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"/>
    </mc:Choice>
  </mc:AlternateContent>
  <xr:revisionPtr revIDLastSave="0" documentId="13_ncr:1_{5C6B0B33-C829-49E8-93A6-55B8BEE98608}" xr6:coauthVersionLast="47" xr6:coauthVersionMax="47" xr10:uidLastSave="{00000000-0000-0000-0000-000000000000}"/>
  <bookViews>
    <workbookView xWindow="10" yWindow="0" windowWidth="25580" windowHeight="13800" firstSheet="3" activeTab="3" xr2:uid="{429CCD5D-B57A-4ED4-A98F-CAA83B5DFE0B}"/>
  </bookViews>
  <sheets>
    <sheet name="Summary" sheetId="10" r:id="rId1"/>
    <sheet name="summary by isic code" sheetId="13" r:id="rId2"/>
    <sheet name="summ graph by isic code" sheetId="14" r:id="rId3"/>
    <sheet name="contribution test results_CA" sheetId="12" r:id="rId4"/>
    <sheet name="percent total jobs" sheetId="11" r:id="rId5"/>
    <sheet name="copy paste" sheetId="1" state="hidden" r:id="rId6"/>
    <sheet name="US_Pivot" sheetId="7" r:id="rId7"/>
    <sheet name="State_Difference" sheetId="9" r:id="rId8"/>
    <sheet name="US_Difference" sheetId="5" r:id="rId9"/>
    <sheet name="State_ContributionTestResults" sheetId="8" r:id="rId10"/>
    <sheet name="US_ContributionTestResults" sheetId="6" r:id="rId11"/>
    <sheet name="Policy groups" sheetId="3" r:id="rId12"/>
    <sheet name="Script Setup" sheetId="2" r:id="rId13"/>
    <sheet name="Sheet1" sheetId="15" r:id="rId14"/>
  </sheets>
  <definedNames>
    <definedName name="_xlnm._FilterDatabase" localSheetId="11" hidden="1">'Policy groups'!$A$1:$C$1</definedName>
    <definedName name="_xlnm._FilterDatabase" localSheetId="12" hidden="1">'Script Setup'!$A$1:$F$255</definedName>
  </definedNames>
  <calcPr calcId="191029"/>
  <pivotCaches>
    <pivotCache cacheId="6" r:id="rId15"/>
    <pivotCache cacheId="9" r:id="rId16"/>
    <pivotCache cacheId="12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6" l="1"/>
  <c r="F31" i="6"/>
  <c r="G31" i="6"/>
  <c r="H31" i="6"/>
  <c r="I31" i="6"/>
  <c r="J31" i="6"/>
  <c r="K31" i="6"/>
  <c r="D31" i="6"/>
  <c r="D22" i="5"/>
  <c r="D31" i="9" s="1"/>
  <c r="B31" i="9"/>
  <c r="C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31" i="9"/>
  <c r="B5" i="11" l="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4" i="11"/>
  <c r="F36" i="11"/>
  <c r="M36" i="11"/>
  <c r="N36" i="11"/>
  <c r="AD36" i="11"/>
  <c r="X37" i="11"/>
  <c r="I38" i="11"/>
  <c r="K40" i="11"/>
  <c r="C41" i="11"/>
  <c r="J41" i="11"/>
  <c r="Z41" i="11"/>
  <c r="M42" i="11"/>
  <c r="T42" i="11"/>
  <c r="E43" i="11"/>
  <c r="L43" i="11"/>
  <c r="AB43" i="11"/>
  <c r="AD43" i="11"/>
  <c r="O44" i="11"/>
  <c r="V44" i="11"/>
  <c r="G45" i="11"/>
  <c r="K45" i="11"/>
  <c r="W45" i="11"/>
  <c r="AA45" i="11"/>
  <c r="L46" i="11"/>
  <c r="AB46" i="11"/>
  <c r="I47" i="11"/>
  <c r="M47" i="11"/>
  <c r="Y47" i="11"/>
  <c r="AC47" i="11"/>
  <c r="N48" i="11"/>
  <c r="AD48" i="11"/>
  <c r="K49" i="11"/>
  <c r="O49" i="11"/>
  <c r="AA49" i="11"/>
  <c r="AE49" i="11"/>
  <c r="L50" i="11"/>
  <c r="AB50" i="11"/>
  <c r="M51" i="11"/>
  <c r="Q51" i="11"/>
  <c r="AC51" i="11"/>
  <c r="AG51" i="11"/>
  <c r="N52" i="11"/>
  <c r="AD52" i="11"/>
  <c r="C53" i="11"/>
  <c r="O53" i="11"/>
  <c r="S53" i="11"/>
  <c r="AE53" i="11"/>
  <c r="D54" i="11"/>
  <c r="T54" i="11"/>
  <c r="E55" i="11"/>
  <c r="Q55" i="11"/>
  <c r="U55" i="11"/>
  <c r="AG55" i="11"/>
  <c r="F56" i="11"/>
  <c r="V56" i="11"/>
  <c r="C57" i="11"/>
  <c r="G57" i="11"/>
  <c r="S57" i="11"/>
  <c r="U57" i="11"/>
  <c r="AE57" i="11"/>
  <c r="AG57" i="11"/>
  <c r="J58" i="11"/>
  <c r="R58" i="11"/>
  <c r="Z58" i="11"/>
  <c r="C59" i="11"/>
  <c r="I59" i="11"/>
  <c r="K59" i="11"/>
  <c r="Q59" i="11"/>
  <c r="S59" i="11"/>
  <c r="Y59" i="11"/>
  <c r="AA59" i="11"/>
  <c r="AG59" i="11"/>
  <c r="C61" i="11"/>
  <c r="E61" i="11"/>
  <c r="K61" i="11"/>
  <c r="M61" i="11"/>
  <c r="S61" i="11"/>
  <c r="U61" i="11"/>
  <c r="AA61" i="11"/>
  <c r="AC61" i="11"/>
  <c r="D62" i="11"/>
  <c r="L62" i="11"/>
  <c r="T62" i="11"/>
  <c r="AB62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B40" i="11"/>
  <c r="B42" i="11"/>
  <c r="B48" i="11"/>
  <c r="B50" i="11"/>
  <c r="B56" i="11"/>
  <c r="B58" i="11"/>
  <c r="B63" i="11"/>
  <c r="B3" i="9"/>
  <c r="C37" i="11" s="1"/>
  <c r="C2" i="9"/>
  <c r="D36" i="11" s="1"/>
  <c r="D2" i="9"/>
  <c r="E36" i="11" s="1"/>
  <c r="E2" i="9"/>
  <c r="F2" i="9"/>
  <c r="G36" i="11" s="1"/>
  <c r="G2" i="9"/>
  <c r="H36" i="11" s="1"/>
  <c r="H2" i="9"/>
  <c r="I36" i="11" s="1"/>
  <c r="I2" i="9"/>
  <c r="J36" i="11" s="1"/>
  <c r="J2" i="9"/>
  <c r="K36" i="11" s="1"/>
  <c r="K2" i="9"/>
  <c r="L36" i="11" s="1"/>
  <c r="L2" i="9"/>
  <c r="M2" i="9"/>
  <c r="N2" i="9"/>
  <c r="O36" i="11" s="1"/>
  <c r="O2" i="9"/>
  <c r="P36" i="11" s="1"/>
  <c r="P2" i="9"/>
  <c r="Q36" i="11" s="1"/>
  <c r="Q2" i="9"/>
  <c r="R36" i="11" s="1"/>
  <c r="R2" i="9"/>
  <c r="S36" i="11" s="1"/>
  <c r="S2" i="9"/>
  <c r="T36" i="11" s="1"/>
  <c r="T2" i="9"/>
  <c r="U36" i="11" s="1"/>
  <c r="U2" i="9"/>
  <c r="V36" i="11" s="1"/>
  <c r="V2" i="9"/>
  <c r="W36" i="11" s="1"/>
  <c r="W2" i="9"/>
  <c r="X36" i="11" s="1"/>
  <c r="X2" i="9"/>
  <c r="Y36" i="11" s="1"/>
  <c r="Y2" i="9"/>
  <c r="Z36" i="11" s="1"/>
  <c r="Z2" i="9"/>
  <c r="AA36" i="11" s="1"/>
  <c r="AA2" i="9"/>
  <c r="AB36" i="11" s="1"/>
  <c r="AB2" i="9"/>
  <c r="AC36" i="11" s="1"/>
  <c r="AC2" i="9"/>
  <c r="AD2" i="9"/>
  <c r="AE36" i="11" s="1"/>
  <c r="AE2" i="9"/>
  <c r="AF36" i="11" s="1"/>
  <c r="AF2" i="9"/>
  <c r="AG36" i="11" s="1"/>
  <c r="C3" i="9"/>
  <c r="D37" i="11" s="1"/>
  <c r="D3" i="9"/>
  <c r="E37" i="11" s="1"/>
  <c r="E3" i="9"/>
  <c r="F37" i="11" s="1"/>
  <c r="F3" i="9"/>
  <c r="G37" i="11" s="1"/>
  <c r="G3" i="9"/>
  <c r="H37" i="11" s="1"/>
  <c r="H3" i="9"/>
  <c r="I37" i="11" s="1"/>
  <c r="I3" i="9"/>
  <c r="J37" i="11" s="1"/>
  <c r="J3" i="9"/>
  <c r="K37" i="11" s="1"/>
  <c r="K3" i="9"/>
  <c r="L37" i="11" s="1"/>
  <c r="L3" i="9"/>
  <c r="M37" i="11" s="1"/>
  <c r="M3" i="9"/>
  <c r="N37" i="11" s="1"/>
  <c r="N3" i="9"/>
  <c r="O37" i="11" s="1"/>
  <c r="O3" i="9"/>
  <c r="P37" i="11" s="1"/>
  <c r="P3" i="9"/>
  <c r="Q37" i="11" s="1"/>
  <c r="Q3" i="9"/>
  <c r="R37" i="11" s="1"/>
  <c r="R3" i="9"/>
  <c r="S37" i="11" s="1"/>
  <c r="S3" i="9"/>
  <c r="T37" i="11" s="1"/>
  <c r="T3" i="9"/>
  <c r="U37" i="11" s="1"/>
  <c r="U3" i="9"/>
  <c r="V37" i="11" s="1"/>
  <c r="V3" i="9"/>
  <c r="W37" i="11" s="1"/>
  <c r="W3" i="9"/>
  <c r="X3" i="9"/>
  <c r="Y37" i="11" s="1"/>
  <c r="Y3" i="9"/>
  <c r="Z37" i="11" s="1"/>
  <c r="Z3" i="9"/>
  <c r="AA37" i="11" s="1"/>
  <c r="AA3" i="9"/>
  <c r="AB37" i="11" s="1"/>
  <c r="AB3" i="9"/>
  <c r="AC37" i="11" s="1"/>
  <c r="AC3" i="9"/>
  <c r="AD37" i="11" s="1"/>
  <c r="AD3" i="9"/>
  <c r="AE37" i="11" s="1"/>
  <c r="AE3" i="9"/>
  <c r="AF37" i="11" s="1"/>
  <c r="AF3" i="9"/>
  <c r="AG37" i="11" s="1"/>
  <c r="C4" i="9"/>
  <c r="D38" i="11" s="1"/>
  <c r="D4" i="9"/>
  <c r="E38" i="11" s="1"/>
  <c r="E4" i="9"/>
  <c r="F38" i="11" s="1"/>
  <c r="F4" i="9"/>
  <c r="G38" i="11" s="1"/>
  <c r="G4" i="9"/>
  <c r="H38" i="11" s="1"/>
  <c r="H4" i="9"/>
  <c r="I4" i="9"/>
  <c r="J38" i="11" s="1"/>
  <c r="J4" i="9"/>
  <c r="K38" i="11" s="1"/>
  <c r="K4" i="9"/>
  <c r="L38" i="11" s="1"/>
  <c r="L4" i="9"/>
  <c r="M38" i="11" s="1"/>
  <c r="M4" i="9"/>
  <c r="N38" i="11" s="1"/>
  <c r="N4" i="9"/>
  <c r="O38" i="11" s="1"/>
  <c r="O4" i="9"/>
  <c r="P38" i="11" s="1"/>
  <c r="P4" i="9"/>
  <c r="Q38" i="11" s="1"/>
  <c r="Q4" i="9"/>
  <c r="R38" i="11" s="1"/>
  <c r="R4" i="9"/>
  <c r="S38" i="11" s="1"/>
  <c r="S4" i="9"/>
  <c r="T38" i="11" s="1"/>
  <c r="T4" i="9"/>
  <c r="U38" i="11" s="1"/>
  <c r="U4" i="9"/>
  <c r="V38" i="11" s="1"/>
  <c r="V4" i="9"/>
  <c r="W38" i="11" s="1"/>
  <c r="W4" i="9"/>
  <c r="X38" i="11" s="1"/>
  <c r="X4" i="9"/>
  <c r="Y38" i="11" s="1"/>
  <c r="Y4" i="9"/>
  <c r="Z38" i="11" s="1"/>
  <c r="Z4" i="9"/>
  <c r="AA38" i="11" s="1"/>
  <c r="AA4" i="9"/>
  <c r="AB38" i="11" s="1"/>
  <c r="AB4" i="9"/>
  <c r="AC38" i="11" s="1"/>
  <c r="AC4" i="9"/>
  <c r="AD38" i="11" s="1"/>
  <c r="AD4" i="9"/>
  <c r="AE38" i="11" s="1"/>
  <c r="AE4" i="9"/>
  <c r="AF38" i="11" s="1"/>
  <c r="AF4" i="9"/>
  <c r="AG38" i="11" s="1"/>
  <c r="C5" i="9"/>
  <c r="D39" i="11" s="1"/>
  <c r="D5" i="9"/>
  <c r="E39" i="11" s="1"/>
  <c r="E5" i="9"/>
  <c r="F39" i="11" s="1"/>
  <c r="F5" i="9"/>
  <c r="G39" i="11" s="1"/>
  <c r="G5" i="9"/>
  <c r="H39" i="11" s="1"/>
  <c r="H5" i="9"/>
  <c r="I39" i="11" s="1"/>
  <c r="I5" i="9"/>
  <c r="J39" i="11" s="1"/>
  <c r="J5" i="9"/>
  <c r="K39" i="11" s="1"/>
  <c r="K5" i="9"/>
  <c r="L39" i="11" s="1"/>
  <c r="L5" i="9"/>
  <c r="M39" i="11" s="1"/>
  <c r="M5" i="9"/>
  <c r="N39" i="11" s="1"/>
  <c r="N5" i="9"/>
  <c r="O39" i="11" s="1"/>
  <c r="O5" i="9"/>
  <c r="P39" i="11" s="1"/>
  <c r="P5" i="9"/>
  <c r="Q39" i="11" s="1"/>
  <c r="Q5" i="9"/>
  <c r="R39" i="11" s="1"/>
  <c r="R5" i="9"/>
  <c r="S39" i="11" s="1"/>
  <c r="S5" i="9"/>
  <c r="T39" i="11" s="1"/>
  <c r="T5" i="9"/>
  <c r="U39" i="11" s="1"/>
  <c r="U5" i="9"/>
  <c r="V39" i="11" s="1"/>
  <c r="V5" i="9"/>
  <c r="W39" i="11" s="1"/>
  <c r="W5" i="9"/>
  <c r="X39" i="11" s="1"/>
  <c r="X5" i="9"/>
  <c r="Y39" i="11" s="1"/>
  <c r="Y5" i="9"/>
  <c r="Z39" i="11" s="1"/>
  <c r="Z5" i="9"/>
  <c r="AA39" i="11" s="1"/>
  <c r="AA5" i="9"/>
  <c r="AB39" i="11" s="1"/>
  <c r="AB5" i="9"/>
  <c r="AC39" i="11" s="1"/>
  <c r="AC5" i="9"/>
  <c r="AD39" i="11" s="1"/>
  <c r="AD5" i="9"/>
  <c r="AE39" i="11" s="1"/>
  <c r="AE5" i="9"/>
  <c r="AF39" i="11" s="1"/>
  <c r="AF5" i="9"/>
  <c r="AG39" i="11" s="1"/>
  <c r="C6" i="9"/>
  <c r="D40" i="11" s="1"/>
  <c r="D6" i="9"/>
  <c r="E40" i="11" s="1"/>
  <c r="E6" i="9"/>
  <c r="F40" i="11" s="1"/>
  <c r="F6" i="9"/>
  <c r="G40" i="11" s="1"/>
  <c r="G6" i="9"/>
  <c r="H40" i="11" s="1"/>
  <c r="H6" i="9"/>
  <c r="I40" i="11" s="1"/>
  <c r="I6" i="9"/>
  <c r="J40" i="11" s="1"/>
  <c r="J6" i="9"/>
  <c r="K6" i="9"/>
  <c r="L40" i="11" s="1"/>
  <c r="L6" i="9"/>
  <c r="M40" i="11" s="1"/>
  <c r="M6" i="9"/>
  <c r="N40" i="11" s="1"/>
  <c r="N6" i="9"/>
  <c r="O40" i="11" s="1"/>
  <c r="O6" i="9"/>
  <c r="P40" i="11" s="1"/>
  <c r="P6" i="9"/>
  <c r="Q40" i="11" s="1"/>
  <c r="Q6" i="9"/>
  <c r="R40" i="11" s="1"/>
  <c r="R6" i="9"/>
  <c r="S40" i="11" s="1"/>
  <c r="S6" i="9"/>
  <c r="T40" i="11" s="1"/>
  <c r="T6" i="9"/>
  <c r="U40" i="11" s="1"/>
  <c r="U6" i="9"/>
  <c r="V40" i="11" s="1"/>
  <c r="V6" i="9"/>
  <c r="W40" i="11" s="1"/>
  <c r="W6" i="9"/>
  <c r="X40" i="11" s="1"/>
  <c r="X6" i="9"/>
  <c r="Y40" i="11" s="1"/>
  <c r="Y6" i="9"/>
  <c r="Z40" i="11" s="1"/>
  <c r="Z6" i="9"/>
  <c r="AA40" i="11" s="1"/>
  <c r="AA6" i="9"/>
  <c r="AB40" i="11" s="1"/>
  <c r="AB6" i="9"/>
  <c r="AC40" i="11" s="1"/>
  <c r="AC6" i="9"/>
  <c r="AD40" i="11" s="1"/>
  <c r="AD6" i="9"/>
  <c r="AE40" i="11" s="1"/>
  <c r="AE6" i="9"/>
  <c r="AF40" i="11" s="1"/>
  <c r="AF6" i="9"/>
  <c r="AG40" i="11" s="1"/>
  <c r="C7" i="9"/>
  <c r="D41" i="11" s="1"/>
  <c r="D7" i="9"/>
  <c r="E41" i="11" s="1"/>
  <c r="E7" i="9"/>
  <c r="F41" i="11" s="1"/>
  <c r="F7" i="9"/>
  <c r="G41" i="11" s="1"/>
  <c r="G7" i="9"/>
  <c r="H41" i="11" s="1"/>
  <c r="H7" i="9"/>
  <c r="I41" i="11" s="1"/>
  <c r="I7" i="9"/>
  <c r="J7" i="9"/>
  <c r="K41" i="11" s="1"/>
  <c r="K7" i="9"/>
  <c r="L41" i="11" s="1"/>
  <c r="L7" i="9"/>
  <c r="M41" i="11" s="1"/>
  <c r="M7" i="9"/>
  <c r="N41" i="11" s="1"/>
  <c r="N7" i="9"/>
  <c r="O41" i="11" s="1"/>
  <c r="O7" i="9"/>
  <c r="P41" i="11" s="1"/>
  <c r="P7" i="9"/>
  <c r="Q41" i="11" s="1"/>
  <c r="Q7" i="9"/>
  <c r="R41" i="11" s="1"/>
  <c r="R7" i="9"/>
  <c r="S41" i="11" s="1"/>
  <c r="S7" i="9"/>
  <c r="T41" i="11" s="1"/>
  <c r="T7" i="9"/>
  <c r="U41" i="11" s="1"/>
  <c r="U7" i="9"/>
  <c r="V41" i="11" s="1"/>
  <c r="V7" i="9"/>
  <c r="W41" i="11" s="1"/>
  <c r="W7" i="9"/>
  <c r="X41" i="11" s="1"/>
  <c r="X7" i="9"/>
  <c r="Y41" i="11" s="1"/>
  <c r="Y7" i="9"/>
  <c r="Z7" i="9"/>
  <c r="AA41" i="11" s="1"/>
  <c r="AA7" i="9"/>
  <c r="AB41" i="11" s="1"/>
  <c r="AB7" i="9"/>
  <c r="AC41" i="11" s="1"/>
  <c r="AC7" i="9"/>
  <c r="AD41" i="11" s="1"/>
  <c r="AD7" i="9"/>
  <c r="AE41" i="11" s="1"/>
  <c r="AE7" i="9"/>
  <c r="AF41" i="11" s="1"/>
  <c r="AF7" i="9"/>
  <c r="AG41" i="11" s="1"/>
  <c r="C8" i="9"/>
  <c r="D42" i="11" s="1"/>
  <c r="D8" i="9"/>
  <c r="E42" i="11" s="1"/>
  <c r="E8" i="9"/>
  <c r="F42" i="11" s="1"/>
  <c r="F8" i="9"/>
  <c r="G42" i="11" s="1"/>
  <c r="G8" i="9"/>
  <c r="H42" i="11" s="1"/>
  <c r="H8" i="9"/>
  <c r="I42" i="11" s="1"/>
  <c r="I8" i="9"/>
  <c r="J42" i="11" s="1"/>
  <c r="J8" i="9"/>
  <c r="K42" i="11" s="1"/>
  <c r="K8" i="9"/>
  <c r="L42" i="11" s="1"/>
  <c r="L8" i="9"/>
  <c r="M8" i="9"/>
  <c r="N42" i="11" s="1"/>
  <c r="N8" i="9"/>
  <c r="O42" i="11" s="1"/>
  <c r="O8" i="9"/>
  <c r="P42" i="11" s="1"/>
  <c r="P8" i="9"/>
  <c r="Q42" i="11" s="1"/>
  <c r="Q8" i="9"/>
  <c r="R42" i="11" s="1"/>
  <c r="R8" i="9"/>
  <c r="S42" i="11" s="1"/>
  <c r="S8" i="9"/>
  <c r="T8" i="9"/>
  <c r="U42" i="11" s="1"/>
  <c r="U8" i="9"/>
  <c r="V42" i="11" s="1"/>
  <c r="V8" i="9"/>
  <c r="W42" i="11" s="1"/>
  <c r="W8" i="9"/>
  <c r="X42" i="11" s="1"/>
  <c r="X8" i="9"/>
  <c r="Y42" i="11" s="1"/>
  <c r="Y8" i="9"/>
  <c r="Z42" i="11" s="1"/>
  <c r="Z8" i="9"/>
  <c r="AA42" i="11" s="1"/>
  <c r="AA8" i="9"/>
  <c r="AB42" i="11" s="1"/>
  <c r="AB8" i="9"/>
  <c r="AC42" i="11" s="1"/>
  <c r="AC8" i="9"/>
  <c r="AD42" i="11" s="1"/>
  <c r="AD8" i="9"/>
  <c r="AE42" i="11" s="1"/>
  <c r="AE8" i="9"/>
  <c r="AF42" i="11" s="1"/>
  <c r="AF8" i="9"/>
  <c r="AG42" i="11" s="1"/>
  <c r="C9" i="9"/>
  <c r="D43" i="11" s="1"/>
  <c r="D9" i="9"/>
  <c r="E9" i="9"/>
  <c r="F43" i="11" s="1"/>
  <c r="F9" i="9"/>
  <c r="G43" i="11" s="1"/>
  <c r="G9" i="9"/>
  <c r="H43" i="11" s="1"/>
  <c r="H9" i="9"/>
  <c r="I43" i="11" s="1"/>
  <c r="I9" i="9"/>
  <c r="J43" i="11" s="1"/>
  <c r="J9" i="9"/>
  <c r="K43" i="11" s="1"/>
  <c r="K9" i="9"/>
  <c r="L9" i="9"/>
  <c r="M43" i="11" s="1"/>
  <c r="M9" i="9"/>
  <c r="N43" i="11" s="1"/>
  <c r="N9" i="9"/>
  <c r="O43" i="11" s="1"/>
  <c r="O9" i="9"/>
  <c r="P43" i="11" s="1"/>
  <c r="P9" i="9"/>
  <c r="Q43" i="11" s="1"/>
  <c r="Q9" i="9"/>
  <c r="R43" i="11" s="1"/>
  <c r="R9" i="9"/>
  <c r="S43" i="11" s="1"/>
  <c r="S9" i="9"/>
  <c r="T43" i="11" s="1"/>
  <c r="T9" i="9"/>
  <c r="U43" i="11" s="1"/>
  <c r="U9" i="9"/>
  <c r="V43" i="11" s="1"/>
  <c r="V9" i="9"/>
  <c r="W43" i="11" s="1"/>
  <c r="W9" i="9"/>
  <c r="X43" i="11" s="1"/>
  <c r="X9" i="9"/>
  <c r="Y43" i="11" s="1"/>
  <c r="Y9" i="9"/>
  <c r="Z43" i="11" s="1"/>
  <c r="Z9" i="9"/>
  <c r="AA43" i="11" s="1"/>
  <c r="AA9" i="9"/>
  <c r="AB9" i="9"/>
  <c r="AC43" i="11" s="1"/>
  <c r="AC9" i="9"/>
  <c r="AD9" i="9"/>
  <c r="AE43" i="11" s="1"/>
  <c r="AE9" i="9"/>
  <c r="AF43" i="11" s="1"/>
  <c r="AF9" i="9"/>
  <c r="AG43" i="11" s="1"/>
  <c r="C10" i="9"/>
  <c r="D44" i="11" s="1"/>
  <c r="D10" i="9"/>
  <c r="E44" i="11" s="1"/>
  <c r="E10" i="9"/>
  <c r="F44" i="11" s="1"/>
  <c r="F10" i="9"/>
  <c r="G44" i="11" s="1"/>
  <c r="G10" i="9"/>
  <c r="H44" i="11" s="1"/>
  <c r="H10" i="9"/>
  <c r="I44" i="11" s="1"/>
  <c r="I10" i="9"/>
  <c r="J44" i="11" s="1"/>
  <c r="J10" i="9"/>
  <c r="K44" i="11" s="1"/>
  <c r="K10" i="9"/>
  <c r="L44" i="11" s="1"/>
  <c r="L10" i="9"/>
  <c r="M44" i="11" s="1"/>
  <c r="M10" i="9"/>
  <c r="N44" i="11" s="1"/>
  <c r="N10" i="9"/>
  <c r="O10" i="9"/>
  <c r="P44" i="11" s="1"/>
  <c r="P10" i="9"/>
  <c r="Q44" i="11" s="1"/>
  <c r="Q10" i="9"/>
  <c r="R44" i="11" s="1"/>
  <c r="R10" i="9"/>
  <c r="S44" i="11" s="1"/>
  <c r="S10" i="9"/>
  <c r="T44" i="11" s="1"/>
  <c r="T10" i="9"/>
  <c r="U44" i="11" s="1"/>
  <c r="U10" i="9"/>
  <c r="V10" i="9"/>
  <c r="W44" i="11" s="1"/>
  <c r="W10" i="9"/>
  <c r="X44" i="11" s="1"/>
  <c r="X10" i="9"/>
  <c r="Y44" i="11" s="1"/>
  <c r="Y10" i="9"/>
  <c r="Z44" i="11" s="1"/>
  <c r="Z10" i="9"/>
  <c r="AA44" i="11" s="1"/>
  <c r="AA10" i="9"/>
  <c r="AB44" i="11" s="1"/>
  <c r="AB10" i="9"/>
  <c r="AC44" i="11" s="1"/>
  <c r="AC10" i="9"/>
  <c r="AD44" i="11" s="1"/>
  <c r="AD10" i="9"/>
  <c r="AE44" i="11" s="1"/>
  <c r="AE10" i="9"/>
  <c r="AF44" i="11" s="1"/>
  <c r="AF10" i="9"/>
  <c r="AG44" i="11" s="1"/>
  <c r="C11" i="9"/>
  <c r="D45" i="11" s="1"/>
  <c r="D11" i="9"/>
  <c r="E45" i="11" s="1"/>
  <c r="E11" i="9"/>
  <c r="F45" i="11" s="1"/>
  <c r="F11" i="9"/>
  <c r="G11" i="9"/>
  <c r="H45" i="11" s="1"/>
  <c r="H11" i="9"/>
  <c r="I45" i="11" s="1"/>
  <c r="I11" i="9"/>
  <c r="J45" i="11" s="1"/>
  <c r="J11" i="9"/>
  <c r="K11" i="9"/>
  <c r="L45" i="11" s="1"/>
  <c r="L11" i="9"/>
  <c r="M45" i="11" s="1"/>
  <c r="M11" i="9"/>
  <c r="N45" i="11" s="1"/>
  <c r="N11" i="9"/>
  <c r="O45" i="11" s="1"/>
  <c r="O11" i="9"/>
  <c r="P45" i="11" s="1"/>
  <c r="P11" i="9"/>
  <c r="Q45" i="11" s="1"/>
  <c r="Q11" i="9"/>
  <c r="R45" i="11" s="1"/>
  <c r="R11" i="9"/>
  <c r="S45" i="11" s="1"/>
  <c r="S11" i="9"/>
  <c r="T45" i="11" s="1"/>
  <c r="T11" i="9"/>
  <c r="U45" i="11" s="1"/>
  <c r="U11" i="9"/>
  <c r="V45" i="11" s="1"/>
  <c r="V11" i="9"/>
  <c r="W11" i="9"/>
  <c r="X45" i="11" s="1"/>
  <c r="X11" i="9"/>
  <c r="Y45" i="11" s="1"/>
  <c r="Y11" i="9"/>
  <c r="Z45" i="11" s="1"/>
  <c r="Z11" i="9"/>
  <c r="AA11" i="9"/>
  <c r="AB45" i="11" s="1"/>
  <c r="AB11" i="9"/>
  <c r="AC45" i="11" s="1"/>
  <c r="AC11" i="9"/>
  <c r="AD45" i="11" s="1"/>
  <c r="AD11" i="9"/>
  <c r="AE45" i="11" s="1"/>
  <c r="AE11" i="9"/>
  <c r="AF45" i="11" s="1"/>
  <c r="AF11" i="9"/>
  <c r="AG45" i="11" s="1"/>
  <c r="C12" i="9"/>
  <c r="D46" i="11" s="1"/>
  <c r="D12" i="9"/>
  <c r="E46" i="11" s="1"/>
  <c r="E12" i="9"/>
  <c r="F46" i="11" s="1"/>
  <c r="F12" i="9"/>
  <c r="G46" i="11" s="1"/>
  <c r="G12" i="9"/>
  <c r="H46" i="11" s="1"/>
  <c r="H12" i="9"/>
  <c r="I46" i="11" s="1"/>
  <c r="I12" i="9"/>
  <c r="J46" i="11" s="1"/>
  <c r="J12" i="9"/>
  <c r="K46" i="11" s="1"/>
  <c r="K12" i="9"/>
  <c r="L12" i="9"/>
  <c r="M46" i="11" s="1"/>
  <c r="M12" i="9"/>
  <c r="N46" i="11" s="1"/>
  <c r="N12" i="9"/>
  <c r="O46" i="11" s="1"/>
  <c r="O12" i="9"/>
  <c r="P46" i="11" s="1"/>
  <c r="P12" i="9"/>
  <c r="Q46" i="11" s="1"/>
  <c r="Q12" i="9"/>
  <c r="R46" i="11" s="1"/>
  <c r="R12" i="9"/>
  <c r="S46" i="11" s="1"/>
  <c r="S12" i="9"/>
  <c r="T46" i="11" s="1"/>
  <c r="T12" i="9"/>
  <c r="U46" i="11" s="1"/>
  <c r="U12" i="9"/>
  <c r="V46" i="11" s="1"/>
  <c r="V12" i="9"/>
  <c r="W46" i="11" s="1"/>
  <c r="W12" i="9"/>
  <c r="X46" i="11" s="1"/>
  <c r="X12" i="9"/>
  <c r="Y46" i="11" s="1"/>
  <c r="Y12" i="9"/>
  <c r="Z46" i="11" s="1"/>
  <c r="Z12" i="9"/>
  <c r="AA46" i="11" s="1"/>
  <c r="AA12" i="9"/>
  <c r="AB12" i="9"/>
  <c r="AC46" i="11" s="1"/>
  <c r="AC12" i="9"/>
  <c r="AD46" i="11" s="1"/>
  <c r="AD12" i="9"/>
  <c r="AE46" i="11" s="1"/>
  <c r="AE12" i="9"/>
  <c r="AF46" i="11" s="1"/>
  <c r="AF12" i="9"/>
  <c r="AG46" i="11" s="1"/>
  <c r="C13" i="9"/>
  <c r="D47" i="11" s="1"/>
  <c r="D13" i="9"/>
  <c r="E47" i="11" s="1"/>
  <c r="E13" i="9"/>
  <c r="F47" i="11" s="1"/>
  <c r="F13" i="9"/>
  <c r="G47" i="11" s="1"/>
  <c r="G13" i="9"/>
  <c r="H47" i="11" s="1"/>
  <c r="H13" i="9"/>
  <c r="I13" i="9"/>
  <c r="J47" i="11" s="1"/>
  <c r="J13" i="9"/>
  <c r="K47" i="11" s="1"/>
  <c r="K13" i="9"/>
  <c r="L47" i="11" s="1"/>
  <c r="L13" i="9"/>
  <c r="M13" i="9"/>
  <c r="N47" i="11" s="1"/>
  <c r="N13" i="9"/>
  <c r="O47" i="11" s="1"/>
  <c r="O13" i="9"/>
  <c r="P47" i="11" s="1"/>
  <c r="P13" i="9"/>
  <c r="Q47" i="11" s="1"/>
  <c r="Q13" i="9"/>
  <c r="R47" i="11" s="1"/>
  <c r="R13" i="9"/>
  <c r="S47" i="11" s="1"/>
  <c r="S13" i="9"/>
  <c r="T47" i="11" s="1"/>
  <c r="T13" i="9"/>
  <c r="U47" i="11" s="1"/>
  <c r="U13" i="9"/>
  <c r="V47" i="11" s="1"/>
  <c r="V13" i="9"/>
  <c r="W47" i="11" s="1"/>
  <c r="W13" i="9"/>
  <c r="X47" i="11" s="1"/>
  <c r="X13" i="9"/>
  <c r="Y13" i="9"/>
  <c r="Z47" i="11" s="1"/>
  <c r="Z13" i="9"/>
  <c r="AA47" i="11" s="1"/>
  <c r="AA13" i="9"/>
  <c r="AB47" i="11" s="1"/>
  <c r="AB13" i="9"/>
  <c r="AC13" i="9"/>
  <c r="AD47" i="11" s="1"/>
  <c r="AD13" i="9"/>
  <c r="AE47" i="11" s="1"/>
  <c r="AE13" i="9"/>
  <c r="AF47" i="11" s="1"/>
  <c r="AF13" i="9"/>
  <c r="AG47" i="11" s="1"/>
  <c r="C14" i="9"/>
  <c r="D48" i="11" s="1"/>
  <c r="D14" i="9"/>
  <c r="E48" i="11" s="1"/>
  <c r="E14" i="9"/>
  <c r="F48" i="11" s="1"/>
  <c r="F14" i="9"/>
  <c r="G48" i="11" s="1"/>
  <c r="G14" i="9"/>
  <c r="H48" i="11" s="1"/>
  <c r="H14" i="9"/>
  <c r="I48" i="11" s="1"/>
  <c r="I14" i="9"/>
  <c r="J48" i="11" s="1"/>
  <c r="J14" i="9"/>
  <c r="K48" i="11" s="1"/>
  <c r="K14" i="9"/>
  <c r="L48" i="11" s="1"/>
  <c r="L14" i="9"/>
  <c r="M48" i="11" s="1"/>
  <c r="M14" i="9"/>
  <c r="N14" i="9"/>
  <c r="O48" i="11" s="1"/>
  <c r="O14" i="9"/>
  <c r="P48" i="11" s="1"/>
  <c r="P14" i="9"/>
  <c r="Q48" i="11" s="1"/>
  <c r="Q14" i="9"/>
  <c r="R48" i="11" s="1"/>
  <c r="R14" i="9"/>
  <c r="S48" i="11" s="1"/>
  <c r="S14" i="9"/>
  <c r="T48" i="11" s="1"/>
  <c r="T14" i="9"/>
  <c r="U48" i="11" s="1"/>
  <c r="U14" i="9"/>
  <c r="V48" i="11" s="1"/>
  <c r="V14" i="9"/>
  <c r="W48" i="11" s="1"/>
  <c r="W14" i="9"/>
  <c r="X48" i="11" s="1"/>
  <c r="X14" i="9"/>
  <c r="Y48" i="11" s="1"/>
  <c r="Y14" i="9"/>
  <c r="Z48" i="11" s="1"/>
  <c r="Z14" i="9"/>
  <c r="AA48" i="11" s="1"/>
  <c r="AA14" i="9"/>
  <c r="AB48" i="11" s="1"/>
  <c r="AB14" i="9"/>
  <c r="AC48" i="11" s="1"/>
  <c r="AC14" i="9"/>
  <c r="AD14" i="9"/>
  <c r="AE48" i="11" s="1"/>
  <c r="AE14" i="9"/>
  <c r="AF48" i="11" s="1"/>
  <c r="AF14" i="9"/>
  <c r="AG48" i="11" s="1"/>
  <c r="C15" i="9"/>
  <c r="D49" i="11" s="1"/>
  <c r="D15" i="9"/>
  <c r="E49" i="11" s="1"/>
  <c r="E15" i="9"/>
  <c r="F49" i="11" s="1"/>
  <c r="F15" i="9"/>
  <c r="G49" i="11" s="1"/>
  <c r="G15" i="9"/>
  <c r="H49" i="11" s="1"/>
  <c r="H15" i="9"/>
  <c r="I49" i="11" s="1"/>
  <c r="I15" i="9"/>
  <c r="J49" i="11" s="1"/>
  <c r="J15" i="9"/>
  <c r="K15" i="9"/>
  <c r="L49" i="11" s="1"/>
  <c r="L15" i="9"/>
  <c r="M49" i="11" s="1"/>
  <c r="M15" i="9"/>
  <c r="N49" i="11" s="1"/>
  <c r="N15" i="9"/>
  <c r="O15" i="9"/>
  <c r="P49" i="11" s="1"/>
  <c r="P15" i="9"/>
  <c r="Q49" i="11" s="1"/>
  <c r="Q15" i="9"/>
  <c r="R49" i="11" s="1"/>
  <c r="R15" i="9"/>
  <c r="S49" i="11" s="1"/>
  <c r="S15" i="9"/>
  <c r="T49" i="11" s="1"/>
  <c r="T15" i="9"/>
  <c r="U49" i="11" s="1"/>
  <c r="U15" i="9"/>
  <c r="V49" i="11" s="1"/>
  <c r="V15" i="9"/>
  <c r="W49" i="11" s="1"/>
  <c r="W15" i="9"/>
  <c r="X49" i="11" s="1"/>
  <c r="X15" i="9"/>
  <c r="Y49" i="11" s="1"/>
  <c r="Y15" i="9"/>
  <c r="Z49" i="11" s="1"/>
  <c r="Z15" i="9"/>
  <c r="AA15" i="9"/>
  <c r="AB49" i="11" s="1"/>
  <c r="AB15" i="9"/>
  <c r="AC49" i="11" s="1"/>
  <c r="AC15" i="9"/>
  <c r="AD49" i="11" s="1"/>
  <c r="AD15" i="9"/>
  <c r="AE15" i="9"/>
  <c r="AF49" i="11" s="1"/>
  <c r="AF15" i="9"/>
  <c r="AG49" i="11" s="1"/>
  <c r="C16" i="9"/>
  <c r="D50" i="11" s="1"/>
  <c r="D16" i="9"/>
  <c r="E50" i="11" s="1"/>
  <c r="E16" i="9"/>
  <c r="F50" i="11" s="1"/>
  <c r="F16" i="9"/>
  <c r="G50" i="11" s="1"/>
  <c r="G16" i="9"/>
  <c r="H50" i="11" s="1"/>
  <c r="H16" i="9"/>
  <c r="I50" i="11" s="1"/>
  <c r="I16" i="9"/>
  <c r="J50" i="11" s="1"/>
  <c r="J16" i="9"/>
  <c r="K50" i="11" s="1"/>
  <c r="K16" i="9"/>
  <c r="L16" i="9"/>
  <c r="M50" i="11" s="1"/>
  <c r="M16" i="9"/>
  <c r="N50" i="11" s="1"/>
  <c r="N16" i="9"/>
  <c r="O50" i="11" s="1"/>
  <c r="O16" i="9"/>
  <c r="P50" i="11" s="1"/>
  <c r="P16" i="9"/>
  <c r="Q50" i="11" s="1"/>
  <c r="Q16" i="9"/>
  <c r="R50" i="11" s="1"/>
  <c r="R16" i="9"/>
  <c r="S50" i="11" s="1"/>
  <c r="S16" i="9"/>
  <c r="T50" i="11" s="1"/>
  <c r="T16" i="9"/>
  <c r="U50" i="11" s="1"/>
  <c r="U16" i="9"/>
  <c r="V50" i="11" s="1"/>
  <c r="V16" i="9"/>
  <c r="W50" i="11" s="1"/>
  <c r="W16" i="9"/>
  <c r="X50" i="11" s="1"/>
  <c r="X16" i="9"/>
  <c r="Y50" i="11" s="1"/>
  <c r="Y16" i="9"/>
  <c r="Z50" i="11" s="1"/>
  <c r="Z16" i="9"/>
  <c r="AA50" i="11" s="1"/>
  <c r="AA16" i="9"/>
  <c r="AB16" i="9"/>
  <c r="AC50" i="11" s="1"/>
  <c r="AC16" i="9"/>
  <c r="AD50" i="11" s="1"/>
  <c r="AD16" i="9"/>
  <c r="AE50" i="11" s="1"/>
  <c r="AE16" i="9"/>
  <c r="AF50" i="11" s="1"/>
  <c r="AF16" i="9"/>
  <c r="AG50" i="11" s="1"/>
  <c r="C17" i="9"/>
  <c r="D51" i="11" s="1"/>
  <c r="D17" i="9"/>
  <c r="E51" i="11" s="1"/>
  <c r="E17" i="9"/>
  <c r="F51" i="11" s="1"/>
  <c r="F17" i="9"/>
  <c r="G51" i="11" s="1"/>
  <c r="G17" i="9"/>
  <c r="H51" i="11" s="1"/>
  <c r="H17" i="9"/>
  <c r="I51" i="11" s="1"/>
  <c r="I17" i="9"/>
  <c r="J51" i="11" s="1"/>
  <c r="J17" i="9"/>
  <c r="K51" i="11" s="1"/>
  <c r="K17" i="9"/>
  <c r="L51" i="11" s="1"/>
  <c r="L17" i="9"/>
  <c r="M17" i="9"/>
  <c r="N51" i="11" s="1"/>
  <c r="N17" i="9"/>
  <c r="O51" i="11" s="1"/>
  <c r="O17" i="9"/>
  <c r="P51" i="11" s="1"/>
  <c r="P17" i="9"/>
  <c r="Q17" i="9"/>
  <c r="R51" i="11" s="1"/>
  <c r="R17" i="9"/>
  <c r="S51" i="11" s="1"/>
  <c r="S17" i="9"/>
  <c r="T51" i="11" s="1"/>
  <c r="T17" i="9"/>
  <c r="U51" i="11" s="1"/>
  <c r="U17" i="9"/>
  <c r="V51" i="11" s="1"/>
  <c r="V17" i="9"/>
  <c r="W51" i="11" s="1"/>
  <c r="W17" i="9"/>
  <c r="X51" i="11" s="1"/>
  <c r="X17" i="9"/>
  <c r="Y51" i="11" s="1"/>
  <c r="Y17" i="9"/>
  <c r="Z51" i="11" s="1"/>
  <c r="Z17" i="9"/>
  <c r="AA51" i="11" s="1"/>
  <c r="AA17" i="9"/>
  <c r="AB51" i="11" s="1"/>
  <c r="AB17" i="9"/>
  <c r="AC17" i="9"/>
  <c r="AD51" i="11" s="1"/>
  <c r="AD17" i="9"/>
  <c r="AE51" i="11" s="1"/>
  <c r="AE17" i="9"/>
  <c r="AF51" i="11" s="1"/>
  <c r="AF17" i="9"/>
  <c r="C18" i="9"/>
  <c r="D52" i="11" s="1"/>
  <c r="D18" i="9"/>
  <c r="E52" i="11" s="1"/>
  <c r="E18" i="9"/>
  <c r="F52" i="11" s="1"/>
  <c r="F18" i="9"/>
  <c r="G52" i="11" s="1"/>
  <c r="G18" i="9"/>
  <c r="H52" i="11" s="1"/>
  <c r="H18" i="9"/>
  <c r="I52" i="11" s="1"/>
  <c r="I18" i="9"/>
  <c r="J52" i="11" s="1"/>
  <c r="J18" i="9"/>
  <c r="K52" i="11" s="1"/>
  <c r="K18" i="9"/>
  <c r="L52" i="11" s="1"/>
  <c r="L18" i="9"/>
  <c r="M52" i="11" s="1"/>
  <c r="M18" i="9"/>
  <c r="N18" i="9"/>
  <c r="O52" i="11" s="1"/>
  <c r="O18" i="9"/>
  <c r="P52" i="11" s="1"/>
  <c r="P18" i="9"/>
  <c r="Q52" i="11" s="1"/>
  <c r="Q18" i="9"/>
  <c r="R52" i="11" s="1"/>
  <c r="R18" i="9"/>
  <c r="S52" i="11" s="1"/>
  <c r="S18" i="9"/>
  <c r="T52" i="11" s="1"/>
  <c r="T18" i="9"/>
  <c r="U52" i="11" s="1"/>
  <c r="U18" i="9"/>
  <c r="V52" i="11" s="1"/>
  <c r="V18" i="9"/>
  <c r="W52" i="11" s="1"/>
  <c r="W18" i="9"/>
  <c r="X52" i="11" s="1"/>
  <c r="X18" i="9"/>
  <c r="Y52" i="11" s="1"/>
  <c r="Y18" i="9"/>
  <c r="Z52" i="11" s="1"/>
  <c r="Z18" i="9"/>
  <c r="AA52" i="11" s="1"/>
  <c r="AA18" i="9"/>
  <c r="AB52" i="11" s="1"/>
  <c r="AB18" i="9"/>
  <c r="AC52" i="11" s="1"/>
  <c r="AC18" i="9"/>
  <c r="AD18" i="9"/>
  <c r="AE52" i="11" s="1"/>
  <c r="AE18" i="9"/>
  <c r="AF52" i="11" s="1"/>
  <c r="AF18" i="9"/>
  <c r="AG52" i="11" s="1"/>
  <c r="C19" i="9"/>
  <c r="D53" i="11" s="1"/>
  <c r="D19" i="9"/>
  <c r="E53" i="11" s="1"/>
  <c r="E19" i="9"/>
  <c r="F53" i="11" s="1"/>
  <c r="F19" i="9"/>
  <c r="G53" i="11" s="1"/>
  <c r="G19" i="9"/>
  <c r="H53" i="11" s="1"/>
  <c r="H19" i="9"/>
  <c r="I53" i="11" s="1"/>
  <c r="I19" i="9"/>
  <c r="J53" i="11" s="1"/>
  <c r="J19" i="9"/>
  <c r="K53" i="11" s="1"/>
  <c r="K19" i="9"/>
  <c r="L53" i="11" s="1"/>
  <c r="L19" i="9"/>
  <c r="M53" i="11" s="1"/>
  <c r="M19" i="9"/>
  <c r="N53" i="11" s="1"/>
  <c r="N19" i="9"/>
  <c r="O19" i="9"/>
  <c r="P53" i="11" s="1"/>
  <c r="P19" i="9"/>
  <c r="Q53" i="11" s="1"/>
  <c r="Q19" i="9"/>
  <c r="R53" i="11" s="1"/>
  <c r="R19" i="9"/>
  <c r="S19" i="9"/>
  <c r="T53" i="11" s="1"/>
  <c r="T19" i="9"/>
  <c r="U53" i="11" s="1"/>
  <c r="U19" i="9"/>
  <c r="V53" i="11" s="1"/>
  <c r="V19" i="9"/>
  <c r="W53" i="11" s="1"/>
  <c r="W19" i="9"/>
  <c r="X53" i="11" s="1"/>
  <c r="X19" i="9"/>
  <c r="Y53" i="11" s="1"/>
  <c r="Y19" i="9"/>
  <c r="Z53" i="11" s="1"/>
  <c r="Z19" i="9"/>
  <c r="AA53" i="11" s="1"/>
  <c r="AA19" i="9"/>
  <c r="AB53" i="11" s="1"/>
  <c r="AB19" i="9"/>
  <c r="AC53" i="11" s="1"/>
  <c r="AC19" i="9"/>
  <c r="AD53" i="11" s="1"/>
  <c r="AD19" i="9"/>
  <c r="AE19" i="9"/>
  <c r="AF53" i="11" s="1"/>
  <c r="AF19" i="9"/>
  <c r="AG53" i="11" s="1"/>
  <c r="C20" i="9"/>
  <c r="D20" i="9"/>
  <c r="E54" i="11" s="1"/>
  <c r="E20" i="9"/>
  <c r="F54" i="11" s="1"/>
  <c r="F20" i="9"/>
  <c r="G54" i="11" s="1"/>
  <c r="G20" i="9"/>
  <c r="H54" i="11" s="1"/>
  <c r="H20" i="9"/>
  <c r="I54" i="11" s="1"/>
  <c r="I20" i="9"/>
  <c r="J54" i="11" s="1"/>
  <c r="J20" i="9"/>
  <c r="K54" i="11" s="1"/>
  <c r="K20" i="9"/>
  <c r="L54" i="11" s="1"/>
  <c r="L20" i="9"/>
  <c r="M54" i="11" s="1"/>
  <c r="M20" i="9"/>
  <c r="N54" i="11" s="1"/>
  <c r="N20" i="9"/>
  <c r="O54" i="11" s="1"/>
  <c r="O20" i="9"/>
  <c r="P54" i="11" s="1"/>
  <c r="P20" i="9"/>
  <c r="Q54" i="11" s="1"/>
  <c r="Q20" i="9"/>
  <c r="R54" i="11" s="1"/>
  <c r="R20" i="9"/>
  <c r="S54" i="11" s="1"/>
  <c r="S20" i="9"/>
  <c r="T20" i="9"/>
  <c r="U54" i="11" s="1"/>
  <c r="U20" i="9"/>
  <c r="V54" i="11" s="1"/>
  <c r="V20" i="9"/>
  <c r="W54" i="11" s="1"/>
  <c r="W20" i="9"/>
  <c r="X54" i="11" s="1"/>
  <c r="X20" i="9"/>
  <c r="Y54" i="11" s="1"/>
  <c r="Y20" i="9"/>
  <c r="Z54" i="11" s="1"/>
  <c r="Z20" i="9"/>
  <c r="AA54" i="11" s="1"/>
  <c r="AA20" i="9"/>
  <c r="AB54" i="11" s="1"/>
  <c r="AB20" i="9"/>
  <c r="AC54" i="11" s="1"/>
  <c r="AC20" i="9"/>
  <c r="AD54" i="11" s="1"/>
  <c r="AD20" i="9"/>
  <c r="AE54" i="11" s="1"/>
  <c r="AE20" i="9"/>
  <c r="AF54" i="11" s="1"/>
  <c r="AF20" i="9"/>
  <c r="AG54" i="11" s="1"/>
  <c r="C21" i="9"/>
  <c r="D55" i="11" s="1"/>
  <c r="D21" i="9"/>
  <c r="E21" i="9"/>
  <c r="F55" i="11" s="1"/>
  <c r="F21" i="9"/>
  <c r="G55" i="11" s="1"/>
  <c r="G21" i="9"/>
  <c r="H55" i="11" s="1"/>
  <c r="H21" i="9"/>
  <c r="I55" i="11" s="1"/>
  <c r="I21" i="9"/>
  <c r="J55" i="11" s="1"/>
  <c r="J21" i="9"/>
  <c r="K55" i="11" s="1"/>
  <c r="K21" i="9"/>
  <c r="L55" i="11" s="1"/>
  <c r="L21" i="9"/>
  <c r="M55" i="11" s="1"/>
  <c r="M21" i="9"/>
  <c r="N55" i="11" s="1"/>
  <c r="N21" i="9"/>
  <c r="O55" i="11" s="1"/>
  <c r="O21" i="9"/>
  <c r="P55" i="11" s="1"/>
  <c r="P21" i="9"/>
  <c r="Q21" i="9"/>
  <c r="R55" i="11" s="1"/>
  <c r="R21" i="9"/>
  <c r="S55" i="11" s="1"/>
  <c r="S21" i="9"/>
  <c r="T55" i="11" s="1"/>
  <c r="T21" i="9"/>
  <c r="U21" i="9"/>
  <c r="V55" i="11" s="1"/>
  <c r="V21" i="9"/>
  <c r="W55" i="11" s="1"/>
  <c r="W21" i="9"/>
  <c r="X55" i="11" s="1"/>
  <c r="X21" i="9"/>
  <c r="Y55" i="11" s="1"/>
  <c r="Y21" i="9"/>
  <c r="Z55" i="11" s="1"/>
  <c r="Z21" i="9"/>
  <c r="AA55" i="11" s="1"/>
  <c r="AA21" i="9"/>
  <c r="AB55" i="11" s="1"/>
  <c r="AB21" i="9"/>
  <c r="AC55" i="11" s="1"/>
  <c r="AC21" i="9"/>
  <c r="AD55" i="11" s="1"/>
  <c r="AD21" i="9"/>
  <c r="AE55" i="11" s="1"/>
  <c r="AE21" i="9"/>
  <c r="AF55" i="11" s="1"/>
  <c r="AF21" i="9"/>
  <c r="C22" i="9"/>
  <c r="D56" i="11" s="1"/>
  <c r="D22" i="9"/>
  <c r="E56" i="11" s="1"/>
  <c r="E22" i="9"/>
  <c r="F22" i="9"/>
  <c r="G56" i="11" s="1"/>
  <c r="G22" i="9"/>
  <c r="H56" i="11" s="1"/>
  <c r="H22" i="9"/>
  <c r="I56" i="11" s="1"/>
  <c r="I22" i="9"/>
  <c r="J56" i="11" s="1"/>
  <c r="J22" i="9"/>
  <c r="K56" i="11" s="1"/>
  <c r="K22" i="9"/>
  <c r="L56" i="11" s="1"/>
  <c r="L22" i="9"/>
  <c r="M56" i="11" s="1"/>
  <c r="M22" i="9"/>
  <c r="N56" i="11" s="1"/>
  <c r="N22" i="9"/>
  <c r="O56" i="11" s="1"/>
  <c r="O22" i="9"/>
  <c r="P56" i="11" s="1"/>
  <c r="P22" i="9"/>
  <c r="Q56" i="11" s="1"/>
  <c r="Q22" i="9"/>
  <c r="R56" i="11" s="1"/>
  <c r="R22" i="9"/>
  <c r="S56" i="11" s="1"/>
  <c r="S22" i="9"/>
  <c r="T56" i="11" s="1"/>
  <c r="T22" i="9"/>
  <c r="U56" i="11" s="1"/>
  <c r="U22" i="9"/>
  <c r="V22" i="9"/>
  <c r="W56" i="11" s="1"/>
  <c r="W22" i="9"/>
  <c r="X56" i="11" s="1"/>
  <c r="X22" i="9"/>
  <c r="Y56" i="11" s="1"/>
  <c r="Y22" i="9"/>
  <c r="Z56" i="11" s="1"/>
  <c r="Z22" i="9"/>
  <c r="AA56" i="11" s="1"/>
  <c r="AA22" i="9"/>
  <c r="AB56" i="11" s="1"/>
  <c r="AB22" i="9"/>
  <c r="AC56" i="11" s="1"/>
  <c r="AC22" i="9"/>
  <c r="AD56" i="11" s="1"/>
  <c r="AD22" i="9"/>
  <c r="AE56" i="11" s="1"/>
  <c r="AE22" i="9"/>
  <c r="AF56" i="11" s="1"/>
  <c r="AF22" i="9"/>
  <c r="AG56" i="11" s="1"/>
  <c r="C23" i="9"/>
  <c r="D57" i="11" s="1"/>
  <c r="D23" i="9"/>
  <c r="E57" i="11" s="1"/>
  <c r="E23" i="9"/>
  <c r="F57" i="11" s="1"/>
  <c r="F23" i="9"/>
  <c r="G23" i="9"/>
  <c r="H57" i="11" s="1"/>
  <c r="H23" i="9"/>
  <c r="I57" i="11" s="1"/>
  <c r="I23" i="9"/>
  <c r="J57" i="11" s="1"/>
  <c r="J23" i="9"/>
  <c r="K57" i="11" s="1"/>
  <c r="K23" i="9"/>
  <c r="L57" i="11" s="1"/>
  <c r="L23" i="9"/>
  <c r="M57" i="11" s="1"/>
  <c r="M23" i="9"/>
  <c r="N57" i="11" s="1"/>
  <c r="N23" i="9"/>
  <c r="O57" i="11" s="1"/>
  <c r="O23" i="9"/>
  <c r="P57" i="11" s="1"/>
  <c r="P23" i="9"/>
  <c r="Q57" i="11" s="1"/>
  <c r="Q23" i="9"/>
  <c r="R57" i="11" s="1"/>
  <c r="R23" i="9"/>
  <c r="S23" i="9"/>
  <c r="T57" i="11" s="1"/>
  <c r="T23" i="9"/>
  <c r="U23" i="9"/>
  <c r="V57" i="11" s="1"/>
  <c r="V23" i="9"/>
  <c r="W57" i="11" s="1"/>
  <c r="W23" i="9"/>
  <c r="X57" i="11" s="1"/>
  <c r="X23" i="9"/>
  <c r="Y57" i="11" s="1"/>
  <c r="Y23" i="9"/>
  <c r="Z57" i="11" s="1"/>
  <c r="Z23" i="9"/>
  <c r="AA57" i="11" s="1"/>
  <c r="AA23" i="9"/>
  <c r="AB57" i="11" s="1"/>
  <c r="AB23" i="9"/>
  <c r="AC57" i="11" s="1"/>
  <c r="AC23" i="9"/>
  <c r="AD57" i="11" s="1"/>
  <c r="AD23" i="9"/>
  <c r="AE23" i="9"/>
  <c r="AF57" i="11" s="1"/>
  <c r="AF23" i="9"/>
  <c r="C24" i="9"/>
  <c r="D58" i="11" s="1"/>
  <c r="D24" i="9"/>
  <c r="E58" i="11" s="1"/>
  <c r="E24" i="9"/>
  <c r="F58" i="11" s="1"/>
  <c r="F24" i="9"/>
  <c r="G58" i="11" s="1"/>
  <c r="G24" i="9"/>
  <c r="H58" i="11" s="1"/>
  <c r="H24" i="9"/>
  <c r="I58" i="11" s="1"/>
  <c r="I24" i="9"/>
  <c r="J24" i="9"/>
  <c r="K58" i="11" s="1"/>
  <c r="K24" i="9"/>
  <c r="L58" i="11" s="1"/>
  <c r="L24" i="9"/>
  <c r="M58" i="11" s="1"/>
  <c r="M24" i="9"/>
  <c r="N58" i="11" s="1"/>
  <c r="N24" i="9"/>
  <c r="O58" i="11" s="1"/>
  <c r="O24" i="9"/>
  <c r="P58" i="11" s="1"/>
  <c r="P24" i="9"/>
  <c r="Q58" i="11" s="1"/>
  <c r="Q24" i="9"/>
  <c r="R24" i="9"/>
  <c r="S58" i="11" s="1"/>
  <c r="S24" i="9"/>
  <c r="T58" i="11" s="1"/>
  <c r="T24" i="9"/>
  <c r="U58" i="11" s="1"/>
  <c r="U24" i="9"/>
  <c r="V58" i="11" s="1"/>
  <c r="V24" i="9"/>
  <c r="W58" i="11" s="1"/>
  <c r="W24" i="9"/>
  <c r="X58" i="11" s="1"/>
  <c r="X24" i="9"/>
  <c r="Y58" i="11" s="1"/>
  <c r="Y24" i="9"/>
  <c r="Z24" i="9"/>
  <c r="AA58" i="11" s="1"/>
  <c r="AA24" i="9"/>
  <c r="AB58" i="11" s="1"/>
  <c r="AB24" i="9"/>
  <c r="AC58" i="11" s="1"/>
  <c r="AC24" i="9"/>
  <c r="AD58" i="11" s="1"/>
  <c r="AD24" i="9"/>
  <c r="AE58" i="11" s="1"/>
  <c r="AE24" i="9"/>
  <c r="AF58" i="11" s="1"/>
  <c r="AF24" i="9"/>
  <c r="AG58" i="11" s="1"/>
  <c r="C25" i="9"/>
  <c r="D59" i="11" s="1"/>
  <c r="D25" i="9"/>
  <c r="E59" i="11" s="1"/>
  <c r="E25" i="9"/>
  <c r="F59" i="11" s="1"/>
  <c r="F25" i="9"/>
  <c r="G59" i="11" s="1"/>
  <c r="G25" i="9"/>
  <c r="H59" i="11" s="1"/>
  <c r="H25" i="9"/>
  <c r="I25" i="9"/>
  <c r="J59" i="11" s="1"/>
  <c r="J25" i="9"/>
  <c r="K25" i="9"/>
  <c r="L59" i="11" s="1"/>
  <c r="L25" i="9"/>
  <c r="M59" i="11" s="1"/>
  <c r="M25" i="9"/>
  <c r="N59" i="11" s="1"/>
  <c r="N25" i="9"/>
  <c r="O59" i="11" s="1"/>
  <c r="O25" i="9"/>
  <c r="P59" i="11" s="1"/>
  <c r="P25" i="9"/>
  <c r="Q25" i="9"/>
  <c r="R59" i="11" s="1"/>
  <c r="R25" i="9"/>
  <c r="S25" i="9"/>
  <c r="T59" i="11" s="1"/>
  <c r="T25" i="9"/>
  <c r="U59" i="11" s="1"/>
  <c r="U25" i="9"/>
  <c r="V59" i="11" s="1"/>
  <c r="V25" i="9"/>
  <c r="W59" i="11" s="1"/>
  <c r="W25" i="9"/>
  <c r="X59" i="11" s="1"/>
  <c r="X25" i="9"/>
  <c r="Y25" i="9"/>
  <c r="Z59" i="11" s="1"/>
  <c r="Z25" i="9"/>
  <c r="AA25" i="9"/>
  <c r="AB59" i="11" s="1"/>
  <c r="AB25" i="9"/>
  <c r="AC59" i="11" s="1"/>
  <c r="AC25" i="9"/>
  <c r="AD59" i="11" s="1"/>
  <c r="AD25" i="9"/>
  <c r="AE59" i="11" s="1"/>
  <c r="AE25" i="9"/>
  <c r="AF59" i="11" s="1"/>
  <c r="AF25" i="9"/>
  <c r="C26" i="9"/>
  <c r="D60" i="11" s="1"/>
  <c r="D26" i="9"/>
  <c r="E60" i="11" s="1"/>
  <c r="E26" i="9"/>
  <c r="F60" i="11" s="1"/>
  <c r="F26" i="9"/>
  <c r="G60" i="11" s="1"/>
  <c r="G26" i="9"/>
  <c r="H60" i="11" s="1"/>
  <c r="H26" i="9"/>
  <c r="I60" i="11" s="1"/>
  <c r="I26" i="9"/>
  <c r="J60" i="11" s="1"/>
  <c r="J26" i="9"/>
  <c r="K60" i="11" s="1"/>
  <c r="K26" i="9"/>
  <c r="L60" i="11" s="1"/>
  <c r="L26" i="9"/>
  <c r="M60" i="11" s="1"/>
  <c r="M26" i="9"/>
  <c r="N60" i="11" s="1"/>
  <c r="N26" i="9"/>
  <c r="O60" i="11" s="1"/>
  <c r="O26" i="9"/>
  <c r="P60" i="11" s="1"/>
  <c r="P26" i="9"/>
  <c r="Q60" i="11" s="1"/>
  <c r="Q26" i="9"/>
  <c r="R60" i="11" s="1"/>
  <c r="R26" i="9"/>
  <c r="S60" i="11" s="1"/>
  <c r="S26" i="9"/>
  <c r="T60" i="11" s="1"/>
  <c r="T26" i="9"/>
  <c r="U60" i="11" s="1"/>
  <c r="U26" i="9"/>
  <c r="V60" i="11" s="1"/>
  <c r="V26" i="9"/>
  <c r="W60" i="11" s="1"/>
  <c r="W26" i="9"/>
  <c r="X60" i="11" s="1"/>
  <c r="X26" i="9"/>
  <c r="Y60" i="11" s="1"/>
  <c r="Y26" i="9"/>
  <c r="Z60" i="11" s="1"/>
  <c r="Z26" i="9"/>
  <c r="AA60" i="11" s="1"/>
  <c r="AA26" i="9"/>
  <c r="AB60" i="11" s="1"/>
  <c r="AB26" i="9"/>
  <c r="AC60" i="11" s="1"/>
  <c r="AC26" i="9"/>
  <c r="AD60" i="11" s="1"/>
  <c r="AD26" i="9"/>
  <c r="AE60" i="11" s="1"/>
  <c r="AE26" i="9"/>
  <c r="AF60" i="11" s="1"/>
  <c r="AF26" i="9"/>
  <c r="AG60" i="11" s="1"/>
  <c r="C27" i="9"/>
  <c r="D61" i="11" s="1"/>
  <c r="D27" i="9"/>
  <c r="E27" i="9"/>
  <c r="F61" i="11" s="1"/>
  <c r="F27" i="9"/>
  <c r="G61" i="11" s="1"/>
  <c r="G27" i="9"/>
  <c r="H61" i="11" s="1"/>
  <c r="H27" i="9"/>
  <c r="I61" i="11" s="1"/>
  <c r="I27" i="9"/>
  <c r="J61" i="11" s="1"/>
  <c r="J27" i="9"/>
  <c r="K27" i="9"/>
  <c r="L61" i="11" s="1"/>
  <c r="L27" i="9"/>
  <c r="M27" i="9"/>
  <c r="N61" i="11" s="1"/>
  <c r="N27" i="9"/>
  <c r="O61" i="11" s="1"/>
  <c r="O27" i="9"/>
  <c r="P61" i="11" s="1"/>
  <c r="P27" i="9"/>
  <c r="Q61" i="11" s="1"/>
  <c r="Q27" i="9"/>
  <c r="R61" i="11" s="1"/>
  <c r="R27" i="9"/>
  <c r="S27" i="9"/>
  <c r="T61" i="11" s="1"/>
  <c r="T27" i="9"/>
  <c r="U27" i="9"/>
  <c r="V61" i="11" s="1"/>
  <c r="V27" i="9"/>
  <c r="W61" i="11" s="1"/>
  <c r="W27" i="9"/>
  <c r="X61" i="11" s="1"/>
  <c r="X27" i="9"/>
  <c r="Y61" i="11" s="1"/>
  <c r="Y27" i="9"/>
  <c r="Z61" i="11" s="1"/>
  <c r="Z27" i="9"/>
  <c r="AA27" i="9"/>
  <c r="AB61" i="11" s="1"/>
  <c r="AB27" i="9"/>
  <c r="AC27" i="9"/>
  <c r="AD61" i="11" s="1"/>
  <c r="AD27" i="9"/>
  <c r="AE61" i="11" s="1"/>
  <c r="AE27" i="9"/>
  <c r="AF61" i="11" s="1"/>
  <c r="AF27" i="9"/>
  <c r="AG61" i="11" s="1"/>
  <c r="C28" i="9"/>
  <c r="D28" i="9"/>
  <c r="E62" i="11" s="1"/>
  <c r="E28" i="9"/>
  <c r="F62" i="11" s="1"/>
  <c r="F28" i="9"/>
  <c r="G62" i="11" s="1"/>
  <c r="G28" i="9"/>
  <c r="H62" i="11" s="1"/>
  <c r="H28" i="9"/>
  <c r="I62" i="11" s="1"/>
  <c r="I28" i="9"/>
  <c r="J62" i="11" s="1"/>
  <c r="J28" i="9"/>
  <c r="K62" i="11" s="1"/>
  <c r="K28" i="9"/>
  <c r="L28" i="9"/>
  <c r="M62" i="11" s="1"/>
  <c r="M28" i="9"/>
  <c r="N62" i="11" s="1"/>
  <c r="N28" i="9"/>
  <c r="O62" i="11" s="1"/>
  <c r="O28" i="9"/>
  <c r="P62" i="11" s="1"/>
  <c r="P28" i="9"/>
  <c r="Q62" i="11" s="1"/>
  <c r="Q28" i="9"/>
  <c r="R62" i="11" s="1"/>
  <c r="R28" i="9"/>
  <c r="S62" i="11" s="1"/>
  <c r="S28" i="9"/>
  <c r="T28" i="9"/>
  <c r="U62" i="11" s="1"/>
  <c r="U28" i="9"/>
  <c r="V62" i="11" s="1"/>
  <c r="V28" i="9"/>
  <c r="W62" i="11" s="1"/>
  <c r="W28" i="9"/>
  <c r="X62" i="11" s="1"/>
  <c r="X28" i="9"/>
  <c r="Y62" i="11" s="1"/>
  <c r="Y28" i="9"/>
  <c r="Z62" i="11" s="1"/>
  <c r="Z28" i="9"/>
  <c r="AA62" i="11" s="1"/>
  <c r="AA28" i="9"/>
  <c r="AB28" i="9"/>
  <c r="AC62" i="11" s="1"/>
  <c r="AC28" i="9"/>
  <c r="AD62" i="11" s="1"/>
  <c r="AD28" i="9"/>
  <c r="AE62" i="11" s="1"/>
  <c r="AE28" i="9"/>
  <c r="AF62" i="11" s="1"/>
  <c r="AF28" i="9"/>
  <c r="AG62" i="11" s="1"/>
  <c r="B4" i="9"/>
  <c r="C38" i="11" s="1"/>
  <c r="B5" i="9"/>
  <c r="C39" i="11" s="1"/>
  <c r="B6" i="9"/>
  <c r="C40" i="11" s="1"/>
  <c r="B7" i="9"/>
  <c r="B8" i="9"/>
  <c r="C42" i="11" s="1"/>
  <c r="B9" i="9"/>
  <c r="C43" i="11" s="1"/>
  <c r="B10" i="9"/>
  <c r="C44" i="11" s="1"/>
  <c r="B11" i="9"/>
  <c r="C45" i="11" s="1"/>
  <c r="B12" i="9"/>
  <c r="C46" i="11" s="1"/>
  <c r="B13" i="9"/>
  <c r="C47" i="11" s="1"/>
  <c r="B14" i="9"/>
  <c r="C48" i="11" s="1"/>
  <c r="B15" i="9"/>
  <c r="C49" i="11" s="1"/>
  <c r="B16" i="9"/>
  <c r="C50" i="11" s="1"/>
  <c r="B17" i="9"/>
  <c r="C51" i="11" s="1"/>
  <c r="B18" i="9"/>
  <c r="C52" i="11" s="1"/>
  <c r="B19" i="9"/>
  <c r="B20" i="9"/>
  <c r="C54" i="11" s="1"/>
  <c r="B21" i="9"/>
  <c r="C55" i="11" s="1"/>
  <c r="B22" i="9"/>
  <c r="C56" i="11" s="1"/>
  <c r="B23" i="9"/>
  <c r="B24" i="9"/>
  <c r="C58" i="11" s="1"/>
  <c r="B25" i="9"/>
  <c r="B26" i="9"/>
  <c r="C60" i="11" s="1"/>
  <c r="B27" i="9"/>
  <c r="B28" i="9"/>
  <c r="C62" i="11" s="1"/>
  <c r="B2" i="9"/>
  <c r="C36" i="11" s="1"/>
  <c r="A3" i="9"/>
  <c r="B37" i="11" s="1"/>
  <c r="A4" i="9"/>
  <c r="B38" i="11" s="1"/>
  <c r="A5" i="9"/>
  <c r="B39" i="11" s="1"/>
  <c r="A6" i="9"/>
  <c r="A7" i="9"/>
  <c r="B41" i="11" s="1"/>
  <c r="A8" i="9"/>
  <c r="A9" i="9"/>
  <c r="B43" i="11" s="1"/>
  <c r="A10" i="9"/>
  <c r="B44" i="11" s="1"/>
  <c r="A11" i="9"/>
  <c r="B45" i="11" s="1"/>
  <c r="A12" i="9"/>
  <c r="B46" i="11" s="1"/>
  <c r="A13" i="9"/>
  <c r="B47" i="11" s="1"/>
  <c r="A14" i="9"/>
  <c r="A15" i="9"/>
  <c r="B49" i="11" s="1"/>
  <c r="A16" i="9"/>
  <c r="A17" i="9"/>
  <c r="B51" i="11" s="1"/>
  <c r="A18" i="9"/>
  <c r="B52" i="11" s="1"/>
  <c r="A19" i="9"/>
  <c r="B53" i="11" s="1"/>
  <c r="A20" i="9"/>
  <c r="B54" i="11" s="1"/>
  <c r="A21" i="9"/>
  <c r="B55" i="11" s="1"/>
  <c r="A22" i="9"/>
  <c r="A23" i="9"/>
  <c r="B57" i="11" s="1"/>
  <c r="A24" i="9"/>
  <c r="A25" i="9"/>
  <c r="B59" i="11" s="1"/>
  <c r="A26" i="9"/>
  <c r="B60" i="11" s="1"/>
  <c r="A27" i="9"/>
  <c r="B61" i="11" s="1"/>
  <c r="A28" i="9"/>
  <c r="B62" i="11" s="1"/>
  <c r="A2" i="9"/>
  <c r="B36" i="11" s="1"/>
  <c r="C3" i="2"/>
  <c r="E3" i="2" s="1"/>
  <c r="D3" i="2"/>
  <c r="C4" i="2"/>
  <c r="E4" i="2" s="1"/>
  <c r="D4" i="2"/>
  <c r="C5" i="2"/>
  <c r="E5" i="2" s="1"/>
  <c r="D5" i="2"/>
  <c r="C6" i="2"/>
  <c r="E6" i="2" s="1"/>
  <c r="D6" i="2"/>
  <c r="C7" i="2"/>
  <c r="E7" i="2" s="1"/>
  <c r="D7" i="2"/>
  <c r="C8" i="2"/>
  <c r="E8" i="2" s="1"/>
  <c r="D8" i="2"/>
  <c r="C9" i="2"/>
  <c r="E9" i="2" s="1"/>
  <c r="D9" i="2"/>
  <c r="C10" i="2"/>
  <c r="E10" i="2" s="1"/>
  <c r="D10" i="2"/>
  <c r="C11" i="2"/>
  <c r="E11" i="2" s="1"/>
  <c r="D11" i="2"/>
  <c r="C12" i="2"/>
  <c r="E12" i="2" s="1"/>
  <c r="D12" i="2"/>
  <c r="C13" i="2"/>
  <c r="E13" i="2" s="1"/>
  <c r="D13" i="2"/>
  <c r="C14" i="2"/>
  <c r="E14" i="2" s="1"/>
  <c r="D14" i="2"/>
  <c r="C15" i="2"/>
  <c r="E15" i="2" s="1"/>
  <c r="D15" i="2"/>
  <c r="C16" i="2"/>
  <c r="E16" i="2" s="1"/>
  <c r="D16" i="2"/>
  <c r="C17" i="2"/>
  <c r="E17" i="2" s="1"/>
  <c r="D17" i="2"/>
  <c r="C18" i="2"/>
  <c r="E18" i="2" s="1"/>
  <c r="D18" i="2"/>
  <c r="C19" i="2"/>
  <c r="E19" i="2" s="1"/>
  <c r="D19" i="2"/>
  <c r="C20" i="2"/>
  <c r="E20" i="2" s="1"/>
  <c r="D20" i="2"/>
  <c r="C21" i="2"/>
  <c r="D21" i="2"/>
  <c r="E21" i="2"/>
  <c r="C22" i="2"/>
  <c r="E22" i="2" s="1"/>
  <c r="D22" i="2"/>
  <c r="C23" i="2"/>
  <c r="E23" i="2" s="1"/>
  <c r="D23" i="2"/>
  <c r="C24" i="2"/>
  <c r="E24" i="2" s="1"/>
  <c r="D24" i="2"/>
  <c r="C25" i="2"/>
  <c r="D25" i="2"/>
  <c r="E25" i="2"/>
  <c r="C26" i="2"/>
  <c r="E26" i="2" s="1"/>
  <c r="D26" i="2"/>
  <c r="C27" i="2"/>
  <c r="E27" i="2" s="1"/>
  <c r="D27" i="2"/>
  <c r="C28" i="2"/>
  <c r="E28" i="2" s="1"/>
  <c r="D28" i="2"/>
  <c r="C29" i="2"/>
  <c r="E29" i="2" s="1"/>
  <c r="D29" i="2"/>
  <c r="C30" i="2"/>
  <c r="E30" i="2" s="1"/>
  <c r="D30" i="2"/>
  <c r="C31" i="2"/>
  <c r="E31" i="2" s="1"/>
  <c r="D31" i="2"/>
  <c r="C32" i="2"/>
  <c r="E32" i="2" s="1"/>
  <c r="D32" i="2"/>
  <c r="C33" i="2"/>
  <c r="E33" i="2" s="1"/>
  <c r="D33" i="2"/>
  <c r="C34" i="2"/>
  <c r="E34" i="2" s="1"/>
  <c r="D34" i="2"/>
  <c r="C35" i="2"/>
  <c r="E35" i="2" s="1"/>
  <c r="D35" i="2"/>
  <c r="C36" i="2"/>
  <c r="E36" i="2" s="1"/>
  <c r="D36" i="2"/>
  <c r="C37" i="2"/>
  <c r="E37" i="2" s="1"/>
  <c r="D37" i="2"/>
  <c r="C38" i="2"/>
  <c r="E38" i="2" s="1"/>
  <c r="D38" i="2"/>
  <c r="C39" i="2"/>
  <c r="E39" i="2" s="1"/>
  <c r="D39" i="2"/>
  <c r="C40" i="2"/>
  <c r="E40" i="2" s="1"/>
  <c r="D40" i="2"/>
  <c r="C41" i="2"/>
  <c r="E41" i="2" s="1"/>
  <c r="D41" i="2"/>
  <c r="C42" i="2"/>
  <c r="E42" i="2" s="1"/>
  <c r="D42" i="2"/>
  <c r="C43" i="2"/>
  <c r="E43" i="2" s="1"/>
  <c r="D43" i="2"/>
  <c r="C44" i="2"/>
  <c r="E44" i="2" s="1"/>
  <c r="D44" i="2"/>
  <c r="C45" i="2"/>
  <c r="E45" i="2" s="1"/>
  <c r="D45" i="2"/>
  <c r="C46" i="2"/>
  <c r="E46" i="2" s="1"/>
  <c r="D46" i="2"/>
  <c r="C47" i="2"/>
  <c r="E47" i="2" s="1"/>
  <c r="D47" i="2"/>
  <c r="C48" i="2"/>
  <c r="E48" i="2" s="1"/>
  <c r="D48" i="2"/>
  <c r="C49" i="2"/>
  <c r="E49" i="2" s="1"/>
  <c r="D49" i="2"/>
  <c r="C50" i="2"/>
  <c r="E50" i="2" s="1"/>
  <c r="D50" i="2"/>
  <c r="C51" i="2"/>
  <c r="E51" i="2" s="1"/>
  <c r="D51" i="2"/>
  <c r="C52" i="2"/>
  <c r="E52" i="2" s="1"/>
  <c r="D52" i="2"/>
  <c r="C53" i="2"/>
  <c r="D53" i="2"/>
  <c r="E53" i="2"/>
  <c r="C54" i="2"/>
  <c r="E54" i="2" s="1"/>
  <c r="D54" i="2"/>
  <c r="C55" i="2"/>
  <c r="E55" i="2" s="1"/>
  <c r="D55" i="2"/>
  <c r="C56" i="2"/>
  <c r="E56" i="2" s="1"/>
  <c r="D56" i="2"/>
  <c r="C57" i="2"/>
  <c r="E57" i="2" s="1"/>
  <c r="D57" i="2"/>
  <c r="C58" i="2"/>
  <c r="E58" i="2" s="1"/>
  <c r="D58" i="2"/>
  <c r="C59" i="2"/>
  <c r="E59" i="2" s="1"/>
  <c r="D59" i="2"/>
  <c r="C60" i="2"/>
  <c r="E60" i="2" s="1"/>
  <c r="D60" i="2"/>
  <c r="C61" i="2"/>
  <c r="E61" i="2" s="1"/>
  <c r="D61" i="2"/>
  <c r="C62" i="2"/>
  <c r="E62" i="2" s="1"/>
  <c r="D62" i="2"/>
  <c r="C63" i="2"/>
  <c r="E63" i="2" s="1"/>
  <c r="D63" i="2"/>
  <c r="C64" i="2"/>
  <c r="E64" i="2" s="1"/>
  <c r="D64" i="2"/>
  <c r="C65" i="2"/>
  <c r="E65" i="2" s="1"/>
  <c r="D65" i="2"/>
  <c r="C66" i="2"/>
  <c r="E66" i="2" s="1"/>
  <c r="D66" i="2"/>
  <c r="C67" i="2"/>
  <c r="E67" i="2" s="1"/>
  <c r="D67" i="2"/>
  <c r="C68" i="2"/>
  <c r="E68" i="2" s="1"/>
  <c r="D68" i="2"/>
  <c r="C69" i="2"/>
  <c r="E69" i="2" s="1"/>
  <c r="D69" i="2"/>
  <c r="C70" i="2"/>
  <c r="E70" i="2" s="1"/>
  <c r="D70" i="2"/>
  <c r="C71" i="2"/>
  <c r="E71" i="2" s="1"/>
  <c r="D71" i="2"/>
  <c r="C72" i="2"/>
  <c r="E72" i="2" s="1"/>
  <c r="D72" i="2"/>
  <c r="C73" i="2"/>
  <c r="E73" i="2" s="1"/>
  <c r="D73" i="2"/>
  <c r="C74" i="2"/>
  <c r="E74" i="2" s="1"/>
  <c r="D74" i="2"/>
  <c r="C75" i="2"/>
  <c r="E75" i="2" s="1"/>
  <c r="D75" i="2"/>
  <c r="C76" i="2"/>
  <c r="E76" i="2" s="1"/>
  <c r="D76" i="2"/>
  <c r="C77" i="2"/>
  <c r="E77" i="2" s="1"/>
  <c r="D77" i="2"/>
  <c r="C78" i="2"/>
  <c r="E78" i="2" s="1"/>
  <c r="D78" i="2"/>
  <c r="C79" i="2"/>
  <c r="E79" i="2" s="1"/>
  <c r="D79" i="2"/>
  <c r="C80" i="2"/>
  <c r="E80" i="2" s="1"/>
  <c r="D80" i="2"/>
  <c r="C81" i="2"/>
  <c r="E81" i="2" s="1"/>
  <c r="D81" i="2"/>
  <c r="C82" i="2"/>
  <c r="E82" i="2" s="1"/>
  <c r="D82" i="2"/>
  <c r="C83" i="2"/>
  <c r="E83" i="2" s="1"/>
  <c r="D83" i="2"/>
  <c r="C84" i="2"/>
  <c r="E84" i="2" s="1"/>
  <c r="D84" i="2"/>
  <c r="C85" i="2"/>
  <c r="D85" i="2"/>
  <c r="E85" i="2"/>
  <c r="C86" i="2"/>
  <c r="E86" i="2" s="1"/>
  <c r="D86" i="2"/>
  <c r="C87" i="2"/>
  <c r="E87" i="2" s="1"/>
  <c r="D87" i="2"/>
  <c r="C88" i="2"/>
  <c r="E88" i="2" s="1"/>
  <c r="D88" i="2"/>
  <c r="C89" i="2"/>
  <c r="E89" i="2" s="1"/>
  <c r="D89" i="2"/>
  <c r="C90" i="2"/>
  <c r="E90" i="2" s="1"/>
  <c r="D90" i="2"/>
  <c r="C91" i="2"/>
  <c r="E91" i="2" s="1"/>
  <c r="D91" i="2"/>
  <c r="C92" i="2"/>
  <c r="D92" i="2"/>
  <c r="E92" i="2"/>
  <c r="C93" i="2"/>
  <c r="E93" i="2" s="1"/>
  <c r="D93" i="2"/>
  <c r="C94" i="2"/>
  <c r="E94" i="2" s="1"/>
  <c r="D94" i="2"/>
  <c r="C95" i="2"/>
  <c r="E95" i="2" s="1"/>
  <c r="D95" i="2"/>
  <c r="C96" i="2"/>
  <c r="E96" i="2" s="1"/>
  <c r="D96" i="2"/>
  <c r="C97" i="2"/>
  <c r="E97" i="2" s="1"/>
  <c r="D97" i="2"/>
  <c r="C98" i="2"/>
  <c r="E98" i="2" s="1"/>
  <c r="D98" i="2"/>
  <c r="C99" i="2"/>
  <c r="E99" i="2" s="1"/>
  <c r="D99" i="2"/>
  <c r="C100" i="2"/>
  <c r="E100" i="2" s="1"/>
  <c r="D100" i="2"/>
  <c r="C101" i="2"/>
  <c r="E101" i="2" s="1"/>
  <c r="D101" i="2"/>
  <c r="C102" i="2"/>
  <c r="E102" i="2" s="1"/>
  <c r="D102" i="2"/>
  <c r="C103" i="2"/>
  <c r="E103" i="2" s="1"/>
  <c r="D103" i="2"/>
  <c r="C104" i="2"/>
  <c r="E104" i="2" s="1"/>
  <c r="D104" i="2"/>
  <c r="C105" i="2"/>
  <c r="E105" i="2" s="1"/>
  <c r="D105" i="2"/>
  <c r="C106" i="2"/>
  <c r="E106" i="2" s="1"/>
  <c r="D106" i="2"/>
  <c r="C107" i="2"/>
  <c r="E107" i="2" s="1"/>
  <c r="D107" i="2"/>
  <c r="C108" i="2"/>
  <c r="E108" i="2" s="1"/>
  <c r="D108" i="2"/>
  <c r="C109" i="2"/>
  <c r="E109" i="2" s="1"/>
  <c r="D109" i="2"/>
  <c r="C110" i="2"/>
  <c r="E110" i="2" s="1"/>
  <c r="D110" i="2"/>
  <c r="C111" i="2"/>
  <c r="E111" i="2" s="1"/>
  <c r="D111" i="2"/>
  <c r="C112" i="2"/>
  <c r="E112" i="2" s="1"/>
  <c r="D112" i="2"/>
  <c r="C113" i="2"/>
  <c r="E113" i="2" s="1"/>
  <c r="D113" i="2"/>
  <c r="C114" i="2"/>
  <c r="E114" i="2" s="1"/>
  <c r="D114" i="2"/>
  <c r="C115" i="2"/>
  <c r="E115" i="2" s="1"/>
  <c r="D115" i="2"/>
  <c r="C116" i="2"/>
  <c r="E116" i="2" s="1"/>
  <c r="D116" i="2"/>
  <c r="C117" i="2"/>
  <c r="E117" i="2" s="1"/>
  <c r="D117" i="2"/>
  <c r="C118" i="2"/>
  <c r="E118" i="2" s="1"/>
  <c r="D118" i="2"/>
  <c r="C119" i="2"/>
  <c r="E119" i="2" s="1"/>
  <c r="D119" i="2"/>
  <c r="C120" i="2"/>
  <c r="E120" i="2" s="1"/>
  <c r="D120" i="2"/>
  <c r="C121" i="2"/>
  <c r="E121" i="2" s="1"/>
  <c r="D121" i="2"/>
  <c r="C122" i="2"/>
  <c r="E122" i="2" s="1"/>
  <c r="D122" i="2"/>
  <c r="C123" i="2"/>
  <c r="E123" i="2" s="1"/>
  <c r="D123" i="2"/>
  <c r="C124" i="2"/>
  <c r="E124" i="2" s="1"/>
  <c r="D124" i="2"/>
  <c r="C125" i="2"/>
  <c r="E125" i="2" s="1"/>
  <c r="D125" i="2"/>
  <c r="C126" i="2"/>
  <c r="E126" i="2" s="1"/>
  <c r="D126" i="2"/>
  <c r="C127" i="2"/>
  <c r="E127" i="2" s="1"/>
  <c r="D127" i="2"/>
  <c r="C128" i="2"/>
  <c r="E128" i="2" s="1"/>
  <c r="D128" i="2"/>
  <c r="C129" i="2"/>
  <c r="E129" i="2" s="1"/>
  <c r="D129" i="2"/>
  <c r="C130" i="2"/>
  <c r="E130" i="2" s="1"/>
  <c r="D130" i="2"/>
  <c r="C131" i="2"/>
  <c r="E131" i="2" s="1"/>
  <c r="D131" i="2"/>
  <c r="C132" i="2"/>
  <c r="E132" i="2" s="1"/>
  <c r="D132" i="2"/>
  <c r="C133" i="2"/>
  <c r="E133" i="2" s="1"/>
  <c r="D133" i="2"/>
  <c r="C134" i="2"/>
  <c r="E134" i="2" s="1"/>
  <c r="D134" i="2"/>
  <c r="C135" i="2"/>
  <c r="E135" i="2" s="1"/>
  <c r="D135" i="2"/>
  <c r="C136" i="2"/>
  <c r="E136" i="2" s="1"/>
  <c r="D136" i="2"/>
  <c r="C137" i="2"/>
  <c r="E137" i="2" s="1"/>
  <c r="D137" i="2"/>
  <c r="C138" i="2"/>
  <c r="E138" i="2" s="1"/>
  <c r="D138" i="2"/>
  <c r="C139" i="2"/>
  <c r="E139" i="2" s="1"/>
  <c r="D139" i="2"/>
  <c r="C140" i="2"/>
  <c r="D140" i="2"/>
  <c r="E140" i="2"/>
  <c r="C141" i="2"/>
  <c r="E141" i="2" s="1"/>
  <c r="D141" i="2"/>
  <c r="C142" i="2"/>
  <c r="E142" i="2" s="1"/>
  <c r="D142" i="2"/>
  <c r="C143" i="2"/>
  <c r="E143" i="2" s="1"/>
  <c r="D143" i="2"/>
  <c r="C144" i="2"/>
  <c r="E144" i="2" s="1"/>
  <c r="D144" i="2"/>
  <c r="C145" i="2"/>
  <c r="E145" i="2" s="1"/>
  <c r="D145" i="2"/>
  <c r="C146" i="2"/>
  <c r="E146" i="2" s="1"/>
  <c r="D146" i="2"/>
  <c r="C147" i="2"/>
  <c r="E147" i="2" s="1"/>
  <c r="D147" i="2"/>
  <c r="C148" i="2"/>
  <c r="E148" i="2" s="1"/>
  <c r="D148" i="2"/>
  <c r="C149" i="2"/>
  <c r="E149" i="2" s="1"/>
  <c r="D149" i="2"/>
  <c r="C150" i="2"/>
  <c r="E150" i="2" s="1"/>
  <c r="D150" i="2"/>
  <c r="C151" i="2"/>
  <c r="E151" i="2" s="1"/>
  <c r="D151" i="2"/>
  <c r="C152" i="2"/>
  <c r="E152" i="2" s="1"/>
  <c r="D152" i="2"/>
  <c r="C153" i="2"/>
  <c r="E153" i="2" s="1"/>
  <c r="D153" i="2"/>
  <c r="C154" i="2"/>
  <c r="E154" i="2" s="1"/>
  <c r="D154" i="2"/>
  <c r="C155" i="2"/>
  <c r="E155" i="2" s="1"/>
  <c r="D155" i="2"/>
  <c r="C156" i="2"/>
  <c r="E156" i="2" s="1"/>
  <c r="D156" i="2"/>
  <c r="C157" i="2"/>
  <c r="E157" i="2" s="1"/>
  <c r="D157" i="2"/>
  <c r="C158" i="2"/>
  <c r="E158" i="2" s="1"/>
  <c r="D158" i="2"/>
  <c r="C159" i="2"/>
  <c r="E159" i="2" s="1"/>
  <c r="D159" i="2"/>
  <c r="C160" i="2"/>
  <c r="E160" i="2" s="1"/>
  <c r="D160" i="2"/>
  <c r="C161" i="2"/>
  <c r="E161" i="2" s="1"/>
  <c r="D161" i="2"/>
  <c r="C162" i="2"/>
  <c r="E162" i="2" s="1"/>
  <c r="D162" i="2"/>
  <c r="C163" i="2"/>
  <c r="E163" i="2" s="1"/>
  <c r="D163" i="2"/>
  <c r="C164" i="2"/>
  <c r="E164" i="2" s="1"/>
  <c r="D164" i="2"/>
  <c r="C165" i="2"/>
  <c r="E165" i="2" s="1"/>
  <c r="D165" i="2"/>
  <c r="C166" i="2"/>
  <c r="E166" i="2" s="1"/>
  <c r="D166" i="2"/>
  <c r="C167" i="2"/>
  <c r="E167" i="2" s="1"/>
  <c r="D167" i="2"/>
  <c r="C168" i="2"/>
  <c r="E168" i="2" s="1"/>
  <c r="D168" i="2"/>
  <c r="C169" i="2"/>
  <c r="E169" i="2" s="1"/>
  <c r="D169" i="2"/>
  <c r="C170" i="2"/>
  <c r="E170" i="2" s="1"/>
  <c r="D170" i="2"/>
  <c r="C171" i="2"/>
  <c r="E171" i="2" s="1"/>
  <c r="D171" i="2"/>
  <c r="C172" i="2"/>
  <c r="E172" i="2" s="1"/>
  <c r="D172" i="2"/>
  <c r="C173" i="2"/>
  <c r="E173" i="2" s="1"/>
  <c r="D173" i="2"/>
  <c r="C174" i="2"/>
  <c r="E174" i="2" s="1"/>
  <c r="D174" i="2"/>
  <c r="C175" i="2"/>
  <c r="E175" i="2" s="1"/>
  <c r="D175" i="2"/>
  <c r="C176" i="2"/>
  <c r="E176" i="2" s="1"/>
  <c r="D176" i="2"/>
  <c r="C177" i="2"/>
  <c r="E177" i="2" s="1"/>
  <c r="D177" i="2"/>
  <c r="C178" i="2"/>
  <c r="E178" i="2" s="1"/>
  <c r="D178" i="2"/>
  <c r="C179" i="2"/>
  <c r="E179" i="2" s="1"/>
  <c r="D179" i="2"/>
  <c r="C180" i="2"/>
  <c r="E180" i="2" s="1"/>
  <c r="D180" i="2"/>
  <c r="C181" i="2"/>
  <c r="E181" i="2" s="1"/>
  <c r="D181" i="2"/>
  <c r="C182" i="2"/>
  <c r="E182" i="2" s="1"/>
  <c r="D182" i="2"/>
  <c r="C183" i="2"/>
  <c r="E183" i="2" s="1"/>
  <c r="D183" i="2"/>
  <c r="C184" i="2"/>
  <c r="E184" i="2" s="1"/>
  <c r="D184" i="2"/>
  <c r="C185" i="2"/>
  <c r="E185" i="2" s="1"/>
  <c r="D185" i="2"/>
  <c r="C186" i="2"/>
  <c r="E186" i="2" s="1"/>
  <c r="D186" i="2"/>
  <c r="C187" i="2"/>
  <c r="E187" i="2" s="1"/>
  <c r="D187" i="2"/>
  <c r="C188" i="2"/>
  <c r="E188" i="2" s="1"/>
  <c r="D188" i="2"/>
  <c r="C189" i="2"/>
  <c r="D189" i="2"/>
  <c r="E189" i="2"/>
  <c r="C190" i="2"/>
  <c r="E190" i="2" s="1"/>
  <c r="D190" i="2"/>
  <c r="C191" i="2"/>
  <c r="E191" i="2" s="1"/>
  <c r="D191" i="2"/>
  <c r="C192" i="2"/>
  <c r="E192" i="2" s="1"/>
  <c r="D192" i="2"/>
  <c r="C193" i="2"/>
  <c r="E193" i="2" s="1"/>
  <c r="D193" i="2"/>
  <c r="C194" i="2"/>
  <c r="E194" i="2" s="1"/>
  <c r="D194" i="2"/>
  <c r="C195" i="2"/>
  <c r="E195" i="2" s="1"/>
  <c r="D195" i="2"/>
  <c r="C196" i="2"/>
  <c r="E196" i="2" s="1"/>
  <c r="D196" i="2"/>
  <c r="C197" i="2"/>
  <c r="E197" i="2" s="1"/>
  <c r="D197" i="2"/>
  <c r="C198" i="2"/>
  <c r="E198" i="2" s="1"/>
  <c r="D198" i="2"/>
  <c r="C199" i="2"/>
  <c r="E199" i="2" s="1"/>
  <c r="D199" i="2"/>
  <c r="C200" i="2"/>
  <c r="E200" i="2" s="1"/>
  <c r="D200" i="2"/>
  <c r="C201" i="2"/>
  <c r="E201" i="2" s="1"/>
  <c r="D201" i="2"/>
  <c r="C202" i="2"/>
  <c r="E202" i="2" s="1"/>
  <c r="D202" i="2"/>
  <c r="C203" i="2"/>
  <c r="E203" i="2" s="1"/>
  <c r="D203" i="2"/>
  <c r="C204" i="2"/>
  <c r="E204" i="2" s="1"/>
  <c r="D204" i="2"/>
  <c r="C205" i="2"/>
  <c r="D205" i="2"/>
  <c r="E205" i="2"/>
  <c r="C206" i="2"/>
  <c r="E206" i="2" s="1"/>
  <c r="D206" i="2"/>
  <c r="C207" i="2"/>
  <c r="E207" i="2" s="1"/>
  <c r="D207" i="2"/>
  <c r="C208" i="2"/>
  <c r="E208" i="2" s="1"/>
  <c r="D208" i="2"/>
  <c r="C209" i="2"/>
  <c r="E209" i="2" s="1"/>
  <c r="D209" i="2"/>
  <c r="C210" i="2"/>
  <c r="E210" i="2" s="1"/>
  <c r="D210" i="2"/>
  <c r="C211" i="2"/>
  <c r="E211" i="2" s="1"/>
  <c r="D211" i="2"/>
  <c r="C212" i="2"/>
  <c r="E212" i="2" s="1"/>
  <c r="D212" i="2"/>
  <c r="C213" i="2"/>
  <c r="E213" i="2" s="1"/>
  <c r="D213" i="2"/>
  <c r="C214" i="2"/>
  <c r="E214" i="2" s="1"/>
  <c r="D214" i="2"/>
  <c r="C215" i="2"/>
  <c r="E215" i="2" s="1"/>
  <c r="D215" i="2"/>
  <c r="C216" i="2"/>
  <c r="E216" i="2" s="1"/>
  <c r="D216" i="2"/>
  <c r="C217" i="2"/>
  <c r="D217" i="2"/>
  <c r="E217" i="2"/>
  <c r="C218" i="2"/>
  <c r="E218" i="2" s="1"/>
  <c r="D218" i="2"/>
  <c r="C219" i="2"/>
  <c r="E219" i="2" s="1"/>
  <c r="D219" i="2"/>
  <c r="C220" i="2"/>
  <c r="D220" i="2"/>
  <c r="E220" i="2"/>
  <c r="C221" i="2"/>
  <c r="E221" i="2" s="1"/>
  <c r="D221" i="2"/>
  <c r="C222" i="2"/>
  <c r="E222" i="2" s="1"/>
  <c r="D222" i="2"/>
  <c r="C223" i="2"/>
  <c r="E223" i="2" s="1"/>
  <c r="D223" i="2"/>
  <c r="C224" i="2"/>
  <c r="E224" i="2" s="1"/>
  <c r="D224" i="2"/>
  <c r="C225" i="2"/>
  <c r="E225" i="2" s="1"/>
  <c r="D225" i="2"/>
  <c r="C226" i="2"/>
  <c r="E226" i="2" s="1"/>
  <c r="D226" i="2"/>
  <c r="C227" i="2"/>
  <c r="E227" i="2" s="1"/>
  <c r="D227" i="2"/>
  <c r="C228" i="2"/>
  <c r="E228" i="2" s="1"/>
  <c r="D228" i="2"/>
  <c r="C229" i="2"/>
  <c r="E229" i="2" s="1"/>
  <c r="D229" i="2"/>
  <c r="C230" i="2"/>
  <c r="E230" i="2" s="1"/>
  <c r="D230" i="2"/>
  <c r="C231" i="2"/>
  <c r="E231" i="2" s="1"/>
  <c r="D231" i="2"/>
  <c r="C232" i="2"/>
  <c r="E232" i="2" s="1"/>
  <c r="D232" i="2"/>
  <c r="C233" i="2"/>
  <c r="E233" i="2" s="1"/>
  <c r="D233" i="2"/>
  <c r="C234" i="2"/>
  <c r="E234" i="2" s="1"/>
  <c r="D234" i="2"/>
  <c r="C235" i="2"/>
  <c r="E235" i="2" s="1"/>
  <c r="D235" i="2"/>
  <c r="C236" i="2"/>
  <c r="E236" i="2" s="1"/>
  <c r="D236" i="2"/>
  <c r="C237" i="2"/>
  <c r="E237" i="2" s="1"/>
  <c r="D237" i="2"/>
  <c r="C238" i="2"/>
  <c r="E238" i="2" s="1"/>
  <c r="D238" i="2"/>
  <c r="C239" i="2"/>
  <c r="E239" i="2" s="1"/>
  <c r="D239" i="2"/>
  <c r="C240" i="2"/>
  <c r="E240" i="2" s="1"/>
  <c r="D240" i="2"/>
  <c r="C241" i="2"/>
  <c r="E241" i="2" s="1"/>
  <c r="D241" i="2"/>
  <c r="C242" i="2"/>
  <c r="E242" i="2" s="1"/>
  <c r="D242" i="2"/>
  <c r="C243" i="2"/>
  <c r="E243" i="2" s="1"/>
  <c r="D243" i="2"/>
  <c r="C244" i="2"/>
  <c r="E244" i="2" s="1"/>
  <c r="D244" i="2"/>
  <c r="C245" i="2"/>
  <c r="E245" i="2" s="1"/>
  <c r="D245" i="2"/>
  <c r="C246" i="2"/>
  <c r="E246" i="2" s="1"/>
  <c r="D246" i="2"/>
  <c r="C247" i="2"/>
  <c r="E247" i="2" s="1"/>
  <c r="D247" i="2"/>
  <c r="C248" i="2"/>
  <c r="E248" i="2" s="1"/>
  <c r="D248" i="2"/>
  <c r="C249" i="2"/>
  <c r="E249" i="2" s="1"/>
  <c r="D249" i="2"/>
  <c r="C250" i="2"/>
  <c r="E250" i="2" s="1"/>
  <c r="D250" i="2"/>
  <c r="C251" i="2"/>
  <c r="E251" i="2" s="1"/>
  <c r="D251" i="2"/>
  <c r="D2" i="2"/>
  <c r="C2" i="2"/>
  <c r="A68" i="11" l="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67" i="11"/>
  <c r="AC41" i="10"/>
  <c r="B41" i="10"/>
  <c r="V42" i="10"/>
  <c r="F250" i="2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B42" i="10"/>
  <c r="AC42" i="10"/>
  <c r="AB42" i="10"/>
  <c r="AA42" i="10"/>
  <c r="Z42" i="10"/>
  <c r="Y42" i="10"/>
  <c r="X42" i="10"/>
  <c r="W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C34" i="7"/>
  <c r="C43" i="10" s="1"/>
  <c r="D34" i="7"/>
  <c r="D43" i="10" s="1"/>
  <c r="E34" i="7"/>
  <c r="E43" i="10" s="1"/>
  <c r="F34" i="7"/>
  <c r="G34" i="7"/>
  <c r="H34" i="7"/>
  <c r="I34" i="7"/>
  <c r="J34" i="7"/>
  <c r="K34" i="7"/>
  <c r="L34" i="7"/>
  <c r="M34" i="7"/>
  <c r="L43" i="10" s="1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B43" i="10" s="1"/>
  <c r="AD34" i="7"/>
  <c r="AE34" i="7"/>
  <c r="B34" i="7"/>
  <c r="B43" i="10" s="1"/>
  <c r="C8" i="5"/>
  <c r="D10" i="11" s="1"/>
  <c r="C2" i="5"/>
  <c r="D4" i="11" s="1"/>
  <c r="D2" i="5"/>
  <c r="E4" i="11" s="1"/>
  <c r="E2" i="5"/>
  <c r="F4" i="11" s="1"/>
  <c r="F2" i="5"/>
  <c r="G4" i="11" s="1"/>
  <c r="G2" i="5"/>
  <c r="H4" i="11" s="1"/>
  <c r="H2" i="5"/>
  <c r="I4" i="11" s="1"/>
  <c r="I2" i="5"/>
  <c r="J4" i="11" s="1"/>
  <c r="J2" i="5"/>
  <c r="K4" i="11" s="1"/>
  <c r="K2" i="5"/>
  <c r="L4" i="11" s="1"/>
  <c r="L2" i="5"/>
  <c r="M4" i="11" s="1"/>
  <c r="M2" i="5"/>
  <c r="N4" i="11" s="1"/>
  <c r="N2" i="5"/>
  <c r="O4" i="11" s="1"/>
  <c r="O2" i="5"/>
  <c r="P4" i="11" s="1"/>
  <c r="P2" i="5"/>
  <c r="Q4" i="11" s="1"/>
  <c r="Q2" i="5"/>
  <c r="R4" i="11" s="1"/>
  <c r="R2" i="5"/>
  <c r="S4" i="11" s="1"/>
  <c r="S2" i="5"/>
  <c r="T4" i="11" s="1"/>
  <c r="T2" i="5"/>
  <c r="U4" i="11" s="1"/>
  <c r="U2" i="5"/>
  <c r="V4" i="11" s="1"/>
  <c r="V2" i="5"/>
  <c r="W4" i="11" s="1"/>
  <c r="W2" i="5"/>
  <c r="X4" i="11" s="1"/>
  <c r="X2" i="5"/>
  <c r="Y4" i="11" s="1"/>
  <c r="Y2" i="5"/>
  <c r="Z4" i="11" s="1"/>
  <c r="Z2" i="5"/>
  <c r="AA4" i="11" s="1"/>
  <c r="AA2" i="5"/>
  <c r="AB4" i="11" s="1"/>
  <c r="AB2" i="5"/>
  <c r="AC4" i="11" s="1"/>
  <c r="AC2" i="5"/>
  <c r="AD4" i="11" s="1"/>
  <c r="AD2" i="5"/>
  <c r="AE4" i="11" s="1"/>
  <c r="AE2" i="5"/>
  <c r="AF4" i="11" s="1"/>
  <c r="AF2" i="5"/>
  <c r="AG4" i="11" s="1"/>
  <c r="C3" i="5"/>
  <c r="D5" i="11" s="1"/>
  <c r="D3" i="5"/>
  <c r="E5" i="11" s="1"/>
  <c r="E3" i="5"/>
  <c r="F5" i="11" s="1"/>
  <c r="F3" i="5"/>
  <c r="G5" i="11" s="1"/>
  <c r="G3" i="5"/>
  <c r="H5" i="11" s="1"/>
  <c r="H3" i="5"/>
  <c r="I5" i="11" s="1"/>
  <c r="I3" i="5"/>
  <c r="J5" i="11" s="1"/>
  <c r="J3" i="5"/>
  <c r="K5" i="11" s="1"/>
  <c r="K3" i="5"/>
  <c r="L5" i="11" s="1"/>
  <c r="L3" i="5"/>
  <c r="M5" i="11" s="1"/>
  <c r="M3" i="5"/>
  <c r="N5" i="11" s="1"/>
  <c r="N3" i="5"/>
  <c r="O5" i="11" s="1"/>
  <c r="O3" i="5"/>
  <c r="P5" i="11" s="1"/>
  <c r="P3" i="5"/>
  <c r="Q5" i="11" s="1"/>
  <c r="Q3" i="5"/>
  <c r="R5" i="11" s="1"/>
  <c r="R3" i="5"/>
  <c r="S5" i="11" s="1"/>
  <c r="S3" i="5"/>
  <c r="T5" i="11" s="1"/>
  <c r="T3" i="5"/>
  <c r="U5" i="11" s="1"/>
  <c r="U3" i="5"/>
  <c r="V5" i="11" s="1"/>
  <c r="V3" i="5"/>
  <c r="W5" i="11" s="1"/>
  <c r="W3" i="5"/>
  <c r="X5" i="11" s="1"/>
  <c r="X3" i="5"/>
  <c r="Y5" i="11" s="1"/>
  <c r="Y3" i="5"/>
  <c r="Z5" i="11" s="1"/>
  <c r="Z3" i="5"/>
  <c r="AA5" i="11" s="1"/>
  <c r="AA3" i="5"/>
  <c r="AB5" i="11" s="1"/>
  <c r="AB3" i="5"/>
  <c r="AC5" i="11" s="1"/>
  <c r="AC3" i="5"/>
  <c r="AD5" i="11" s="1"/>
  <c r="AD3" i="5"/>
  <c r="AE5" i="11" s="1"/>
  <c r="AE3" i="5"/>
  <c r="AF5" i="11" s="1"/>
  <c r="AF3" i="5"/>
  <c r="AG5" i="11" s="1"/>
  <c r="C4" i="5"/>
  <c r="D6" i="11" s="1"/>
  <c r="D4" i="5"/>
  <c r="E6" i="11" s="1"/>
  <c r="E4" i="5"/>
  <c r="F6" i="11" s="1"/>
  <c r="F4" i="5"/>
  <c r="G6" i="11" s="1"/>
  <c r="G4" i="5"/>
  <c r="H6" i="11" s="1"/>
  <c r="H4" i="5"/>
  <c r="I6" i="11" s="1"/>
  <c r="I4" i="5"/>
  <c r="J6" i="11" s="1"/>
  <c r="J4" i="5"/>
  <c r="K6" i="11" s="1"/>
  <c r="K4" i="5"/>
  <c r="L6" i="11" s="1"/>
  <c r="L4" i="5"/>
  <c r="M6" i="11" s="1"/>
  <c r="M4" i="5"/>
  <c r="N6" i="11" s="1"/>
  <c r="N4" i="5"/>
  <c r="O6" i="11" s="1"/>
  <c r="O4" i="5"/>
  <c r="P6" i="11" s="1"/>
  <c r="P4" i="5"/>
  <c r="Q6" i="11" s="1"/>
  <c r="Q4" i="5"/>
  <c r="R6" i="11" s="1"/>
  <c r="R4" i="5"/>
  <c r="S6" i="11" s="1"/>
  <c r="S4" i="5"/>
  <c r="T6" i="11" s="1"/>
  <c r="T4" i="5"/>
  <c r="U6" i="11" s="1"/>
  <c r="U4" i="5"/>
  <c r="V6" i="11" s="1"/>
  <c r="V4" i="5"/>
  <c r="W6" i="11" s="1"/>
  <c r="W4" i="5"/>
  <c r="X6" i="11" s="1"/>
  <c r="X4" i="5"/>
  <c r="Y6" i="11" s="1"/>
  <c r="Y4" i="5"/>
  <c r="Z6" i="11" s="1"/>
  <c r="Z4" i="5"/>
  <c r="AA6" i="11" s="1"/>
  <c r="AA4" i="5"/>
  <c r="AB6" i="11" s="1"/>
  <c r="AB4" i="5"/>
  <c r="AC6" i="11" s="1"/>
  <c r="AC4" i="5"/>
  <c r="AD6" i="11" s="1"/>
  <c r="AD4" i="5"/>
  <c r="AE6" i="11" s="1"/>
  <c r="AE4" i="5"/>
  <c r="AF6" i="11" s="1"/>
  <c r="AF4" i="5"/>
  <c r="AG6" i="11" s="1"/>
  <c r="C5" i="5"/>
  <c r="D7" i="11" s="1"/>
  <c r="D5" i="5"/>
  <c r="E7" i="11" s="1"/>
  <c r="E5" i="5"/>
  <c r="F7" i="11" s="1"/>
  <c r="F5" i="5"/>
  <c r="G7" i="11" s="1"/>
  <c r="G5" i="5"/>
  <c r="H7" i="11" s="1"/>
  <c r="H5" i="5"/>
  <c r="I7" i="11" s="1"/>
  <c r="I5" i="5"/>
  <c r="J7" i="11" s="1"/>
  <c r="J5" i="5"/>
  <c r="K7" i="11" s="1"/>
  <c r="K5" i="5"/>
  <c r="L7" i="11" s="1"/>
  <c r="L5" i="5"/>
  <c r="M7" i="11" s="1"/>
  <c r="M5" i="5"/>
  <c r="N7" i="11" s="1"/>
  <c r="N5" i="5"/>
  <c r="O7" i="11" s="1"/>
  <c r="O5" i="5"/>
  <c r="P7" i="11" s="1"/>
  <c r="P5" i="5"/>
  <c r="Q7" i="11" s="1"/>
  <c r="Q5" i="5"/>
  <c r="R7" i="11" s="1"/>
  <c r="R5" i="5"/>
  <c r="S7" i="11" s="1"/>
  <c r="S5" i="5"/>
  <c r="T7" i="11" s="1"/>
  <c r="T5" i="5"/>
  <c r="U7" i="11" s="1"/>
  <c r="U5" i="5"/>
  <c r="V7" i="11" s="1"/>
  <c r="V5" i="5"/>
  <c r="W7" i="11" s="1"/>
  <c r="W5" i="5"/>
  <c r="X7" i="11" s="1"/>
  <c r="X5" i="5"/>
  <c r="Y7" i="11" s="1"/>
  <c r="Y5" i="5"/>
  <c r="Z7" i="11" s="1"/>
  <c r="Z5" i="5"/>
  <c r="AA7" i="11" s="1"/>
  <c r="AA5" i="5"/>
  <c r="AB7" i="11" s="1"/>
  <c r="AB5" i="5"/>
  <c r="AC7" i="11" s="1"/>
  <c r="AC5" i="5"/>
  <c r="AD7" i="11" s="1"/>
  <c r="AD5" i="5"/>
  <c r="AE7" i="11" s="1"/>
  <c r="AE5" i="5"/>
  <c r="AF7" i="11" s="1"/>
  <c r="AF5" i="5"/>
  <c r="AG7" i="11" s="1"/>
  <c r="C6" i="5"/>
  <c r="D8" i="11" s="1"/>
  <c r="D6" i="5"/>
  <c r="E8" i="11" s="1"/>
  <c r="E6" i="5"/>
  <c r="F8" i="11" s="1"/>
  <c r="F6" i="5"/>
  <c r="G8" i="11" s="1"/>
  <c r="G6" i="5"/>
  <c r="H8" i="11" s="1"/>
  <c r="H6" i="5"/>
  <c r="I8" i="11" s="1"/>
  <c r="I6" i="5"/>
  <c r="J8" i="11" s="1"/>
  <c r="J6" i="5"/>
  <c r="K8" i="11" s="1"/>
  <c r="K6" i="5"/>
  <c r="L8" i="11" s="1"/>
  <c r="L6" i="5"/>
  <c r="M8" i="11" s="1"/>
  <c r="M6" i="5"/>
  <c r="N8" i="11" s="1"/>
  <c r="N6" i="5"/>
  <c r="O8" i="11" s="1"/>
  <c r="O6" i="5"/>
  <c r="P8" i="11" s="1"/>
  <c r="P6" i="5"/>
  <c r="Q8" i="11" s="1"/>
  <c r="Q6" i="5"/>
  <c r="R8" i="11" s="1"/>
  <c r="R6" i="5"/>
  <c r="S8" i="11" s="1"/>
  <c r="S6" i="5"/>
  <c r="T8" i="11" s="1"/>
  <c r="T6" i="5"/>
  <c r="U8" i="11" s="1"/>
  <c r="U6" i="5"/>
  <c r="V8" i="11" s="1"/>
  <c r="V6" i="5"/>
  <c r="W8" i="11" s="1"/>
  <c r="W6" i="5"/>
  <c r="X8" i="11" s="1"/>
  <c r="X6" i="5"/>
  <c r="Y8" i="11" s="1"/>
  <c r="Y6" i="5"/>
  <c r="Z8" i="11" s="1"/>
  <c r="Z6" i="5"/>
  <c r="AA8" i="11" s="1"/>
  <c r="AA6" i="5"/>
  <c r="AB8" i="11" s="1"/>
  <c r="AB6" i="5"/>
  <c r="AC8" i="11" s="1"/>
  <c r="AC6" i="5"/>
  <c r="AD8" i="11" s="1"/>
  <c r="AD6" i="5"/>
  <c r="AE8" i="11" s="1"/>
  <c r="AE6" i="5"/>
  <c r="AF8" i="11" s="1"/>
  <c r="AF6" i="5"/>
  <c r="AG8" i="11" s="1"/>
  <c r="C7" i="5"/>
  <c r="D9" i="11" s="1"/>
  <c r="D7" i="5"/>
  <c r="E9" i="11" s="1"/>
  <c r="E7" i="5"/>
  <c r="F9" i="11" s="1"/>
  <c r="F7" i="5"/>
  <c r="G9" i="11" s="1"/>
  <c r="G7" i="5"/>
  <c r="H9" i="11" s="1"/>
  <c r="H7" i="5"/>
  <c r="I9" i="11" s="1"/>
  <c r="I7" i="5"/>
  <c r="J9" i="11" s="1"/>
  <c r="J7" i="5"/>
  <c r="K9" i="11" s="1"/>
  <c r="K7" i="5"/>
  <c r="L9" i="11" s="1"/>
  <c r="L7" i="5"/>
  <c r="M9" i="11" s="1"/>
  <c r="M7" i="5"/>
  <c r="N9" i="11" s="1"/>
  <c r="N7" i="5"/>
  <c r="O9" i="11" s="1"/>
  <c r="O7" i="5"/>
  <c r="P9" i="11" s="1"/>
  <c r="P7" i="5"/>
  <c r="Q9" i="11" s="1"/>
  <c r="Q7" i="5"/>
  <c r="R9" i="11" s="1"/>
  <c r="R7" i="5"/>
  <c r="S9" i="11" s="1"/>
  <c r="S7" i="5"/>
  <c r="T9" i="11" s="1"/>
  <c r="T7" i="5"/>
  <c r="U9" i="11" s="1"/>
  <c r="U7" i="5"/>
  <c r="V9" i="11" s="1"/>
  <c r="V7" i="5"/>
  <c r="W9" i="11" s="1"/>
  <c r="W7" i="5"/>
  <c r="X9" i="11" s="1"/>
  <c r="X7" i="5"/>
  <c r="Y9" i="11" s="1"/>
  <c r="Y7" i="5"/>
  <c r="Z9" i="11" s="1"/>
  <c r="Z7" i="5"/>
  <c r="AA9" i="11" s="1"/>
  <c r="AA7" i="5"/>
  <c r="AB9" i="11" s="1"/>
  <c r="AB7" i="5"/>
  <c r="AC9" i="11" s="1"/>
  <c r="AC7" i="5"/>
  <c r="AD9" i="11" s="1"/>
  <c r="AD7" i="5"/>
  <c r="AE9" i="11" s="1"/>
  <c r="AE7" i="5"/>
  <c r="AF9" i="11" s="1"/>
  <c r="AF7" i="5"/>
  <c r="AG9" i="11" s="1"/>
  <c r="D8" i="5"/>
  <c r="E10" i="11" s="1"/>
  <c r="E8" i="5"/>
  <c r="F10" i="11" s="1"/>
  <c r="F8" i="5"/>
  <c r="G10" i="11" s="1"/>
  <c r="G8" i="5"/>
  <c r="H10" i="11" s="1"/>
  <c r="H8" i="5"/>
  <c r="I10" i="11" s="1"/>
  <c r="I8" i="5"/>
  <c r="J10" i="11" s="1"/>
  <c r="J8" i="5"/>
  <c r="K10" i="11" s="1"/>
  <c r="K8" i="5"/>
  <c r="L10" i="11" s="1"/>
  <c r="L8" i="5"/>
  <c r="M10" i="11" s="1"/>
  <c r="M8" i="5"/>
  <c r="N10" i="11" s="1"/>
  <c r="N8" i="5"/>
  <c r="O10" i="11" s="1"/>
  <c r="O8" i="5"/>
  <c r="P10" i="11" s="1"/>
  <c r="P8" i="5"/>
  <c r="Q10" i="11" s="1"/>
  <c r="Q8" i="5"/>
  <c r="R10" i="11" s="1"/>
  <c r="R8" i="5"/>
  <c r="S10" i="11" s="1"/>
  <c r="S8" i="5"/>
  <c r="T10" i="11" s="1"/>
  <c r="T8" i="5"/>
  <c r="U10" i="11" s="1"/>
  <c r="U8" i="5"/>
  <c r="V10" i="11" s="1"/>
  <c r="V8" i="5"/>
  <c r="W10" i="11" s="1"/>
  <c r="W8" i="5"/>
  <c r="X10" i="11" s="1"/>
  <c r="X8" i="5"/>
  <c r="Y10" i="11" s="1"/>
  <c r="Y8" i="5"/>
  <c r="Z10" i="11" s="1"/>
  <c r="Z8" i="5"/>
  <c r="AA10" i="11" s="1"/>
  <c r="AA8" i="5"/>
  <c r="AB10" i="11" s="1"/>
  <c r="AB8" i="5"/>
  <c r="AC10" i="11" s="1"/>
  <c r="AC8" i="5"/>
  <c r="AD10" i="11" s="1"/>
  <c r="AD8" i="5"/>
  <c r="AE10" i="11" s="1"/>
  <c r="AE8" i="5"/>
  <c r="AF10" i="11" s="1"/>
  <c r="AF8" i="5"/>
  <c r="AG10" i="11" s="1"/>
  <c r="C9" i="5"/>
  <c r="D11" i="11" s="1"/>
  <c r="D9" i="5"/>
  <c r="E11" i="11" s="1"/>
  <c r="E9" i="5"/>
  <c r="F11" i="11" s="1"/>
  <c r="F9" i="5"/>
  <c r="G11" i="11" s="1"/>
  <c r="G9" i="5"/>
  <c r="H11" i="11" s="1"/>
  <c r="H9" i="5"/>
  <c r="I11" i="11" s="1"/>
  <c r="I9" i="5"/>
  <c r="J11" i="11" s="1"/>
  <c r="J9" i="5"/>
  <c r="K11" i="11" s="1"/>
  <c r="K9" i="5"/>
  <c r="L11" i="11" s="1"/>
  <c r="L9" i="5"/>
  <c r="M11" i="11" s="1"/>
  <c r="M9" i="5"/>
  <c r="N11" i="11" s="1"/>
  <c r="N9" i="5"/>
  <c r="O11" i="11" s="1"/>
  <c r="O9" i="5"/>
  <c r="P11" i="11" s="1"/>
  <c r="P9" i="5"/>
  <c r="Q11" i="11" s="1"/>
  <c r="Q9" i="5"/>
  <c r="R11" i="11" s="1"/>
  <c r="R9" i="5"/>
  <c r="S11" i="11" s="1"/>
  <c r="S9" i="5"/>
  <c r="T11" i="11" s="1"/>
  <c r="T9" i="5"/>
  <c r="U11" i="11" s="1"/>
  <c r="U9" i="5"/>
  <c r="V11" i="11" s="1"/>
  <c r="V9" i="5"/>
  <c r="W11" i="11" s="1"/>
  <c r="W9" i="5"/>
  <c r="X11" i="11" s="1"/>
  <c r="X9" i="5"/>
  <c r="Y11" i="11" s="1"/>
  <c r="Y9" i="5"/>
  <c r="Z11" i="11" s="1"/>
  <c r="Z9" i="5"/>
  <c r="AA11" i="11" s="1"/>
  <c r="AA9" i="5"/>
  <c r="AB11" i="11" s="1"/>
  <c r="AB9" i="5"/>
  <c r="AC11" i="11" s="1"/>
  <c r="AC9" i="5"/>
  <c r="AD11" i="11" s="1"/>
  <c r="AD9" i="5"/>
  <c r="AE11" i="11" s="1"/>
  <c r="AE9" i="5"/>
  <c r="AF11" i="11" s="1"/>
  <c r="AF9" i="5"/>
  <c r="AG11" i="11" s="1"/>
  <c r="C10" i="5"/>
  <c r="D12" i="11" s="1"/>
  <c r="D10" i="5"/>
  <c r="E12" i="11" s="1"/>
  <c r="E10" i="5"/>
  <c r="F12" i="11" s="1"/>
  <c r="F10" i="5"/>
  <c r="G12" i="11" s="1"/>
  <c r="G10" i="5"/>
  <c r="H12" i="11" s="1"/>
  <c r="H10" i="5"/>
  <c r="I12" i="11" s="1"/>
  <c r="I10" i="5"/>
  <c r="J12" i="11" s="1"/>
  <c r="J10" i="5"/>
  <c r="K12" i="11" s="1"/>
  <c r="K10" i="5"/>
  <c r="L12" i="11" s="1"/>
  <c r="L10" i="5"/>
  <c r="M12" i="11" s="1"/>
  <c r="M10" i="5"/>
  <c r="N12" i="11" s="1"/>
  <c r="N10" i="5"/>
  <c r="O12" i="11" s="1"/>
  <c r="O10" i="5"/>
  <c r="P12" i="11" s="1"/>
  <c r="P10" i="5"/>
  <c r="Q12" i="11" s="1"/>
  <c r="Q10" i="5"/>
  <c r="R12" i="11" s="1"/>
  <c r="R10" i="5"/>
  <c r="S12" i="11" s="1"/>
  <c r="S10" i="5"/>
  <c r="T12" i="11" s="1"/>
  <c r="T10" i="5"/>
  <c r="U12" i="11" s="1"/>
  <c r="U10" i="5"/>
  <c r="V12" i="11" s="1"/>
  <c r="V10" i="5"/>
  <c r="W12" i="11" s="1"/>
  <c r="W10" i="5"/>
  <c r="X12" i="11" s="1"/>
  <c r="X10" i="5"/>
  <c r="Y12" i="11" s="1"/>
  <c r="Y10" i="5"/>
  <c r="Z12" i="11" s="1"/>
  <c r="Z10" i="5"/>
  <c r="AA12" i="11" s="1"/>
  <c r="AA10" i="5"/>
  <c r="AB12" i="11" s="1"/>
  <c r="AB10" i="5"/>
  <c r="AC12" i="11" s="1"/>
  <c r="AC10" i="5"/>
  <c r="AD12" i="11" s="1"/>
  <c r="AD10" i="5"/>
  <c r="AE12" i="11" s="1"/>
  <c r="AE10" i="5"/>
  <c r="AF12" i="11" s="1"/>
  <c r="AF10" i="5"/>
  <c r="AG12" i="11" s="1"/>
  <c r="C11" i="5"/>
  <c r="D13" i="11" s="1"/>
  <c r="D11" i="5"/>
  <c r="E13" i="11" s="1"/>
  <c r="E11" i="5"/>
  <c r="F13" i="11" s="1"/>
  <c r="F11" i="5"/>
  <c r="G13" i="11" s="1"/>
  <c r="G11" i="5"/>
  <c r="H13" i="11" s="1"/>
  <c r="H11" i="5"/>
  <c r="I13" i="11" s="1"/>
  <c r="I11" i="5"/>
  <c r="J13" i="11" s="1"/>
  <c r="J11" i="5"/>
  <c r="K13" i="11" s="1"/>
  <c r="K11" i="5"/>
  <c r="L13" i="11" s="1"/>
  <c r="L11" i="5"/>
  <c r="M13" i="11" s="1"/>
  <c r="M11" i="5"/>
  <c r="N13" i="11" s="1"/>
  <c r="N11" i="5"/>
  <c r="O13" i="11" s="1"/>
  <c r="O11" i="5"/>
  <c r="P13" i="11" s="1"/>
  <c r="P11" i="5"/>
  <c r="Q13" i="11" s="1"/>
  <c r="Q11" i="5"/>
  <c r="R13" i="11" s="1"/>
  <c r="R11" i="5"/>
  <c r="S13" i="11" s="1"/>
  <c r="S11" i="5"/>
  <c r="T13" i="11" s="1"/>
  <c r="T11" i="5"/>
  <c r="U13" i="11" s="1"/>
  <c r="U11" i="5"/>
  <c r="V13" i="11" s="1"/>
  <c r="V11" i="5"/>
  <c r="W13" i="11" s="1"/>
  <c r="W11" i="5"/>
  <c r="X13" i="11" s="1"/>
  <c r="X11" i="5"/>
  <c r="Y13" i="11" s="1"/>
  <c r="Y11" i="5"/>
  <c r="Z13" i="11" s="1"/>
  <c r="Z11" i="5"/>
  <c r="AA13" i="11" s="1"/>
  <c r="AA11" i="5"/>
  <c r="AB13" i="11" s="1"/>
  <c r="AB11" i="5"/>
  <c r="AC13" i="11" s="1"/>
  <c r="AC11" i="5"/>
  <c r="AD13" i="11" s="1"/>
  <c r="AD11" i="5"/>
  <c r="AE13" i="11" s="1"/>
  <c r="AE11" i="5"/>
  <c r="AF13" i="11" s="1"/>
  <c r="AF11" i="5"/>
  <c r="AG13" i="11" s="1"/>
  <c r="C12" i="5"/>
  <c r="D14" i="11" s="1"/>
  <c r="D12" i="5"/>
  <c r="E14" i="11" s="1"/>
  <c r="E12" i="5"/>
  <c r="F14" i="11" s="1"/>
  <c r="F12" i="5"/>
  <c r="G14" i="11" s="1"/>
  <c r="G12" i="5"/>
  <c r="H14" i="11" s="1"/>
  <c r="H12" i="5"/>
  <c r="I14" i="11" s="1"/>
  <c r="I12" i="5"/>
  <c r="J14" i="11" s="1"/>
  <c r="J12" i="5"/>
  <c r="K14" i="11" s="1"/>
  <c r="K12" i="5"/>
  <c r="L14" i="11" s="1"/>
  <c r="L12" i="5"/>
  <c r="M14" i="11" s="1"/>
  <c r="M12" i="5"/>
  <c r="N14" i="11" s="1"/>
  <c r="N12" i="5"/>
  <c r="O14" i="11" s="1"/>
  <c r="O12" i="5"/>
  <c r="P14" i="11" s="1"/>
  <c r="P12" i="5"/>
  <c r="Q14" i="11" s="1"/>
  <c r="Q12" i="5"/>
  <c r="R14" i="11" s="1"/>
  <c r="R12" i="5"/>
  <c r="S14" i="11" s="1"/>
  <c r="S12" i="5"/>
  <c r="T14" i="11" s="1"/>
  <c r="T12" i="5"/>
  <c r="U14" i="11" s="1"/>
  <c r="U12" i="5"/>
  <c r="V14" i="11" s="1"/>
  <c r="V12" i="5"/>
  <c r="W14" i="11" s="1"/>
  <c r="W12" i="5"/>
  <c r="X14" i="11" s="1"/>
  <c r="X12" i="5"/>
  <c r="Y14" i="11" s="1"/>
  <c r="Y12" i="5"/>
  <c r="Z14" i="11" s="1"/>
  <c r="Z12" i="5"/>
  <c r="AA14" i="11" s="1"/>
  <c r="AA12" i="5"/>
  <c r="AB14" i="11" s="1"/>
  <c r="AB12" i="5"/>
  <c r="AC14" i="11" s="1"/>
  <c r="AC12" i="5"/>
  <c r="AD14" i="11" s="1"/>
  <c r="AD12" i="5"/>
  <c r="AE14" i="11" s="1"/>
  <c r="AE12" i="5"/>
  <c r="AF14" i="11" s="1"/>
  <c r="AF12" i="5"/>
  <c r="AG14" i="11" s="1"/>
  <c r="C13" i="5"/>
  <c r="D15" i="11" s="1"/>
  <c r="D13" i="5"/>
  <c r="E15" i="11" s="1"/>
  <c r="E13" i="5"/>
  <c r="F15" i="11" s="1"/>
  <c r="F13" i="5"/>
  <c r="G15" i="11" s="1"/>
  <c r="G13" i="5"/>
  <c r="H15" i="11" s="1"/>
  <c r="H13" i="5"/>
  <c r="I15" i="11" s="1"/>
  <c r="I13" i="5"/>
  <c r="J15" i="11" s="1"/>
  <c r="J13" i="5"/>
  <c r="K15" i="11" s="1"/>
  <c r="K13" i="5"/>
  <c r="L15" i="11" s="1"/>
  <c r="L13" i="5"/>
  <c r="M15" i="11" s="1"/>
  <c r="M13" i="5"/>
  <c r="N15" i="11" s="1"/>
  <c r="N13" i="5"/>
  <c r="O15" i="11" s="1"/>
  <c r="O13" i="5"/>
  <c r="P15" i="11" s="1"/>
  <c r="P13" i="5"/>
  <c r="Q15" i="11" s="1"/>
  <c r="Q13" i="5"/>
  <c r="R15" i="11" s="1"/>
  <c r="R13" i="5"/>
  <c r="S15" i="11" s="1"/>
  <c r="S13" i="5"/>
  <c r="T15" i="11" s="1"/>
  <c r="T13" i="5"/>
  <c r="U15" i="11" s="1"/>
  <c r="U13" i="5"/>
  <c r="V15" i="11" s="1"/>
  <c r="V13" i="5"/>
  <c r="W15" i="11" s="1"/>
  <c r="W13" i="5"/>
  <c r="X15" i="11" s="1"/>
  <c r="X13" i="5"/>
  <c r="Y15" i="11" s="1"/>
  <c r="Y13" i="5"/>
  <c r="Z15" i="11" s="1"/>
  <c r="Z13" i="5"/>
  <c r="AA15" i="11" s="1"/>
  <c r="AA13" i="5"/>
  <c r="AB15" i="11" s="1"/>
  <c r="AB13" i="5"/>
  <c r="AC15" i="11" s="1"/>
  <c r="AC13" i="5"/>
  <c r="AD15" i="11" s="1"/>
  <c r="AD13" i="5"/>
  <c r="AE15" i="11" s="1"/>
  <c r="AE13" i="5"/>
  <c r="AF15" i="11" s="1"/>
  <c r="AF13" i="5"/>
  <c r="AG15" i="11" s="1"/>
  <c r="C14" i="5"/>
  <c r="D16" i="11" s="1"/>
  <c r="D14" i="5"/>
  <c r="E16" i="11" s="1"/>
  <c r="E14" i="5"/>
  <c r="F16" i="11" s="1"/>
  <c r="F14" i="5"/>
  <c r="G16" i="11" s="1"/>
  <c r="G14" i="5"/>
  <c r="H16" i="11" s="1"/>
  <c r="H14" i="5"/>
  <c r="I16" i="11" s="1"/>
  <c r="I14" i="5"/>
  <c r="J16" i="11" s="1"/>
  <c r="J14" i="5"/>
  <c r="K16" i="11" s="1"/>
  <c r="K14" i="5"/>
  <c r="L16" i="11" s="1"/>
  <c r="L14" i="5"/>
  <c r="M16" i="11" s="1"/>
  <c r="M14" i="5"/>
  <c r="N16" i="11" s="1"/>
  <c r="N14" i="5"/>
  <c r="O16" i="11" s="1"/>
  <c r="O14" i="5"/>
  <c r="P16" i="11" s="1"/>
  <c r="P14" i="5"/>
  <c r="Q16" i="11" s="1"/>
  <c r="Q14" i="5"/>
  <c r="R16" i="11" s="1"/>
  <c r="R14" i="5"/>
  <c r="S16" i="11" s="1"/>
  <c r="S14" i="5"/>
  <c r="T16" i="11" s="1"/>
  <c r="T14" i="5"/>
  <c r="U16" i="11" s="1"/>
  <c r="U14" i="5"/>
  <c r="V16" i="11" s="1"/>
  <c r="V14" i="5"/>
  <c r="W16" i="11" s="1"/>
  <c r="W14" i="5"/>
  <c r="X16" i="11" s="1"/>
  <c r="X14" i="5"/>
  <c r="Y16" i="11" s="1"/>
  <c r="Y14" i="5"/>
  <c r="Z16" i="11" s="1"/>
  <c r="Z14" i="5"/>
  <c r="AA16" i="11" s="1"/>
  <c r="AA14" i="5"/>
  <c r="AB16" i="11" s="1"/>
  <c r="AB14" i="5"/>
  <c r="AC16" i="11" s="1"/>
  <c r="AC14" i="5"/>
  <c r="AD16" i="11" s="1"/>
  <c r="AD14" i="5"/>
  <c r="AE16" i="11" s="1"/>
  <c r="AE14" i="5"/>
  <c r="AF16" i="11" s="1"/>
  <c r="AF14" i="5"/>
  <c r="AG16" i="11" s="1"/>
  <c r="C15" i="5"/>
  <c r="D17" i="11" s="1"/>
  <c r="D15" i="5"/>
  <c r="E17" i="11" s="1"/>
  <c r="E15" i="5"/>
  <c r="F17" i="11" s="1"/>
  <c r="F15" i="5"/>
  <c r="G17" i="11" s="1"/>
  <c r="G15" i="5"/>
  <c r="H17" i="11" s="1"/>
  <c r="H15" i="5"/>
  <c r="I17" i="11" s="1"/>
  <c r="I15" i="5"/>
  <c r="J17" i="11" s="1"/>
  <c r="J15" i="5"/>
  <c r="K17" i="11" s="1"/>
  <c r="K15" i="5"/>
  <c r="L17" i="11" s="1"/>
  <c r="L15" i="5"/>
  <c r="M17" i="11" s="1"/>
  <c r="M15" i="5"/>
  <c r="N17" i="11" s="1"/>
  <c r="N15" i="5"/>
  <c r="O17" i="11" s="1"/>
  <c r="O15" i="5"/>
  <c r="P17" i="11" s="1"/>
  <c r="P15" i="5"/>
  <c r="Q17" i="11" s="1"/>
  <c r="Q15" i="5"/>
  <c r="R17" i="11" s="1"/>
  <c r="R15" i="5"/>
  <c r="S17" i="11" s="1"/>
  <c r="S15" i="5"/>
  <c r="T17" i="11" s="1"/>
  <c r="T15" i="5"/>
  <c r="U17" i="11" s="1"/>
  <c r="U15" i="5"/>
  <c r="V17" i="11" s="1"/>
  <c r="V15" i="5"/>
  <c r="W17" i="11" s="1"/>
  <c r="W15" i="5"/>
  <c r="X17" i="11" s="1"/>
  <c r="X15" i="5"/>
  <c r="Y17" i="11" s="1"/>
  <c r="Y15" i="5"/>
  <c r="Z17" i="11" s="1"/>
  <c r="Z15" i="5"/>
  <c r="AA17" i="11" s="1"/>
  <c r="AA15" i="5"/>
  <c r="AB17" i="11" s="1"/>
  <c r="AB15" i="5"/>
  <c r="AC17" i="11" s="1"/>
  <c r="AC15" i="5"/>
  <c r="AD17" i="11" s="1"/>
  <c r="AD15" i="5"/>
  <c r="AE17" i="11" s="1"/>
  <c r="AE15" i="5"/>
  <c r="AF17" i="11" s="1"/>
  <c r="AF15" i="5"/>
  <c r="AG17" i="11" s="1"/>
  <c r="C16" i="5"/>
  <c r="D18" i="11" s="1"/>
  <c r="D16" i="5"/>
  <c r="E18" i="11" s="1"/>
  <c r="E16" i="5"/>
  <c r="F18" i="11" s="1"/>
  <c r="F16" i="5"/>
  <c r="G18" i="11" s="1"/>
  <c r="G16" i="5"/>
  <c r="H18" i="11" s="1"/>
  <c r="H16" i="5"/>
  <c r="I18" i="11" s="1"/>
  <c r="I16" i="5"/>
  <c r="J18" i="11" s="1"/>
  <c r="J16" i="5"/>
  <c r="K18" i="11" s="1"/>
  <c r="K16" i="5"/>
  <c r="L18" i="11" s="1"/>
  <c r="L16" i="5"/>
  <c r="M18" i="11" s="1"/>
  <c r="M16" i="5"/>
  <c r="N18" i="11" s="1"/>
  <c r="N16" i="5"/>
  <c r="O18" i="11" s="1"/>
  <c r="O16" i="5"/>
  <c r="P18" i="11" s="1"/>
  <c r="P16" i="5"/>
  <c r="Q18" i="11" s="1"/>
  <c r="Q16" i="5"/>
  <c r="R18" i="11" s="1"/>
  <c r="R16" i="5"/>
  <c r="S18" i="11" s="1"/>
  <c r="S16" i="5"/>
  <c r="T18" i="11" s="1"/>
  <c r="T16" i="5"/>
  <c r="U18" i="11" s="1"/>
  <c r="U16" i="5"/>
  <c r="V18" i="11" s="1"/>
  <c r="V16" i="5"/>
  <c r="W18" i="11" s="1"/>
  <c r="W16" i="5"/>
  <c r="X18" i="11" s="1"/>
  <c r="X16" i="5"/>
  <c r="Y18" i="11" s="1"/>
  <c r="Y16" i="5"/>
  <c r="Z18" i="11" s="1"/>
  <c r="Z16" i="5"/>
  <c r="AA18" i="11" s="1"/>
  <c r="AA16" i="5"/>
  <c r="AB18" i="11" s="1"/>
  <c r="AB16" i="5"/>
  <c r="AC18" i="11" s="1"/>
  <c r="AC16" i="5"/>
  <c r="AD18" i="11" s="1"/>
  <c r="AD16" i="5"/>
  <c r="AE18" i="11" s="1"/>
  <c r="AE16" i="5"/>
  <c r="AF18" i="11" s="1"/>
  <c r="AF16" i="5"/>
  <c r="AG18" i="11" s="1"/>
  <c r="C17" i="5"/>
  <c r="D19" i="11" s="1"/>
  <c r="D17" i="5"/>
  <c r="E19" i="11" s="1"/>
  <c r="E17" i="5"/>
  <c r="F19" i="11" s="1"/>
  <c r="F17" i="5"/>
  <c r="G19" i="11" s="1"/>
  <c r="G17" i="5"/>
  <c r="H19" i="11" s="1"/>
  <c r="H17" i="5"/>
  <c r="I19" i="11" s="1"/>
  <c r="I17" i="5"/>
  <c r="J19" i="11" s="1"/>
  <c r="J17" i="5"/>
  <c r="K19" i="11" s="1"/>
  <c r="K17" i="5"/>
  <c r="L19" i="11" s="1"/>
  <c r="L17" i="5"/>
  <c r="M19" i="11" s="1"/>
  <c r="M17" i="5"/>
  <c r="N19" i="11" s="1"/>
  <c r="N17" i="5"/>
  <c r="O19" i="11" s="1"/>
  <c r="O17" i="5"/>
  <c r="P19" i="11" s="1"/>
  <c r="P17" i="5"/>
  <c r="Q19" i="11" s="1"/>
  <c r="Q17" i="5"/>
  <c r="R19" i="11" s="1"/>
  <c r="R17" i="5"/>
  <c r="S19" i="11" s="1"/>
  <c r="S17" i="5"/>
  <c r="T19" i="11" s="1"/>
  <c r="T17" i="5"/>
  <c r="U19" i="11" s="1"/>
  <c r="U17" i="5"/>
  <c r="V19" i="11" s="1"/>
  <c r="V17" i="5"/>
  <c r="W19" i="11" s="1"/>
  <c r="W17" i="5"/>
  <c r="X19" i="11" s="1"/>
  <c r="X17" i="5"/>
  <c r="Y19" i="11" s="1"/>
  <c r="Y17" i="5"/>
  <c r="Z19" i="11" s="1"/>
  <c r="Z17" i="5"/>
  <c r="AA19" i="11" s="1"/>
  <c r="AA17" i="5"/>
  <c r="AB19" i="11" s="1"/>
  <c r="AB17" i="5"/>
  <c r="AC19" i="11" s="1"/>
  <c r="AC17" i="5"/>
  <c r="AD19" i="11" s="1"/>
  <c r="AD17" i="5"/>
  <c r="AE19" i="11" s="1"/>
  <c r="AE17" i="5"/>
  <c r="AF19" i="11" s="1"/>
  <c r="AF17" i="5"/>
  <c r="AG19" i="11" s="1"/>
  <c r="C18" i="5"/>
  <c r="D20" i="11" s="1"/>
  <c r="D18" i="5"/>
  <c r="E20" i="11" s="1"/>
  <c r="E18" i="5"/>
  <c r="F20" i="11" s="1"/>
  <c r="F18" i="5"/>
  <c r="G20" i="11" s="1"/>
  <c r="G18" i="5"/>
  <c r="H20" i="11" s="1"/>
  <c r="H18" i="5"/>
  <c r="I20" i="11" s="1"/>
  <c r="I18" i="5"/>
  <c r="J20" i="11" s="1"/>
  <c r="J18" i="5"/>
  <c r="K20" i="11" s="1"/>
  <c r="K18" i="5"/>
  <c r="L20" i="11" s="1"/>
  <c r="L18" i="5"/>
  <c r="M20" i="11" s="1"/>
  <c r="M18" i="5"/>
  <c r="N20" i="11" s="1"/>
  <c r="N18" i="5"/>
  <c r="O20" i="11" s="1"/>
  <c r="O18" i="5"/>
  <c r="P20" i="11" s="1"/>
  <c r="P18" i="5"/>
  <c r="Q20" i="11" s="1"/>
  <c r="Q18" i="5"/>
  <c r="R20" i="11" s="1"/>
  <c r="R18" i="5"/>
  <c r="S20" i="11" s="1"/>
  <c r="S18" i="5"/>
  <c r="T20" i="11" s="1"/>
  <c r="T18" i="5"/>
  <c r="U20" i="11" s="1"/>
  <c r="U18" i="5"/>
  <c r="V20" i="11" s="1"/>
  <c r="V18" i="5"/>
  <c r="W20" i="11" s="1"/>
  <c r="W18" i="5"/>
  <c r="X20" i="11" s="1"/>
  <c r="X18" i="5"/>
  <c r="Y20" i="11" s="1"/>
  <c r="Y18" i="5"/>
  <c r="Z20" i="11" s="1"/>
  <c r="Z18" i="5"/>
  <c r="AA20" i="11" s="1"/>
  <c r="AA18" i="5"/>
  <c r="AB20" i="11" s="1"/>
  <c r="AB18" i="5"/>
  <c r="AC20" i="11" s="1"/>
  <c r="AC18" i="5"/>
  <c r="AD20" i="11" s="1"/>
  <c r="AD18" i="5"/>
  <c r="AE20" i="11" s="1"/>
  <c r="AE18" i="5"/>
  <c r="AF20" i="11" s="1"/>
  <c r="AF18" i="5"/>
  <c r="AG20" i="11" s="1"/>
  <c r="C19" i="5"/>
  <c r="D21" i="11" s="1"/>
  <c r="D19" i="5"/>
  <c r="E21" i="11" s="1"/>
  <c r="E19" i="5"/>
  <c r="F21" i="11" s="1"/>
  <c r="F19" i="5"/>
  <c r="G21" i="11" s="1"/>
  <c r="G19" i="5"/>
  <c r="H21" i="11" s="1"/>
  <c r="H19" i="5"/>
  <c r="I21" i="11" s="1"/>
  <c r="I19" i="5"/>
  <c r="J21" i="11" s="1"/>
  <c r="J19" i="5"/>
  <c r="K21" i="11" s="1"/>
  <c r="K19" i="5"/>
  <c r="L21" i="11" s="1"/>
  <c r="L19" i="5"/>
  <c r="M21" i="11" s="1"/>
  <c r="M19" i="5"/>
  <c r="N21" i="11" s="1"/>
  <c r="N19" i="5"/>
  <c r="O21" i="11" s="1"/>
  <c r="O19" i="5"/>
  <c r="P21" i="11" s="1"/>
  <c r="P19" i="5"/>
  <c r="Q21" i="11" s="1"/>
  <c r="Q19" i="5"/>
  <c r="R21" i="11" s="1"/>
  <c r="R19" i="5"/>
  <c r="S21" i="11" s="1"/>
  <c r="S19" i="5"/>
  <c r="T21" i="11" s="1"/>
  <c r="T19" i="5"/>
  <c r="U21" i="11" s="1"/>
  <c r="U19" i="5"/>
  <c r="V21" i="11" s="1"/>
  <c r="V19" i="5"/>
  <c r="W21" i="11" s="1"/>
  <c r="W19" i="5"/>
  <c r="X21" i="11" s="1"/>
  <c r="X19" i="5"/>
  <c r="Y21" i="11" s="1"/>
  <c r="Y19" i="5"/>
  <c r="Z21" i="11" s="1"/>
  <c r="Z19" i="5"/>
  <c r="AA21" i="11" s="1"/>
  <c r="AA19" i="5"/>
  <c r="AB21" i="11" s="1"/>
  <c r="AB19" i="5"/>
  <c r="AC21" i="11" s="1"/>
  <c r="AC19" i="5"/>
  <c r="AD21" i="11" s="1"/>
  <c r="AD19" i="5"/>
  <c r="AE21" i="11" s="1"/>
  <c r="AE19" i="5"/>
  <c r="AF21" i="11" s="1"/>
  <c r="AF19" i="5"/>
  <c r="AG21" i="11" s="1"/>
  <c r="C20" i="5"/>
  <c r="D22" i="11" s="1"/>
  <c r="D20" i="5"/>
  <c r="E22" i="11" s="1"/>
  <c r="E20" i="5"/>
  <c r="F22" i="11" s="1"/>
  <c r="F20" i="5"/>
  <c r="G22" i="11" s="1"/>
  <c r="G20" i="5"/>
  <c r="H22" i="11" s="1"/>
  <c r="H20" i="5"/>
  <c r="I22" i="11" s="1"/>
  <c r="I20" i="5"/>
  <c r="J22" i="11" s="1"/>
  <c r="J20" i="5"/>
  <c r="K22" i="11" s="1"/>
  <c r="K20" i="5"/>
  <c r="L22" i="11" s="1"/>
  <c r="L20" i="5"/>
  <c r="M22" i="11" s="1"/>
  <c r="M20" i="5"/>
  <c r="N22" i="11" s="1"/>
  <c r="N20" i="5"/>
  <c r="O22" i="11" s="1"/>
  <c r="O20" i="5"/>
  <c r="P22" i="11" s="1"/>
  <c r="P20" i="5"/>
  <c r="Q22" i="11" s="1"/>
  <c r="Q20" i="5"/>
  <c r="R22" i="11" s="1"/>
  <c r="R20" i="5"/>
  <c r="S22" i="11" s="1"/>
  <c r="S20" i="5"/>
  <c r="T22" i="11" s="1"/>
  <c r="T20" i="5"/>
  <c r="U22" i="11" s="1"/>
  <c r="U20" i="5"/>
  <c r="V22" i="11" s="1"/>
  <c r="V20" i="5"/>
  <c r="W22" i="11" s="1"/>
  <c r="W20" i="5"/>
  <c r="X22" i="11" s="1"/>
  <c r="X20" i="5"/>
  <c r="Y22" i="11" s="1"/>
  <c r="Y20" i="5"/>
  <c r="Z22" i="11" s="1"/>
  <c r="Z20" i="5"/>
  <c r="AA22" i="11" s="1"/>
  <c r="AA20" i="5"/>
  <c r="AB22" i="11" s="1"/>
  <c r="AB20" i="5"/>
  <c r="AC22" i="11" s="1"/>
  <c r="AC20" i="5"/>
  <c r="AD22" i="11" s="1"/>
  <c r="AD20" i="5"/>
  <c r="AE22" i="11" s="1"/>
  <c r="AE20" i="5"/>
  <c r="AF22" i="11" s="1"/>
  <c r="AF20" i="5"/>
  <c r="AG22" i="11" s="1"/>
  <c r="C21" i="5"/>
  <c r="D23" i="11" s="1"/>
  <c r="D21" i="5"/>
  <c r="E23" i="11" s="1"/>
  <c r="E21" i="5"/>
  <c r="F23" i="11" s="1"/>
  <c r="F21" i="5"/>
  <c r="G23" i="11" s="1"/>
  <c r="G21" i="5"/>
  <c r="H23" i="11" s="1"/>
  <c r="H21" i="5"/>
  <c r="I23" i="11" s="1"/>
  <c r="I21" i="5"/>
  <c r="J23" i="11" s="1"/>
  <c r="J21" i="5"/>
  <c r="K23" i="11" s="1"/>
  <c r="K21" i="5"/>
  <c r="L23" i="11" s="1"/>
  <c r="L21" i="5"/>
  <c r="M23" i="11" s="1"/>
  <c r="M21" i="5"/>
  <c r="N23" i="11" s="1"/>
  <c r="N21" i="5"/>
  <c r="O23" i="11" s="1"/>
  <c r="O21" i="5"/>
  <c r="P23" i="11" s="1"/>
  <c r="P21" i="5"/>
  <c r="Q23" i="11" s="1"/>
  <c r="Q21" i="5"/>
  <c r="R23" i="11" s="1"/>
  <c r="R21" i="5"/>
  <c r="S23" i="11" s="1"/>
  <c r="S21" i="5"/>
  <c r="T23" i="11" s="1"/>
  <c r="T21" i="5"/>
  <c r="U23" i="11" s="1"/>
  <c r="U21" i="5"/>
  <c r="V23" i="11" s="1"/>
  <c r="V21" i="5"/>
  <c r="W23" i="11" s="1"/>
  <c r="W21" i="5"/>
  <c r="X23" i="11" s="1"/>
  <c r="X21" i="5"/>
  <c r="Y23" i="11" s="1"/>
  <c r="Y21" i="5"/>
  <c r="Z23" i="11" s="1"/>
  <c r="Z21" i="5"/>
  <c r="AA23" i="11" s="1"/>
  <c r="AA21" i="5"/>
  <c r="AB23" i="11" s="1"/>
  <c r="AB21" i="5"/>
  <c r="AC23" i="11" s="1"/>
  <c r="AC21" i="5"/>
  <c r="AD23" i="11" s="1"/>
  <c r="AD21" i="5"/>
  <c r="AE23" i="11" s="1"/>
  <c r="AE21" i="5"/>
  <c r="AF23" i="11" s="1"/>
  <c r="AF21" i="5"/>
  <c r="AG23" i="11" s="1"/>
  <c r="C22" i="5"/>
  <c r="D24" i="11" s="1"/>
  <c r="E24" i="11"/>
  <c r="E22" i="5"/>
  <c r="F24" i="11" s="1"/>
  <c r="F22" i="5"/>
  <c r="G24" i="11" s="1"/>
  <c r="G22" i="5"/>
  <c r="H24" i="11" s="1"/>
  <c r="H22" i="5"/>
  <c r="I24" i="11" s="1"/>
  <c r="I22" i="5"/>
  <c r="J24" i="11" s="1"/>
  <c r="J22" i="5"/>
  <c r="K24" i="11" s="1"/>
  <c r="K22" i="5"/>
  <c r="L24" i="11" s="1"/>
  <c r="L22" i="5"/>
  <c r="M24" i="11" s="1"/>
  <c r="M22" i="5"/>
  <c r="N24" i="11" s="1"/>
  <c r="N22" i="5"/>
  <c r="O24" i="11" s="1"/>
  <c r="O22" i="5"/>
  <c r="P24" i="11" s="1"/>
  <c r="P22" i="5"/>
  <c r="Q24" i="11" s="1"/>
  <c r="Q22" i="5"/>
  <c r="R24" i="11" s="1"/>
  <c r="R22" i="5"/>
  <c r="S24" i="11" s="1"/>
  <c r="S22" i="5"/>
  <c r="T24" i="11" s="1"/>
  <c r="T22" i="5"/>
  <c r="U24" i="11" s="1"/>
  <c r="U22" i="5"/>
  <c r="V24" i="11" s="1"/>
  <c r="V22" i="5"/>
  <c r="W24" i="11" s="1"/>
  <c r="W22" i="5"/>
  <c r="X24" i="11" s="1"/>
  <c r="X22" i="5"/>
  <c r="Y24" i="11" s="1"/>
  <c r="Y22" i="5"/>
  <c r="Z24" i="11" s="1"/>
  <c r="Z22" i="5"/>
  <c r="AA24" i="11" s="1"/>
  <c r="AA22" i="5"/>
  <c r="AB24" i="11" s="1"/>
  <c r="AB22" i="5"/>
  <c r="AC24" i="11" s="1"/>
  <c r="AC22" i="5"/>
  <c r="AD24" i="11" s="1"/>
  <c r="AD22" i="5"/>
  <c r="AE24" i="11" s="1"/>
  <c r="AE22" i="5"/>
  <c r="AF24" i="11" s="1"/>
  <c r="AF22" i="5"/>
  <c r="AG24" i="11" s="1"/>
  <c r="C23" i="5"/>
  <c r="D25" i="11" s="1"/>
  <c r="D23" i="5"/>
  <c r="E25" i="11" s="1"/>
  <c r="E23" i="5"/>
  <c r="F25" i="11" s="1"/>
  <c r="F23" i="5"/>
  <c r="G25" i="11" s="1"/>
  <c r="G23" i="5"/>
  <c r="H25" i="11" s="1"/>
  <c r="H23" i="5"/>
  <c r="I25" i="11" s="1"/>
  <c r="I23" i="5"/>
  <c r="J25" i="11" s="1"/>
  <c r="J23" i="5"/>
  <c r="K25" i="11" s="1"/>
  <c r="K23" i="5"/>
  <c r="L25" i="11" s="1"/>
  <c r="L23" i="5"/>
  <c r="M25" i="11" s="1"/>
  <c r="M23" i="5"/>
  <c r="N25" i="11" s="1"/>
  <c r="N23" i="5"/>
  <c r="O25" i="11" s="1"/>
  <c r="O23" i="5"/>
  <c r="P25" i="11" s="1"/>
  <c r="P23" i="5"/>
  <c r="Q25" i="11" s="1"/>
  <c r="Q23" i="5"/>
  <c r="R25" i="11" s="1"/>
  <c r="R23" i="5"/>
  <c r="S25" i="11" s="1"/>
  <c r="S23" i="5"/>
  <c r="T25" i="11" s="1"/>
  <c r="T23" i="5"/>
  <c r="U25" i="11" s="1"/>
  <c r="U23" i="5"/>
  <c r="V25" i="11" s="1"/>
  <c r="V23" i="5"/>
  <c r="W25" i="11" s="1"/>
  <c r="W23" i="5"/>
  <c r="X25" i="11" s="1"/>
  <c r="X23" i="5"/>
  <c r="Y25" i="11" s="1"/>
  <c r="Y23" i="5"/>
  <c r="Z25" i="11" s="1"/>
  <c r="Z23" i="5"/>
  <c r="AA25" i="11" s="1"/>
  <c r="AA23" i="5"/>
  <c r="AB25" i="11" s="1"/>
  <c r="AB23" i="5"/>
  <c r="AC25" i="11" s="1"/>
  <c r="AC23" i="5"/>
  <c r="AD25" i="11" s="1"/>
  <c r="AD23" i="5"/>
  <c r="AE25" i="11" s="1"/>
  <c r="AE23" i="5"/>
  <c r="AF25" i="11" s="1"/>
  <c r="AF23" i="5"/>
  <c r="AG25" i="11" s="1"/>
  <c r="C24" i="5"/>
  <c r="D26" i="11" s="1"/>
  <c r="D24" i="5"/>
  <c r="E26" i="11" s="1"/>
  <c r="E24" i="5"/>
  <c r="F26" i="11" s="1"/>
  <c r="F24" i="5"/>
  <c r="G26" i="11" s="1"/>
  <c r="G24" i="5"/>
  <c r="H26" i="11" s="1"/>
  <c r="H24" i="5"/>
  <c r="I26" i="11" s="1"/>
  <c r="I24" i="5"/>
  <c r="J26" i="11" s="1"/>
  <c r="J24" i="5"/>
  <c r="K26" i="11" s="1"/>
  <c r="K24" i="5"/>
  <c r="L26" i="11" s="1"/>
  <c r="L24" i="5"/>
  <c r="M26" i="11" s="1"/>
  <c r="M24" i="5"/>
  <c r="N26" i="11" s="1"/>
  <c r="N24" i="5"/>
  <c r="O26" i="11" s="1"/>
  <c r="O24" i="5"/>
  <c r="P26" i="11" s="1"/>
  <c r="P24" i="5"/>
  <c r="Q26" i="11" s="1"/>
  <c r="Q24" i="5"/>
  <c r="R26" i="11" s="1"/>
  <c r="R24" i="5"/>
  <c r="S26" i="11" s="1"/>
  <c r="S24" i="5"/>
  <c r="T26" i="11" s="1"/>
  <c r="T24" i="5"/>
  <c r="U26" i="11" s="1"/>
  <c r="U24" i="5"/>
  <c r="V26" i="11" s="1"/>
  <c r="V24" i="5"/>
  <c r="W26" i="11" s="1"/>
  <c r="W24" i="5"/>
  <c r="X26" i="11" s="1"/>
  <c r="X24" i="5"/>
  <c r="Y26" i="11" s="1"/>
  <c r="Y24" i="5"/>
  <c r="Z26" i="11" s="1"/>
  <c r="Z24" i="5"/>
  <c r="AA26" i="11" s="1"/>
  <c r="AA24" i="5"/>
  <c r="AB26" i="11" s="1"/>
  <c r="AB24" i="5"/>
  <c r="AC26" i="11" s="1"/>
  <c r="AC24" i="5"/>
  <c r="AD26" i="11" s="1"/>
  <c r="AD24" i="5"/>
  <c r="AE26" i="11" s="1"/>
  <c r="AE24" i="5"/>
  <c r="AF26" i="11" s="1"/>
  <c r="AF24" i="5"/>
  <c r="AG26" i="11" s="1"/>
  <c r="C25" i="5"/>
  <c r="D27" i="11" s="1"/>
  <c r="D25" i="5"/>
  <c r="E27" i="11" s="1"/>
  <c r="E25" i="5"/>
  <c r="F27" i="11" s="1"/>
  <c r="F25" i="5"/>
  <c r="G27" i="11" s="1"/>
  <c r="G25" i="5"/>
  <c r="H27" i="11" s="1"/>
  <c r="H25" i="5"/>
  <c r="I27" i="11" s="1"/>
  <c r="I25" i="5"/>
  <c r="J27" i="11" s="1"/>
  <c r="J25" i="5"/>
  <c r="K27" i="11" s="1"/>
  <c r="K25" i="5"/>
  <c r="L27" i="11" s="1"/>
  <c r="L25" i="5"/>
  <c r="M27" i="11" s="1"/>
  <c r="M25" i="5"/>
  <c r="N27" i="11" s="1"/>
  <c r="N25" i="5"/>
  <c r="O27" i="11" s="1"/>
  <c r="O25" i="5"/>
  <c r="P27" i="11" s="1"/>
  <c r="P25" i="5"/>
  <c r="Q27" i="11" s="1"/>
  <c r="Q25" i="5"/>
  <c r="R27" i="11" s="1"/>
  <c r="R25" i="5"/>
  <c r="S27" i="11" s="1"/>
  <c r="S25" i="5"/>
  <c r="T27" i="11" s="1"/>
  <c r="T25" i="5"/>
  <c r="U27" i="11" s="1"/>
  <c r="U25" i="5"/>
  <c r="V27" i="11" s="1"/>
  <c r="V25" i="5"/>
  <c r="W27" i="11" s="1"/>
  <c r="W25" i="5"/>
  <c r="X27" i="11" s="1"/>
  <c r="X25" i="5"/>
  <c r="Y27" i="11" s="1"/>
  <c r="Y25" i="5"/>
  <c r="Z27" i="11" s="1"/>
  <c r="Z25" i="5"/>
  <c r="AA27" i="11" s="1"/>
  <c r="AA25" i="5"/>
  <c r="AB27" i="11" s="1"/>
  <c r="AB25" i="5"/>
  <c r="AC27" i="11" s="1"/>
  <c r="AC25" i="5"/>
  <c r="AD27" i="11" s="1"/>
  <c r="AD25" i="5"/>
  <c r="AE27" i="11" s="1"/>
  <c r="AE25" i="5"/>
  <c r="AF27" i="11" s="1"/>
  <c r="AF25" i="5"/>
  <c r="AG27" i="11" s="1"/>
  <c r="C26" i="5"/>
  <c r="D28" i="11" s="1"/>
  <c r="D26" i="5"/>
  <c r="E28" i="11" s="1"/>
  <c r="E26" i="5"/>
  <c r="F28" i="11" s="1"/>
  <c r="F26" i="5"/>
  <c r="G28" i="11" s="1"/>
  <c r="G26" i="5"/>
  <c r="H28" i="11" s="1"/>
  <c r="H26" i="5"/>
  <c r="I28" i="11" s="1"/>
  <c r="I26" i="5"/>
  <c r="J28" i="11" s="1"/>
  <c r="J26" i="5"/>
  <c r="K28" i="11" s="1"/>
  <c r="K26" i="5"/>
  <c r="L28" i="11" s="1"/>
  <c r="L26" i="5"/>
  <c r="M28" i="11" s="1"/>
  <c r="M26" i="5"/>
  <c r="N28" i="11" s="1"/>
  <c r="N26" i="5"/>
  <c r="O28" i="11" s="1"/>
  <c r="O26" i="5"/>
  <c r="P28" i="11" s="1"/>
  <c r="P26" i="5"/>
  <c r="Q28" i="11" s="1"/>
  <c r="Q26" i="5"/>
  <c r="R28" i="11" s="1"/>
  <c r="R26" i="5"/>
  <c r="S28" i="11" s="1"/>
  <c r="S26" i="5"/>
  <c r="T28" i="11" s="1"/>
  <c r="T26" i="5"/>
  <c r="U28" i="11" s="1"/>
  <c r="U26" i="5"/>
  <c r="V28" i="11" s="1"/>
  <c r="V26" i="5"/>
  <c r="W28" i="11" s="1"/>
  <c r="W26" i="5"/>
  <c r="X28" i="11" s="1"/>
  <c r="X26" i="5"/>
  <c r="Y28" i="11" s="1"/>
  <c r="Y26" i="5"/>
  <c r="Z28" i="11" s="1"/>
  <c r="Z26" i="5"/>
  <c r="AA28" i="11" s="1"/>
  <c r="AA26" i="5"/>
  <c r="AB28" i="11" s="1"/>
  <c r="AB26" i="5"/>
  <c r="AC28" i="11" s="1"/>
  <c r="AC26" i="5"/>
  <c r="AD28" i="11" s="1"/>
  <c r="AD26" i="5"/>
  <c r="AE28" i="11" s="1"/>
  <c r="AE26" i="5"/>
  <c r="AF28" i="11" s="1"/>
  <c r="AF26" i="5"/>
  <c r="AG28" i="11" s="1"/>
  <c r="C27" i="5"/>
  <c r="D29" i="11" s="1"/>
  <c r="D27" i="5"/>
  <c r="E29" i="11" s="1"/>
  <c r="E27" i="5"/>
  <c r="F29" i="11" s="1"/>
  <c r="F27" i="5"/>
  <c r="G29" i="11" s="1"/>
  <c r="G27" i="5"/>
  <c r="H29" i="11" s="1"/>
  <c r="H27" i="5"/>
  <c r="I29" i="11" s="1"/>
  <c r="I27" i="5"/>
  <c r="J29" i="11" s="1"/>
  <c r="J27" i="5"/>
  <c r="K29" i="11" s="1"/>
  <c r="K27" i="5"/>
  <c r="L29" i="11" s="1"/>
  <c r="L27" i="5"/>
  <c r="M29" i="11" s="1"/>
  <c r="M27" i="5"/>
  <c r="N29" i="11" s="1"/>
  <c r="N27" i="5"/>
  <c r="O29" i="11" s="1"/>
  <c r="O27" i="5"/>
  <c r="P29" i="11" s="1"/>
  <c r="P27" i="5"/>
  <c r="Q29" i="11" s="1"/>
  <c r="Q27" i="5"/>
  <c r="R29" i="11" s="1"/>
  <c r="R27" i="5"/>
  <c r="S29" i="11" s="1"/>
  <c r="S27" i="5"/>
  <c r="T29" i="11" s="1"/>
  <c r="T27" i="5"/>
  <c r="U29" i="11" s="1"/>
  <c r="U27" i="5"/>
  <c r="V29" i="11" s="1"/>
  <c r="V27" i="5"/>
  <c r="W29" i="11" s="1"/>
  <c r="W27" i="5"/>
  <c r="X29" i="11" s="1"/>
  <c r="X27" i="5"/>
  <c r="Y29" i="11" s="1"/>
  <c r="Y27" i="5"/>
  <c r="Z29" i="11" s="1"/>
  <c r="Z27" i="5"/>
  <c r="AA29" i="11" s="1"/>
  <c r="AA27" i="5"/>
  <c r="AB29" i="11" s="1"/>
  <c r="AB27" i="5"/>
  <c r="AC29" i="11" s="1"/>
  <c r="AC27" i="5"/>
  <c r="AD29" i="11" s="1"/>
  <c r="AD27" i="5"/>
  <c r="AE29" i="11" s="1"/>
  <c r="AE27" i="5"/>
  <c r="AF29" i="11" s="1"/>
  <c r="AF27" i="5"/>
  <c r="AG29" i="11" s="1"/>
  <c r="C28" i="5"/>
  <c r="D30" i="11" s="1"/>
  <c r="D28" i="5"/>
  <c r="E30" i="11" s="1"/>
  <c r="E28" i="5"/>
  <c r="F30" i="11" s="1"/>
  <c r="F28" i="5"/>
  <c r="G30" i="11" s="1"/>
  <c r="G28" i="5"/>
  <c r="H30" i="11" s="1"/>
  <c r="H28" i="5"/>
  <c r="I30" i="11" s="1"/>
  <c r="I28" i="5"/>
  <c r="J30" i="11" s="1"/>
  <c r="J28" i="5"/>
  <c r="K30" i="11" s="1"/>
  <c r="K28" i="5"/>
  <c r="L30" i="11" s="1"/>
  <c r="L28" i="5"/>
  <c r="M30" i="11" s="1"/>
  <c r="M28" i="5"/>
  <c r="N30" i="11" s="1"/>
  <c r="N28" i="5"/>
  <c r="O30" i="11" s="1"/>
  <c r="O28" i="5"/>
  <c r="P30" i="11" s="1"/>
  <c r="P28" i="5"/>
  <c r="Q30" i="11" s="1"/>
  <c r="Q28" i="5"/>
  <c r="R30" i="11" s="1"/>
  <c r="R28" i="5"/>
  <c r="S30" i="11" s="1"/>
  <c r="S28" i="5"/>
  <c r="T30" i="11" s="1"/>
  <c r="T28" i="5"/>
  <c r="U30" i="11" s="1"/>
  <c r="U28" i="5"/>
  <c r="V30" i="11" s="1"/>
  <c r="V28" i="5"/>
  <c r="W30" i="11" s="1"/>
  <c r="W28" i="5"/>
  <c r="X30" i="11" s="1"/>
  <c r="X28" i="5"/>
  <c r="Y30" i="11" s="1"/>
  <c r="Y28" i="5"/>
  <c r="Z30" i="11" s="1"/>
  <c r="Z28" i="5"/>
  <c r="AA30" i="11" s="1"/>
  <c r="AA28" i="5"/>
  <c r="AB30" i="11" s="1"/>
  <c r="AB28" i="5"/>
  <c r="AC30" i="11" s="1"/>
  <c r="AC28" i="5"/>
  <c r="AD30" i="11" s="1"/>
  <c r="AD28" i="5"/>
  <c r="AE30" i="11" s="1"/>
  <c r="AE28" i="5"/>
  <c r="AF30" i="11" s="1"/>
  <c r="AF28" i="5"/>
  <c r="AG30" i="11" s="1"/>
  <c r="C29" i="5"/>
  <c r="D31" i="11" s="1"/>
  <c r="D29" i="5"/>
  <c r="E31" i="11" s="1"/>
  <c r="E29" i="5"/>
  <c r="F31" i="11" s="1"/>
  <c r="F29" i="5"/>
  <c r="G31" i="11" s="1"/>
  <c r="G29" i="5"/>
  <c r="H31" i="11" s="1"/>
  <c r="H29" i="5"/>
  <c r="I31" i="11" s="1"/>
  <c r="I29" i="5"/>
  <c r="J31" i="11" s="1"/>
  <c r="J29" i="5"/>
  <c r="K31" i="11" s="1"/>
  <c r="K29" i="5"/>
  <c r="L31" i="11" s="1"/>
  <c r="L29" i="5"/>
  <c r="M31" i="11" s="1"/>
  <c r="M29" i="5"/>
  <c r="N31" i="11" s="1"/>
  <c r="N29" i="5"/>
  <c r="O31" i="11" s="1"/>
  <c r="O29" i="5"/>
  <c r="P31" i="11" s="1"/>
  <c r="P29" i="5"/>
  <c r="Q31" i="11" s="1"/>
  <c r="Q29" i="5"/>
  <c r="R31" i="11" s="1"/>
  <c r="R29" i="5"/>
  <c r="S31" i="11" s="1"/>
  <c r="S29" i="5"/>
  <c r="T31" i="11" s="1"/>
  <c r="T29" i="5"/>
  <c r="U31" i="11" s="1"/>
  <c r="U29" i="5"/>
  <c r="V31" i="11" s="1"/>
  <c r="V29" i="5"/>
  <c r="W31" i="11" s="1"/>
  <c r="W29" i="5"/>
  <c r="X31" i="11" s="1"/>
  <c r="X29" i="5"/>
  <c r="Y31" i="11" s="1"/>
  <c r="Y29" i="5"/>
  <c r="Z31" i="11" s="1"/>
  <c r="Z29" i="5"/>
  <c r="AA31" i="11" s="1"/>
  <c r="AA29" i="5"/>
  <c r="AB31" i="11" s="1"/>
  <c r="AB29" i="5"/>
  <c r="AC31" i="11" s="1"/>
  <c r="AC29" i="5"/>
  <c r="AD31" i="11" s="1"/>
  <c r="AD29" i="5"/>
  <c r="AE31" i="11" s="1"/>
  <c r="AE29" i="5"/>
  <c r="AF31" i="11" s="1"/>
  <c r="AF29" i="5"/>
  <c r="AG31" i="11" s="1"/>
  <c r="B3" i="5"/>
  <c r="C5" i="11" s="1"/>
  <c r="B4" i="5"/>
  <c r="C6" i="11" s="1"/>
  <c r="B5" i="5"/>
  <c r="C7" i="11" s="1"/>
  <c r="B6" i="5"/>
  <c r="C8" i="11" s="1"/>
  <c r="B7" i="5"/>
  <c r="C9" i="11" s="1"/>
  <c r="B8" i="5"/>
  <c r="C10" i="11" s="1"/>
  <c r="B9" i="5"/>
  <c r="C11" i="11" s="1"/>
  <c r="B10" i="5"/>
  <c r="C12" i="11" s="1"/>
  <c r="B11" i="5"/>
  <c r="C13" i="11" s="1"/>
  <c r="B12" i="5"/>
  <c r="C14" i="11" s="1"/>
  <c r="B13" i="5"/>
  <c r="C15" i="11" s="1"/>
  <c r="B14" i="5"/>
  <c r="C16" i="11" s="1"/>
  <c r="B15" i="5"/>
  <c r="C17" i="11" s="1"/>
  <c r="B16" i="5"/>
  <c r="C18" i="11" s="1"/>
  <c r="B17" i="5"/>
  <c r="C19" i="11" s="1"/>
  <c r="B18" i="5"/>
  <c r="C20" i="11" s="1"/>
  <c r="B19" i="5"/>
  <c r="C21" i="11" s="1"/>
  <c r="B20" i="5"/>
  <c r="C22" i="11" s="1"/>
  <c r="B21" i="5"/>
  <c r="C23" i="11" s="1"/>
  <c r="B22" i="5"/>
  <c r="C24" i="11" s="1"/>
  <c r="B23" i="5"/>
  <c r="C25" i="11" s="1"/>
  <c r="B24" i="5"/>
  <c r="C26" i="11" s="1"/>
  <c r="B25" i="5"/>
  <c r="C27" i="11" s="1"/>
  <c r="B26" i="5"/>
  <c r="C28" i="11" s="1"/>
  <c r="B27" i="5"/>
  <c r="C29" i="11" s="1"/>
  <c r="B28" i="5"/>
  <c r="C30" i="11" s="1"/>
  <c r="B29" i="5"/>
  <c r="C31" i="11" s="1"/>
  <c r="B2" i="5"/>
  <c r="C4" i="11" s="1"/>
  <c r="F205" i="2"/>
  <c r="F206" i="2"/>
  <c r="F202" i="2"/>
  <c r="F203" i="2"/>
  <c r="F124" i="2"/>
  <c r="F125" i="2"/>
  <c r="F128" i="2"/>
  <c r="F129" i="2"/>
  <c r="F126" i="2"/>
  <c r="F127" i="2"/>
  <c r="F213" i="2"/>
  <c r="F214" i="2"/>
  <c r="F216" i="2"/>
  <c r="F217" i="2"/>
  <c r="F215" i="2"/>
  <c r="F151" i="2"/>
  <c r="F153" i="2"/>
  <c r="F154" i="2"/>
  <c r="F152" i="2"/>
  <c r="F118" i="2"/>
  <c r="F119" i="2"/>
  <c r="F122" i="2"/>
  <c r="F123" i="2"/>
  <c r="F120" i="2"/>
  <c r="F121" i="2"/>
  <c r="F155" i="2"/>
  <c r="F156" i="2"/>
  <c r="F159" i="2"/>
  <c r="F160" i="2"/>
  <c r="F157" i="2"/>
  <c r="F158" i="2"/>
  <c r="F186" i="2"/>
  <c r="F187" i="2"/>
  <c r="F190" i="2"/>
  <c r="F191" i="2"/>
  <c r="F188" i="2"/>
  <c r="F189" i="2"/>
  <c r="F161" i="2"/>
  <c r="F163" i="2"/>
  <c r="F164" i="2"/>
  <c r="F162" i="2"/>
  <c r="F135" i="2"/>
  <c r="F137" i="2"/>
  <c r="F138" i="2"/>
  <c r="F136" i="2"/>
  <c r="F114" i="2"/>
  <c r="F116" i="2"/>
  <c r="F117" i="2"/>
  <c r="F115" i="2"/>
  <c r="F175" i="2"/>
  <c r="F176" i="2"/>
  <c r="F178" i="2"/>
  <c r="F179" i="2"/>
  <c r="F177" i="2"/>
  <c r="F207" i="2"/>
  <c r="F208" i="2"/>
  <c r="F211" i="2"/>
  <c r="F212" i="2"/>
  <c r="F209" i="2"/>
  <c r="F210" i="2"/>
  <c r="F165" i="2"/>
  <c r="F166" i="2"/>
  <c r="F169" i="2"/>
  <c r="F170" i="2"/>
  <c r="F167" i="2"/>
  <c r="F168" i="2"/>
  <c r="F180" i="2"/>
  <c r="F181" i="2"/>
  <c r="F184" i="2"/>
  <c r="F185" i="2"/>
  <c r="F182" i="2"/>
  <c r="F183" i="2"/>
  <c r="F144" i="2"/>
  <c r="F224" i="2"/>
  <c r="F139" i="2"/>
  <c r="F142" i="2"/>
  <c r="F143" i="2"/>
  <c r="F140" i="2"/>
  <c r="F141" i="2"/>
  <c r="F230" i="2"/>
  <c r="F242" i="2"/>
  <c r="F241" i="2"/>
  <c r="F240" i="2"/>
  <c r="F236" i="2"/>
  <c r="F235" i="2"/>
  <c r="F234" i="2"/>
  <c r="F239" i="2"/>
  <c r="F238" i="2"/>
  <c r="F237" i="2"/>
  <c r="F245" i="2"/>
  <c r="F244" i="2"/>
  <c r="F243" i="2"/>
  <c r="F233" i="2"/>
  <c r="F232" i="2"/>
  <c r="F231" i="2"/>
  <c r="F248" i="2"/>
  <c r="F247" i="2"/>
  <c r="F246" i="2"/>
  <c r="F249" i="2"/>
  <c r="F251" i="2"/>
  <c r="F204" i="2"/>
  <c r="F199" i="2"/>
  <c r="F198" i="2"/>
  <c r="F201" i="2"/>
  <c r="F200" i="2"/>
  <c r="F197" i="2"/>
  <c r="F196" i="2"/>
  <c r="F228" i="2"/>
  <c r="F227" i="2"/>
  <c r="F229" i="2"/>
  <c r="F226" i="2"/>
  <c r="F225" i="2"/>
  <c r="F221" i="2"/>
  <c r="F220" i="2"/>
  <c r="F223" i="2"/>
  <c r="F222" i="2"/>
  <c r="F219" i="2"/>
  <c r="F218" i="2"/>
  <c r="F148" i="2"/>
  <c r="F147" i="2"/>
  <c r="F150" i="2"/>
  <c r="F149" i="2"/>
  <c r="F146" i="2"/>
  <c r="F145" i="2"/>
  <c r="F193" i="2"/>
  <c r="F195" i="2"/>
  <c r="F194" i="2"/>
  <c r="F192" i="2"/>
  <c r="F172" i="2"/>
  <c r="F174" i="2"/>
  <c r="F173" i="2"/>
  <c r="F171" i="2"/>
  <c r="F132" i="2"/>
  <c r="F134" i="2"/>
  <c r="F133" i="2"/>
  <c r="F131" i="2"/>
  <c r="F130" i="2"/>
  <c r="F111" i="2"/>
  <c r="F110" i="2"/>
  <c r="F113" i="2"/>
  <c r="F112" i="2"/>
  <c r="F109" i="2"/>
  <c r="F104" i="2"/>
  <c r="F103" i="2"/>
  <c r="F100" i="2"/>
  <c r="F101" i="2"/>
  <c r="F102" i="2"/>
  <c r="F108" i="2"/>
  <c r="F105" i="2"/>
  <c r="F106" i="2"/>
  <c r="F107" i="2"/>
  <c r="F99" i="2"/>
  <c r="F98" i="2"/>
  <c r="F96" i="2"/>
  <c r="F97" i="2"/>
  <c r="F94" i="2"/>
  <c r="F95" i="2"/>
  <c r="F93" i="2"/>
  <c r="F91" i="2"/>
  <c r="F92" i="2"/>
  <c r="F88" i="2"/>
  <c r="F89" i="2"/>
  <c r="F90" i="2"/>
  <c r="F82" i="2"/>
  <c r="F83" i="2"/>
  <c r="F84" i="2"/>
  <c r="F85" i="2"/>
  <c r="F86" i="2"/>
  <c r="F87" i="2"/>
  <c r="F81" i="2"/>
  <c r="F80" i="2"/>
  <c r="F78" i="2"/>
  <c r="F79" i="2"/>
  <c r="F77" i="2"/>
  <c r="F76" i="2"/>
  <c r="F74" i="2"/>
  <c r="F75" i="2"/>
  <c r="F73" i="2"/>
  <c r="F72" i="2"/>
  <c r="F38" i="2"/>
  <c r="F39" i="2"/>
  <c r="F55" i="2"/>
  <c r="F54" i="2"/>
  <c r="F49" i="2"/>
  <c r="F48" i="2"/>
  <c r="F65" i="2"/>
  <c r="F64" i="2"/>
  <c r="F53" i="2"/>
  <c r="F52" i="2"/>
  <c r="F29" i="2"/>
  <c r="F28" i="2"/>
  <c r="F37" i="2"/>
  <c r="F36" i="2"/>
  <c r="F47" i="2"/>
  <c r="F46" i="2"/>
  <c r="F57" i="2"/>
  <c r="F56" i="2"/>
  <c r="F45" i="2"/>
  <c r="F44" i="2"/>
  <c r="F31" i="2"/>
  <c r="F30" i="2"/>
  <c r="F43" i="2"/>
  <c r="F42" i="2"/>
  <c r="F67" i="2"/>
  <c r="F66" i="2"/>
  <c r="F33" i="2"/>
  <c r="F32" i="2"/>
  <c r="F63" i="2"/>
  <c r="F62" i="2"/>
  <c r="F61" i="2"/>
  <c r="F60" i="2"/>
  <c r="F71" i="2"/>
  <c r="F70" i="2"/>
  <c r="F69" i="2"/>
  <c r="F68" i="2"/>
  <c r="F41" i="2"/>
  <c r="F40" i="2"/>
  <c r="F59" i="2"/>
  <c r="F58" i="2"/>
  <c r="F51" i="2"/>
  <c r="F50" i="2"/>
  <c r="F35" i="2"/>
  <c r="F34" i="2"/>
  <c r="F27" i="2"/>
  <c r="F26" i="2"/>
  <c r="F25" i="2"/>
  <c r="F24" i="2"/>
  <c r="F23" i="2"/>
  <c r="F22" i="2"/>
  <c r="F21" i="2"/>
  <c r="F20" i="2"/>
  <c r="F19" i="2"/>
  <c r="F18" i="2"/>
  <c r="F17" i="2"/>
  <c r="F16" i="2"/>
  <c r="F14" i="2"/>
  <c r="F15" i="2"/>
  <c r="F11" i="2"/>
  <c r="F12" i="2"/>
  <c r="F13" i="2"/>
  <c r="F9" i="2"/>
  <c r="F10" i="2"/>
  <c r="F8" i="2"/>
  <c r="F3" i="2"/>
  <c r="F4" i="2"/>
  <c r="F7" i="2"/>
  <c r="F5" i="2"/>
  <c r="F6" i="2"/>
  <c r="F2" i="2"/>
  <c r="E2" i="2"/>
  <c r="AC43" i="10" l="1"/>
  <c r="AC44" i="10" s="1"/>
  <c r="C67" i="11"/>
  <c r="C86" i="11"/>
  <c r="C78" i="11"/>
  <c r="C70" i="11"/>
  <c r="C85" i="11"/>
  <c r="C77" i="11"/>
  <c r="C69" i="11"/>
  <c r="C84" i="11"/>
  <c r="C76" i="11"/>
  <c r="C68" i="11"/>
  <c r="C83" i="11"/>
  <c r="C75" i="11"/>
  <c r="C90" i="11"/>
  <c r="C82" i="11"/>
  <c r="C74" i="11"/>
  <c r="C81" i="11"/>
  <c r="C73" i="11"/>
  <c r="C88" i="11"/>
  <c r="C80" i="11"/>
  <c r="C72" i="11"/>
  <c r="C93" i="11"/>
  <c r="C92" i="11"/>
  <c r="C91" i="11"/>
  <c r="C94" i="11"/>
  <c r="C89" i="11"/>
  <c r="C87" i="11"/>
  <c r="C79" i="11"/>
  <c r="C71" i="11"/>
  <c r="V43" i="10"/>
  <c r="V44" i="10" s="1"/>
  <c r="O43" i="10"/>
  <c r="O44" i="10" s="1"/>
  <c r="Q43" i="10"/>
  <c r="Q44" i="10" s="1"/>
  <c r="H43" i="10"/>
  <c r="H44" i="10" s="1"/>
  <c r="J43" i="10"/>
  <c r="J44" i="10" s="1"/>
  <c r="U43" i="10"/>
  <c r="U44" i="10" s="1"/>
  <c r="N43" i="10"/>
  <c r="N44" i="10" s="1"/>
  <c r="G43" i="10"/>
  <c r="G44" i="10" s="1"/>
  <c r="Y43" i="10"/>
  <c r="Y44" i="10" s="1"/>
  <c r="R43" i="10"/>
  <c r="R44" i="10" s="1"/>
  <c r="K43" i="10"/>
  <c r="K44" i="10" s="1"/>
  <c r="Z43" i="10"/>
  <c r="Z44" i="10" s="1"/>
  <c r="W43" i="10"/>
  <c r="W44" i="10" s="1"/>
  <c r="P43" i="10"/>
  <c r="P44" i="10" s="1"/>
  <c r="I43" i="10"/>
  <c r="I44" i="10" s="1"/>
  <c r="T43" i="10"/>
  <c r="T44" i="10" s="1"/>
  <c r="M43" i="10"/>
  <c r="M44" i="10" s="1"/>
  <c r="F43" i="10"/>
  <c r="F44" i="10" s="1"/>
  <c r="S43" i="10"/>
  <c r="S44" i="10" s="1"/>
  <c r="X43" i="10"/>
  <c r="X44" i="10" s="1"/>
  <c r="AA43" i="10"/>
  <c r="AA44" i="10" s="1"/>
  <c r="D44" i="10"/>
  <c r="L44" i="10"/>
  <c r="E44" i="10"/>
  <c r="B44" i="10"/>
  <c r="C44" i="10"/>
  <c r="AB4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tc={9FBB07E1-6DDA-45FD-B1A0-276738A13188}</author>
  </authors>
  <commentList>
    <comment ref="B41" authorId="0" shapeId="0" xr:uid="{9FBB07E1-6DDA-45FD-B1A0-276738A1318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ok, we're currently excluding additional coal ret</t>
      </text>
    </comment>
  </commentList>
</comments>
</file>

<file path=xl/sharedStrings.xml><?xml version="1.0" encoding="utf-8"?>
<sst xmlns="http://schemas.openxmlformats.org/spreadsheetml/2006/main" count="5730" uniqueCount="623">
  <si>
    <t>Policy</t>
  </si>
  <si>
    <t>Policy Group</t>
  </si>
  <si>
    <t>Sector Group</t>
  </si>
  <si>
    <t>Sector</t>
  </si>
  <si>
    <t xml:space="preserve">Additional Minimum Required EV Sales Percentage[passenger,LDVs] </t>
  </si>
  <si>
    <t xml:space="preserve">Additional Minimum Required EV Sales Percentage[passenger,HDVs] </t>
  </si>
  <si>
    <t xml:space="preserve">Additional Minimum Required EV Sales Percentage[passenger,motorbikes] </t>
  </si>
  <si>
    <t xml:space="preserve">Additional Minimum Required EV Sales Percentage[freight,LDVs] </t>
  </si>
  <si>
    <t xml:space="preserve">Additional Minimum Required EV Sales Percentage[freight,HDVs] </t>
  </si>
  <si>
    <t xml:space="preserve">Annual Additional Capacity Retired due to Early Retirement Policy[hard coal es] </t>
  </si>
  <si>
    <t xml:space="preserve">Annual Additional Capacity Retired due to Early Retirement Policy[lignite es] </t>
  </si>
  <si>
    <t xml:space="preserve">Boolean Ban New Power Plants[hard coal es] </t>
  </si>
  <si>
    <t xml:space="preserve">Boolean Ban New Power Plants[natural gas nonpeaker es] </t>
  </si>
  <si>
    <t xml:space="preserve">Boolean Ban New Power Plants[lignite es] </t>
  </si>
  <si>
    <t xml:space="preserve">Boolean Use Non BAU Mandated Capacity Construction Schedule[natural gas nonpeaker es] </t>
  </si>
  <si>
    <t xml:space="preserve">Electricity Sector Fraction of Potential Additional CCS Achieved[petroleum es] </t>
  </si>
  <si>
    <t xml:space="preserve">Electricity Sector Fraction of Potential Additional CCS Achieved[natural gas peaker es] </t>
  </si>
  <si>
    <t xml:space="preserve">Fraction of Additional Demand Response Potential Achieved </t>
  </si>
  <si>
    <t xml:space="preserve">Fraction of Additional Grid Battery Storage Potential Achieved </t>
  </si>
  <si>
    <t xml:space="preserve">Fraction of Afforestation and Reforestation Achieved </t>
  </si>
  <si>
    <t xml:space="preserve">Fraction of Cement Measures Achieved </t>
  </si>
  <si>
    <t xml:space="preserve">Fraction of Cropland and Rice Measures Achieved </t>
  </si>
  <si>
    <t xml:space="preserve">Fraction of F Gas Destruction Achieved </t>
  </si>
  <si>
    <t xml:space="preserve">Fraction of F Gas Substitution Achieved </t>
  </si>
  <si>
    <t xml:space="preserve">Fraction of Hydrogen Production Pathways Shifted </t>
  </si>
  <si>
    <t xml:space="preserve">Fraction of Improved Forest Management Achieved </t>
  </si>
  <si>
    <t xml:space="preserve">Fraction of Industrial Fuel Use Shifted to Other Fuels[cement and other carbonates,hard coal if] </t>
  </si>
  <si>
    <t xml:space="preserve">Fraction of Industrial Fuel Use Shifted to Other Fuels[cement and other carbonates,natural gas if] </t>
  </si>
  <si>
    <t xml:space="preserve">Fraction of Industrial Fuel Use Shifted to Other Fuels[cement and other carbonates,petroleum diesel if] </t>
  </si>
  <si>
    <t xml:space="preserve">Fraction of Industrial Fuel Use Shifted to Other Fuels[cement and other carbonates,heavy or residual fuel oil if] </t>
  </si>
  <si>
    <t xml:space="preserve">Fraction of Industrial Fuel Use Shifted to Other Fuels[cement and other carbonates,LPG propane or butane if] </t>
  </si>
  <si>
    <t xml:space="preserve">Fraction of Industrial Fuel Use Shifted to Other Fuels[natural gas and petroleum systems,hard coal if] </t>
  </si>
  <si>
    <t xml:space="preserve">Fraction of Industrial Fuel Use Shifted to Other Fuels[natural gas and petroleum systems,natural gas if] </t>
  </si>
  <si>
    <t xml:space="preserve">Fraction of Industrial Fuel Use Shifted to Other Fuels[natural gas and petroleum systems,biomass if] </t>
  </si>
  <si>
    <t xml:space="preserve">Fraction of Industrial Fuel Use Shifted to Other Fuels[natural gas and petroleum systems,crude oil if] </t>
  </si>
  <si>
    <t xml:space="preserve">Fraction of Industrial Fuel Use Shifted to Other Fuels[iron and steel,hard coal if] </t>
  </si>
  <si>
    <t xml:space="preserve">Fraction of Industrial Fuel Use Shifted to Other Fuels[iron and steel,natural gas if] </t>
  </si>
  <si>
    <t xml:space="preserve">Fraction of Industrial Fuel Use Shifted to Other Fuels[iron and steel,petroleum diesel if] </t>
  </si>
  <si>
    <t xml:space="preserve">Fraction of Industrial Fuel Use Shifted to Other Fuels[iron and steel,heavy or residual fuel oil if] </t>
  </si>
  <si>
    <t xml:space="preserve">Fraction of Industrial Fuel Use Shifted to Other Fuels[iron and steel,LPG propane or butane if] </t>
  </si>
  <si>
    <t xml:space="preserve">Fraction of Industrial Fuel Use Shifted to Other Fuels[chemicals,hard coal if] </t>
  </si>
  <si>
    <t xml:space="preserve">Fraction of Industrial Fuel Use Shifted to Other Fuels[chemicals,natural gas if] </t>
  </si>
  <si>
    <t xml:space="preserve">Fraction of Industrial Fuel Use Shifted to Other Fuels[chemicals,petroleum diesel if] </t>
  </si>
  <si>
    <t xml:space="preserve">Fraction of Industrial Fuel Use Shifted to Other Fuels[chemicals,heavy or residual fuel oil if] </t>
  </si>
  <si>
    <t xml:space="preserve">Fraction of Industrial Fuel Use Shifted to Other Fuels[chemicals,LPG propane or butane if] </t>
  </si>
  <si>
    <t xml:space="preserve">Fraction of Industrial Fuel Use Shifted to Other Fuels[coal mining,hard coal if] </t>
  </si>
  <si>
    <t xml:space="preserve">Fraction of Industrial Fuel Use Shifted to Other Fuels[coal mining,natural gas if] </t>
  </si>
  <si>
    <t xml:space="preserve">Fraction of Industrial Fuel Use Shifted to Other Fuels[coal mining,petroleum diesel if] </t>
  </si>
  <si>
    <t xml:space="preserve">Fraction of Industrial Fuel Use Shifted to Other Fuels[coal mining,heavy or residual fuel oil if] </t>
  </si>
  <si>
    <t xml:space="preserve">Fraction of Industrial Fuel Use Shifted to Other Fuels[agriculture,natural gas if] </t>
  </si>
  <si>
    <t xml:space="preserve">Fraction of Industrial Fuel Use Shifted to Other Fuels[agriculture,petroleum diesel if] </t>
  </si>
  <si>
    <t xml:space="preserve">Fraction of Industrial Fuel Use Shifted to Other Fuels[agriculture,heavy or residual fuel oil if] </t>
  </si>
  <si>
    <t xml:space="preserve">Fraction of Industrial Fuel Use Shifted to Other Fuels[agriculture,LPG propane or butane if] </t>
  </si>
  <si>
    <t xml:space="preserve">Fraction of Industrial Fuel Use Shifted to Other Fuels[other industries,hard coal if] </t>
  </si>
  <si>
    <t xml:space="preserve">Fraction of Industrial Fuel Use Shifted to Other Fuels[other industries,natural gas if] </t>
  </si>
  <si>
    <t xml:space="preserve">Fraction of Industrial Fuel Use Shifted to Other Fuels[other industries,petroleum diesel if] </t>
  </si>
  <si>
    <t xml:space="preserve">Fraction of Industrial Fuel Use Shifted to Other Fuels[other industries,heavy or residual fuel oil if] </t>
  </si>
  <si>
    <t xml:space="preserve">Fraction of Industrial Fuel Use Shifted to Other Fuels[other industries,LPG propane or butane if] </t>
  </si>
  <si>
    <t xml:space="preserve">Fraction of Livestock Measures Achieved </t>
  </si>
  <si>
    <t xml:space="preserve">Fraction of Methane Capture Opportunities Achieved[natural gas and petroleum systems] </t>
  </si>
  <si>
    <t xml:space="preserve">Fraction of Methane Capture Opportunities Achieved[coal mining] </t>
  </si>
  <si>
    <t xml:space="preserve">Fraction of Methane Capture Opportunities Achieved[waste management] </t>
  </si>
  <si>
    <t xml:space="preserve">Fraction of Methane Destruction Opportunities Achieved[natural gas and petroleum systems] </t>
  </si>
  <si>
    <t xml:space="preserve">Fraction of Methane Destruction Opportunities Achieved[coal mining] </t>
  </si>
  <si>
    <t xml:space="preserve">Fraction of Methane Destruction Opportunities Achieved[waste management] </t>
  </si>
  <si>
    <t xml:space="preserve">Fraction of New Bldg Components Shifted to Other Fuels[heating,urban residential] </t>
  </si>
  <si>
    <t xml:space="preserve">Fraction of New Bldg Components Shifted to Other Fuels[heating,rural residential] </t>
  </si>
  <si>
    <t xml:space="preserve">Fraction of New Bldg Components Shifted to Other Fuels[heating,commercial] </t>
  </si>
  <si>
    <t xml:space="preserve">Fraction of New Bldg Components Shifted to Other Fuels[appliances,urban residential] </t>
  </si>
  <si>
    <t xml:space="preserve">Fraction of New Bldg Components Shifted to Other Fuels[appliances,rural residential] </t>
  </si>
  <si>
    <t xml:space="preserve">Fraction of New Bldg Components Shifted to Other Fuels[appliances,commercial] </t>
  </si>
  <si>
    <t xml:space="preserve">Fraction of New Bldg Components Shifted to Other Fuels[other component,urban residential] </t>
  </si>
  <si>
    <t xml:space="preserve">Fraction of New Bldg Components Shifted to Other Fuels[other component,rural residential] </t>
  </si>
  <si>
    <t xml:space="preserve">Fraction of New Bldg Components Shifted to Other Fuels[other component,commercial] </t>
  </si>
  <si>
    <t xml:space="preserve">Industry Sector Fraction of Potential Additional CCS Achieved[cement and other carbonates,process emissions] </t>
  </si>
  <si>
    <t xml:space="preserve">Industry Sector Fraction of Potential Additional CCS Achieved[natural gas and petroleum systems,process emissions] </t>
  </si>
  <si>
    <t xml:space="preserve">Industry Sector Fraction of Potential Additional CCS Achieved[iron and steel,process emissions] </t>
  </si>
  <si>
    <t xml:space="preserve">Industry Sector Fraction of Potential Additional CCS Achieved[chemicals,process emissions] </t>
  </si>
  <si>
    <t xml:space="preserve">Industry Sector Fraction of Potential Additional CCS Achieved[other industries,process emissions] </t>
  </si>
  <si>
    <t xml:space="preserve">Perc Subsidy for Elec Capacity Construction[solar PV es] </t>
  </si>
  <si>
    <t xml:space="preserve">Perc Subsidy for Elec Capacity Construction[offshore wind es] </t>
  </si>
  <si>
    <t xml:space="preserve">Percent of Travel Demand Shifted to Other Modes or Eliminated[passenger,LDVs] </t>
  </si>
  <si>
    <t xml:space="preserve">Percent of Travel Demand Shifted to Other Modes or Eliminated[freight,HDVs] </t>
  </si>
  <si>
    <t xml:space="preserve">Percent Reduction in Nonenergy Nonagriculture Industry Product Demand[cement and other carbonates] </t>
  </si>
  <si>
    <t xml:space="preserve">Percent Reduction in Nonenergy Nonagriculture Industry Product Demand[iron and steel] </t>
  </si>
  <si>
    <t xml:space="preserve">Percentage Additional Improvement of Fuel Economy Std[passenger,LDVs] </t>
  </si>
  <si>
    <t xml:space="preserve">Percentage Additional Improvement of Fuel Economy Std[passenger,HDVs] </t>
  </si>
  <si>
    <t xml:space="preserve">Percentage Additional Improvement of Fuel Economy Std[passenger,aircraft] </t>
  </si>
  <si>
    <t xml:space="preserve">Percentage Additional Improvement of Fuel Economy Std[passenger,rail] </t>
  </si>
  <si>
    <t xml:space="preserve">Percentage Additional Improvement of Fuel Economy Std[freight,LDVs] </t>
  </si>
  <si>
    <t xml:space="preserve">Percentage Additional Improvement of Fuel Economy Std[freight,HDVs] </t>
  </si>
  <si>
    <t xml:space="preserve">Percentage Additional Improvement of Fuel Economy Std[freight,aircraft] </t>
  </si>
  <si>
    <t xml:space="preserve">Percentage Additional Improvement of Fuel Economy Std[freight,rail] </t>
  </si>
  <si>
    <t xml:space="preserve">Percentage Additional Improvement of Fuel Economy Std[freight,ships] </t>
  </si>
  <si>
    <t xml:space="preserve">Percentage Improvement in Eqpt Efficiency Standards above BAU[cement and other carbonates,electricity if] </t>
  </si>
  <si>
    <t xml:space="preserve">Percentage Improvement in Eqpt Efficiency Standards above BAU[cement and other carbonates,hard coal if] </t>
  </si>
  <si>
    <t xml:space="preserve">Percentage Improvement in Eqpt Efficiency Standards above BAU[cement and other carbonates,natural gas if] </t>
  </si>
  <si>
    <t xml:space="preserve">Percentage Improvement in Eqpt Efficiency Standards above BAU[cement and other carbonates,biomass if] </t>
  </si>
  <si>
    <t xml:space="preserve">Percentage Improvement in Eqpt Efficiency Standards above BAU[cement and other carbonates,petroleum diesel if] </t>
  </si>
  <si>
    <t xml:space="preserve">Percentage Improvement in Eqpt Efficiency Standards above BAU[cement and other carbonates,heavy or residual fuel oil if] </t>
  </si>
  <si>
    <t xml:space="preserve">Percentage Improvement in Eqpt Efficiency Standards above BAU[cement and other carbonates,LPG propane or butane if] </t>
  </si>
  <si>
    <t xml:space="preserve">Percentage Improvement in Eqpt Efficiency Standards above BAU[natural gas and petroleum systems,electricity if] </t>
  </si>
  <si>
    <t xml:space="preserve">Percentage Improvement in Eqpt Efficiency Standards above BAU[natural gas and petroleum systems,hard coal if] </t>
  </si>
  <si>
    <t xml:space="preserve">Percentage Improvement in Eqpt Efficiency Standards above BAU[natural gas and petroleum systems,natural gas if] </t>
  </si>
  <si>
    <t xml:space="preserve">Percentage Improvement in Eqpt Efficiency Standards above BAU[natural gas and petroleum systems,biomass if] </t>
  </si>
  <si>
    <t xml:space="preserve">Percentage Improvement in Eqpt Efficiency Standards above BAU[iron and steel,electricity if] </t>
  </si>
  <si>
    <t xml:space="preserve">Percentage Improvement in Eqpt Efficiency Standards above BAU[iron and steel,hard coal if] </t>
  </si>
  <si>
    <t xml:space="preserve">Percentage Improvement in Eqpt Efficiency Standards above BAU[iron and steel,natural gas if] </t>
  </si>
  <si>
    <t xml:space="preserve">Percentage Improvement in Eqpt Efficiency Standards above BAU[iron and steel,petroleum diesel if] </t>
  </si>
  <si>
    <t xml:space="preserve">Percentage Improvement in Eqpt Efficiency Standards above BAU[iron and steel,heavy or residual fuel oil if] </t>
  </si>
  <si>
    <t xml:space="preserve">Percentage Improvement in Eqpt Efficiency Standards above BAU[iron and steel,LPG propane or butane if] </t>
  </si>
  <si>
    <t xml:space="preserve">Percentage Improvement in Eqpt Efficiency Standards above BAU[chemicals,electricity if] </t>
  </si>
  <si>
    <t xml:space="preserve">Percentage Improvement in Eqpt Efficiency Standards above BAU[chemicals,hard coal if] </t>
  </si>
  <si>
    <t xml:space="preserve">Percentage Improvement in Eqpt Efficiency Standards above BAU[chemicals,natural gas if] </t>
  </si>
  <si>
    <t xml:space="preserve">Percentage Improvement in Eqpt Efficiency Standards above BAU[chemicals,petroleum diesel if] </t>
  </si>
  <si>
    <t xml:space="preserve">Percentage Improvement in Eqpt Efficiency Standards above BAU[chemicals,heavy or residual fuel oil if] </t>
  </si>
  <si>
    <t xml:space="preserve">Percentage Improvement in Eqpt Efficiency Standards above BAU[chemicals,LPG propane or butane if] </t>
  </si>
  <si>
    <t xml:space="preserve">Percentage Improvement in Eqpt Efficiency Standards above BAU[coal mining,electricity if] </t>
  </si>
  <si>
    <t xml:space="preserve">Percentage Improvement in Eqpt Efficiency Standards above BAU[coal mining,hard coal if] </t>
  </si>
  <si>
    <t xml:space="preserve">Percentage Improvement in Eqpt Efficiency Standards above BAU[coal mining,natural gas if] </t>
  </si>
  <si>
    <t xml:space="preserve">Percentage Improvement in Eqpt Efficiency Standards above BAU[coal mining,petroleum diesel if] </t>
  </si>
  <si>
    <t xml:space="preserve">Percentage Improvement in Eqpt Efficiency Standards above BAU[coal mining,heavy or residual fuel oil if] </t>
  </si>
  <si>
    <t xml:space="preserve">Percentage Improvement in Eqpt Efficiency Standards above BAU[waste management,electricity if] </t>
  </si>
  <si>
    <t xml:space="preserve">Percentage Improvement in Eqpt Efficiency Standards above BAU[agriculture,electricity if] </t>
  </si>
  <si>
    <t xml:space="preserve">Percentage Improvement in Eqpt Efficiency Standards above BAU[agriculture,petroleum diesel if] </t>
  </si>
  <si>
    <t xml:space="preserve">Percentage Improvement in Eqpt Efficiency Standards above BAU[agriculture,heavy or residual fuel oil if] </t>
  </si>
  <si>
    <t xml:space="preserve">Percentage Improvement in Eqpt Efficiency Standards above BAU[agriculture,LPG propane or butane if] </t>
  </si>
  <si>
    <t xml:space="preserve">Percentage Improvement in Eqpt Efficiency Standards above BAU[other industries,electricity if] </t>
  </si>
  <si>
    <t xml:space="preserve">Percentage Improvement in Eqpt Efficiency Standards above BAU[other industries,hard coal if] </t>
  </si>
  <si>
    <t xml:space="preserve">Percentage Improvement in Eqpt Efficiency Standards above BAU[other industries,natural gas if] </t>
  </si>
  <si>
    <t xml:space="preserve">Percentage Improvement in Eqpt Efficiency Standards above BAU[other industries,petroleum diesel if] </t>
  </si>
  <si>
    <t xml:space="preserve">Percentage Improvement in Eqpt Efficiency Standards above BAU[other industries,heavy or residual fuel oil if] </t>
  </si>
  <si>
    <t xml:space="preserve">Percentage Increase in Transmission Capacity vs BAU </t>
  </si>
  <si>
    <t xml:space="preserve">Reduction in E Use Allowed by Component Eff Std[heating,urban residential] </t>
  </si>
  <si>
    <t xml:space="preserve">Reduction in E Use Allowed by Component Eff Std[heating,rural residential] </t>
  </si>
  <si>
    <t xml:space="preserve">Reduction in E Use Allowed by Component Eff Std[heating,commercial] </t>
  </si>
  <si>
    <t xml:space="preserve">Reduction in E Use Allowed by Component Eff Std[cooling and ventilation,urban residential] </t>
  </si>
  <si>
    <t xml:space="preserve">Reduction in E Use Allowed by Component Eff Std[cooling and ventilation,rural residential] </t>
  </si>
  <si>
    <t xml:space="preserve">Reduction in E Use Allowed by Component Eff Std[cooling and ventilation,commercial] </t>
  </si>
  <si>
    <t xml:space="preserve">Reduction in E Use Allowed by Component Eff Std[envelope,urban residential] </t>
  </si>
  <si>
    <t xml:space="preserve">Reduction in E Use Allowed by Component Eff Std[envelope,rural residential] </t>
  </si>
  <si>
    <t xml:space="preserve">Reduction in E Use Allowed by Component Eff Std[envelope,commercial] </t>
  </si>
  <si>
    <t xml:space="preserve">Reduction in E Use Allowed by Component Eff Std[lighting,urban residential] </t>
  </si>
  <si>
    <t xml:space="preserve">Reduction in E Use Allowed by Component Eff Std[lighting,rural residential] </t>
  </si>
  <si>
    <t xml:space="preserve">Reduction in E Use Allowed by Component Eff Std[lighting,commercial] </t>
  </si>
  <si>
    <t xml:space="preserve">Reduction in E Use Allowed by Component Eff Std[appliances,urban residential] </t>
  </si>
  <si>
    <t xml:space="preserve">Reduction in E Use Allowed by Component Eff Std[appliances,rural residential] </t>
  </si>
  <si>
    <t xml:space="preserve">Reduction in E Use Allowed by Component Eff Std[appliances,commercial] </t>
  </si>
  <si>
    <t xml:space="preserve">Reduction in E Use Allowed by Component Eff Std[other component,urban residential] </t>
  </si>
  <si>
    <t xml:space="preserve">Reduction in E Use Allowed by Component Eff Std[other component,rural residential] </t>
  </si>
  <si>
    <t xml:space="preserve">Reduction in E Use Allowed by Component Eff Std[other component,commercial] </t>
  </si>
  <si>
    <t xml:space="preserve">Renewable Portfolio Std Percentage </t>
  </si>
  <si>
    <t xml:space="preserve">Share of Preexisting Buildings Subject to Retrofitting[urban residential] </t>
  </si>
  <si>
    <t xml:space="preserve">Share of Preexisting Buildings Subject to Retrofitting[rural residential] </t>
  </si>
  <si>
    <t xml:space="preserve">Share of Preexisting Buildings Subject to Retrofitting[commercial] </t>
  </si>
  <si>
    <t xml:space="preserve">Subsidy for Elec Production by Fuel[onshore wind es] </t>
  </si>
  <si>
    <t>Electricity</t>
  </si>
  <si>
    <t>Power Sector Coal Regs</t>
  </si>
  <si>
    <t>Power Sector Gas Regs</t>
  </si>
  <si>
    <t>Electricity PTC/ITC</t>
  </si>
  <si>
    <t>Buildings</t>
  </si>
  <si>
    <t>Building Retrofitting</t>
  </si>
  <si>
    <t>100% Clean Electricity Standard</t>
  </si>
  <si>
    <t>Building Codes and Appliance Standards</t>
  </si>
  <si>
    <t>Grid Flexibility</t>
  </si>
  <si>
    <t>Industry Energy</t>
  </si>
  <si>
    <t>Industrial Energy Efficiency Standards</t>
  </si>
  <si>
    <t>Transportation</t>
  </si>
  <si>
    <t>Fuel Economy Standards</t>
  </si>
  <si>
    <t xml:space="preserve">Percentage Additional Improvement of Fuel Economy Std[passenger,ships] </t>
  </si>
  <si>
    <t>Material Efficiency</t>
  </si>
  <si>
    <t>Freight Logistics</t>
  </si>
  <si>
    <t>Passenger Mode Shifting</t>
  </si>
  <si>
    <t>Industry Non-CO2</t>
  </si>
  <si>
    <t>Industrial CCS</t>
  </si>
  <si>
    <t>Building Electrification</t>
  </si>
  <si>
    <t>Methane Capture and Destruction</t>
  </si>
  <si>
    <t>Agriculture</t>
  </si>
  <si>
    <t>Livestock Measures</t>
  </si>
  <si>
    <t>Industrial Electrification and Hydrogen</t>
  </si>
  <si>
    <t>Land</t>
  </si>
  <si>
    <t>Forest Management</t>
  </si>
  <si>
    <t>Hydrogen</t>
  </si>
  <si>
    <t>Hydrogen Electrolysis</t>
  </si>
  <si>
    <t>F-Gas Policies</t>
  </si>
  <si>
    <t xml:space="preserve">Fraction of F Gas Recovery Achieved </t>
  </si>
  <si>
    <t xml:space="preserve">Fraction of F Gas Inspct Maint Retrofit Achieved </t>
  </si>
  <si>
    <t>Cropland Measures</t>
  </si>
  <si>
    <t>Cement Clinker Substitution</t>
  </si>
  <si>
    <t>Afforestation and Reforestation</t>
  </si>
  <si>
    <t>California HDV Rules</t>
  </si>
  <si>
    <t>Passenger Car ZEV Sales Standard</t>
  </si>
  <si>
    <t xml:space="preserve">EV Charger Deployment </t>
  </si>
  <si>
    <t xml:space="preserve">Fraction of Industrial Fuel Use Shifted to Other Fuels[agriculture and forestry 01T03,electricity if] </t>
  </si>
  <si>
    <t xml:space="preserve">Fraction of Industrial Fuel Use Shifted to Other Fuels[coal mining 05,electricity if] </t>
  </si>
  <si>
    <t xml:space="preserve">Fraction of Industrial Fuel Use Shifted to Other Fuels[coal mining 05,hydrogen if] </t>
  </si>
  <si>
    <t xml:space="preserve">Fraction of Industrial Fuel Use Shifted to Other Fuels[oil and gas extraction 06,electricity if] </t>
  </si>
  <si>
    <t xml:space="preserve">Fraction of Industrial Fuel Use Shifted to Other Fuels[oil and gas extraction 06,hydrogen if] </t>
  </si>
  <si>
    <t xml:space="preserve">Fraction of Industrial Fuel Use Shifted to Other Fuels[other mining and quarrying 07T08,electricity if] </t>
  </si>
  <si>
    <t xml:space="preserve">Fraction of Industrial Fuel Use Shifted to Other Fuels[other mining and quarrying 07T08,hydrogen if] </t>
  </si>
  <si>
    <t xml:space="preserve">Fraction of Industrial Fuel Use Shifted to Other Fuels[food beverage and tobacco 10T12,electricity if] </t>
  </si>
  <si>
    <t xml:space="preserve">Fraction of Industrial Fuel Use Shifted to Other Fuels[food beverage and tobacco 10T12,hydrogen if] </t>
  </si>
  <si>
    <t xml:space="preserve">Fraction of Industrial Fuel Use Shifted to Other Fuels[textiles apparel and leather 13T15,electricity if] </t>
  </si>
  <si>
    <t xml:space="preserve">Fraction of Industrial Fuel Use Shifted to Other Fuels[textiles apparel and leather 13T15,hydrogen if] </t>
  </si>
  <si>
    <t xml:space="preserve">Fraction of Industrial Fuel Use Shifted to Other Fuels[wood products 16,electricity if] </t>
  </si>
  <si>
    <t xml:space="preserve">Fraction of Industrial Fuel Use Shifted to Other Fuels[wood products 16,hydrogen if] </t>
  </si>
  <si>
    <t xml:space="preserve">Fraction of Industrial Fuel Use Shifted to Other Fuels[pulp paper and printing 17T18,electricity if] </t>
  </si>
  <si>
    <t xml:space="preserve">Fraction of Industrial Fuel Use Shifted to Other Fuels[pulp paper and printing 17T18,hydrogen if] </t>
  </si>
  <si>
    <t xml:space="preserve">Fraction of Industrial Fuel Use Shifted to Other Fuels[refined petroleum and coke 19,electricity if] </t>
  </si>
  <si>
    <t xml:space="preserve">Fraction of Industrial Fuel Use Shifted to Other Fuels[refined petroleum and coke 19,hydrogen if] </t>
  </si>
  <si>
    <t xml:space="preserve">Fraction of Industrial Fuel Use Shifted to Other Fuels[chemicals 20,electricity if] </t>
  </si>
  <si>
    <t xml:space="preserve">Fraction of Industrial Fuel Use Shifted to Other Fuels[chemicals 20,hydrogen if] </t>
  </si>
  <si>
    <t xml:space="preserve">Fraction of Industrial Fuel Use Shifted to Other Fuels[rubber and plastic products 22,electricity if] </t>
  </si>
  <si>
    <t xml:space="preserve">Fraction of Industrial Fuel Use Shifted to Other Fuels[rubber and plastic products 22,hydrogen if] </t>
  </si>
  <si>
    <t xml:space="preserve">Fraction of Industrial Fuel Use Shifted to Other Fuels[glass and glass products 231,electricity if] </t>
  </si>
  <si>
    <t xml:space="preserve">Fraction of Industrial Fuel Use Shifted to Other Fuels[glass and glass products 231,hydrogen if] </t>
  </si>
  <si>
    <t xml:space="preserve">Fraction of Industrial Fuel Use Shifted to Other Fuels[cement and other nonmetallic minerals 239,electricity if] </t>
  </si>
  <si>
    <t xml:space="preserve">Fraction of Industrial Fuel Use Shifted to Other Fuels[cement and other nonmetallic minerals 239,hydrogen if] </t>
  </si>
  <si>
    <t xml:space="preserve">Fraction of Industrial Fuel Use Shifted to Other Fuels[iron and steel 241,electricity if] </t>
  </si>
  <si>
    <t xml:space="preserve">Fraction of Industrial Fuel Use Shifted to Other Fuels[iron and steel 241,hydrogen if] </t>
  </si>
  <si>
    <t xml:space="preserve">Fraction of Industrial Fuel Use Shifted to Other Fuels[other metals 242,electricity if] </t>
  </si>
  <si>
    <t xml:space="preserve">Fraction of Industrial Fuel Use Shifted to Other Fuels[other metals 242,hydrogen if] </t>
  </si>
  <si>
    <t xml:space="preserve">Fraction of Industrial Fuel Use Shifted to Other Fuels[metal products except machinery and vehicles 25,electricity if] </t>
  </si>
  <si>
    <t xml:space="preserve">Fraction of Industrial Fuel Use Shifted to Other Fuels[metal products except machinery and vehicles 25,hydrogen if] </t>
  </si>
  <si>
    <t xml:space="preserve">Fraction of Industrial Fuel Use Shifted to Other Fuels[computers and electronics 26,electricity if] </t>
  </si>
  <si>
    <t xml:space="preserve">Fraction of Industrial Fuel Use Shifted to Other Fuels[computers and electronics 26,hydrogen if] </t>
  </si>
  <si>
    <t xml:space="preserve">Fraction of Industrial Fuel Use Shifted to Other Fuels[appliances and electrical equipment 27,electricity if] </t>
  </si>
  <si>
    <t xml:space="preserve">Fraction of Industrial Fuel Use Shifted to Other Fuels[appliances and electrical equipment 27,hydrogen if] </t>
  </si>
  <si>
    <t xml:space="preserve">Fraction of Industrial Fuel Use Shifted to Other Fuels[other machinery 28,electricity if] </t>
  </si>
  <si>
    <t xml:space="preserve">Fraction of Industrial Fuel Use Shifted to Other Fuels[other machinery 28,hydrogen if] </t>
  </si>
  <si>
    <t xml:space="preserve">Fraction of Industrial Fuel Use Shifted to Other Fuels[road vehicles 29,electricity if] </t>
  </si>
  <si>
    <t xml:space="preserve">Fraction of Industrial Fuel Use Shifted to Other Fuels[road vehicles 29,hydrogen if] </t>
  </si>
  <si>
    <t xml:space="preserve">Fraction of Industrial Fuel Use Shifted to Other Fuels[nonroad vehicles 30,electricity if] </t>
  </si>
  <si>
    <t xml:space="preserve">Fraction of Industrial Fuel Use Shifted to Other Fuels[nonroad vehicles 30,hydrogen if] </t>
  </si>
  <si>
    <t xml:space="preserve">Fraction of Industrial Fuel Use Shifted to Other Fuels[other manufacturing 31T33,electricity if] </t>
  </si>
  <si>
    <t xml:space="preserve">Fraction of Industrial Fuel Use Shifted to Other Fuels[other manufacturing 31T33,hydrogen if] </t>
  </si>
  <si>
    <t xml:space="preserve">Fraction of Industrial Fuel Use Shifted to Other Fuels[energy pipelines and gas processing 352T353,electricity if] </t>
  </si>
  <si>
    <t xml:space="preserve">Fraction of Industrial Fuel Use Shifted to Other Fuels[construction 41T43,electricity if] </t>
  </si>
  <si>
    <t xml:space="preserve">Fraction of Methane Capture Opportunities Achieved[coal mining 05] </t>
  </si>
  <si>
    <t xml:space="preserve">Fraction of Methane Capture Opportunities Achieved[oil and gas extraction 06] </t>
  </si>
  <si>
    <t xml:space="preserve">Fraction of Methane Capture Opportunities Achieved[energy pipelines and gas processing 352T353] </t>
  </si>
  <si>
    <t xml:space="preserve">Fraction of Methane Capture Opportunities Achieved[water and waste 36T39] </t>
  </si>
  <si>
    <t xml:space="preserve">Fraction of Methane Destruction Opportunities Achieved[coal mining 05] </t>
  </si>
  <si>
    <t xml:space="preserve">Fraction of Methane Destruction Opportunities Achieved[oil and gas extraction 06] </t>
  </si>
  <si>
    <t xml:space="preserve">Fraction of Methane Destruction Opportunities Achieved[energy pipelines and gas processing 352T353] </t>
  </si>
  <si>
    <t xml:space="preserve">Fraction of Methane Destruction Opportunities Achieved[water and waste 36T39] </t>
  </si>
  <si>
    <t xml:space="preserve">Industry Sector Fraction of Potential Additional CCS Achieved[chemicals 20,process emissions] </t>
  </si>
  <si>
    <t xml:space="preserve">Industry Sector Fraction of Potential Additional CCS Achieved[cement and other nonmetallic minerals 239,process emissions] </t>
  </si>
  <si>
    <t xml:space="preserve">Industry Sector Fraction of Potential Additional CCS Achieved[iron and steel 241,process emissions] </t>
  </si>
  <si>
    <t xml:space="preserve">Percent Reduction in Nonenergy Nonagriculture Industry Product Demand[cement and other nonmetallic minerals 239] </t>
  </si>
  <si>
    <t xml:space="preserve">Percent Reduction in Nonenergy Nonagriculture Industry Product Demand[iron and steel 241] </t>
  </si>
  <si>
    <t xml:space="preserve">Percentage Improvement in Eqpt Efficiency Standards above BAU[agriculture and forestry 01T03,electricity if] </t>
  </si>
  <si>
    <t xml:space="preserve">Percentage Improvement in Eqpt Efficiency Standards above BAU[agriculture and forestry 01T03,natural gas if] </t>
  </si>
  <si>
    <t xml:space="preserve">Percentage Improvement in Eqpt Efficiency Standards above BAU[agriculture and forestry 01T03,petroleum diesel if] </t>
  </si>
  <si>
    <t xml:space="preserve">Percentage Improvement in Eqpt Efficiency Standards above BAU[agriculture and forestry 01T03,heavy or residual fuel oil if] </t>
  </si>
  <si>
    <t xml:space="preserve">Percentage Improvement in Eqpt Efficiency Standards above BAU[agriculture and forestry 01T03,LPG propane or butane if] </t>
  </si>
  <si>
    <t xml:space="preserve">Percentage Improvement in Eqpt Efficiency Standards above BAU[coal mining 05,electricity if] </t>
  </si>
  <si>
    <t xml:space="preserve">Percentage Improvement in Eqpt Efficiency Standards above BAU[coal mining 05,hard coal if] </t>
  </si>
  <si>
    <t xml:space="preserve">Percentage Improvement in Eqpt Efficiency Standards above BAU[coal mining 05,natural gas if] </t>
  </si>
  <si>
    <t xml:space="preserve">Percentage Improvement in Eqpt Efficiency Standards above BAU[coal mining 05,petroleum diesel if] </t>
  </si>
  <si>
    <t xml:space="preserve">Percentage Improvement in Eqpt Efficiency Standards above BAU[coal mining 05,heavy or residual fuel oil if] </t>
  </si>
  <si>
    <t xml:space="preserve">Percentage Improvement in Eqpt Efficiency Standards above BAU[oil and gas extraction 06,electricity if] </t>
  </si>
  <si>
    <t xml:space="preserve">Percentage Improvement in Eqpt Efficiency Standards above BAU[oil and gas extraction 06,natural gas if] </t>
  </si>
  <si>
    <t xml:space="preserve">Percentage Improvement in Eqpt Efficiency Standards above BAU[oil and gas extraction 06,petroleum diesel if] </t>
  </si>
  <si>
    <t xml:space="preserve">Percentage Improvement in Eqpt Efficiency Standards above BAU[oil and gas extraction 06,heavy or residual fuel oil if] </t>
  </si>
  <si>
    <t xml:space="preserve">Percentage Improvement in Eqpt Efficiency Standards above BAU[other mining and quarrying 07T08,electricity if] </t>
  </si>
  <si>
    <t xml:space="preserve">Percentage Improvement in Eqpt Efficiency Standards above BAU[other mining and quarrying 07T08,natural gas if] </t>
  </si>
  <si>
    <t xml:space="preserve">Percentage Improvement in Eqpt Efficiency Standards above BAU[other mining and quarrying 07T08,petroleum diesel if] </t>
  </si>
  <si>
    <t xml:space="preserve">Percentage Improvement in Eqpt Efficiency Standards above BAU[other mining and quarrying 07T08,heavy or residual fuel oil if] </t>
  </si>
  <si>
    <t xml:space="preserve">Percentage Improvement in Eqpt Efficiency Standards above BAU[food beverage and tobacco 10T12,electricity if] </t>
  </si>
  <si>
    <t xml:space="preserve">Percentage Improvement in Eqpt Efficiency Standards above BAU[food beverage and tobacco 10T12,hard coal if] </t>
  </si>
  <si>
    <t xml:space="preserve">Percentage Improvement in Eqpt Efficiency Standards above BAU[food beverage and tobacco 10T12,natural gas if] </t>
  </si>
  <si>
    <t xml:space="preserve">Percentage Improvement in Eqpt Efficiency Standards above BAU[food beverage and tobacco 10T12,petroleum diesel if] </t>
  </si>
  <si>
    <t xml:space="preserve">Percentage Improvement in Eqpt Efficiency Standards above BAU[food beverage and tobacco 10T12,heavy or residual fuel oil if] </t>
  </si>
  <si>
    <t xml:space="preserve">Percentage Improvement in Eqpt Efficiency Standards above BAU[food beverage and tobacco 10T12,LPG propane or butane if] </t>
  </si>
  <si>
    <t xml:space="preserve">Percentage Improvement in Eqpt Efficiency Standards above BAU[textiles apparel and leather 13T15,electricity if] </t>
  </si>
  <si>
    <t xml:space="preserve">Percentage Improvement in Eqpt Efficiency Standards above BAU[textiles apparel and leather 13T15,hard coal if] </t>
  </si>
  <si>
    <t xml:space="preserve">Percentage Improvement in Eqpt Efficiency Standards above BAU[textiles apparel and leather 13T15,natural gas if] </t>
  </si>
  <si>
    <t xml:space="preserve">Percentage Improvement in Eqpt Efficiency Standards above BAU[textiles apparel and leather 13T15,petroleum diesel if] </t>
  </si>
  <si>
    <t xml:space="preserve">Percentage Improvement in Eqpt Efficiency Standards above BAU[textiles apparel and leather 13T15,heavy or residual fuel oil if] </t>
  </si>
  <si>
    <t xml:space="preserve">Percentage Improvement in Eqpt Efficiency Standards above BAU[textiles apparel and leather 13T15,LPG propane or butane if] </t>
  </si>
  <si>
    <t xml:space="preserve">Percentage Improvement in Eqpt Efficiency Standards above BAU[wood products 16,electricity if] </t>
  </si>
  <si>
    <t xml:space="preserve">Percentage Improvement in Eqpt Efficiency Standards above BAU[wood products 16,hard coal if] </t>
  </si>
  <si>
    <t xml:space="preserve">Percentage Improvement in Eqpt Efficiency Standards above BAU[wood products 16,natural gas if] </t>
  </si>
  <si>
    <t xml:space="preserve">Percentage Improvement in Eqpt Efficiency Standards above BAU[wood products 16,petroleum diesel if] </t>
  </si>
  <si>
    <t xml:space="preserve">Percentage Improvement in Eqpt Efficiency Standards above BAU[wood products 16,heavy or residual fuel oil if] </t>
  </si>
  <si>
    <t xml:space="preserve">Percentage Improvement in Eqpt Efficiency Standards above BAU[wood products 16,LPG propane or butane if] </t>
  </si>
  <si>
    <t xml:space="preserve">Percentage Improvement in Eqpt Efficiency Standards above BAU[pulp paper and printing 17T18,electricity if] </t>
  </si>
  <si>
    <t xml:space="preserve">Percentage Improvement in Eqpt Efficiency Standards above BAU[pulp paper and printing 17T18,hard coal if] </t>
  </si>
  <si>
    <t xml:space="preserve">Percentage Improvement in Eqpt Efficiency Standards above BAU[pulp paper and printing 17T18,natural gas if] </t>
  </si>
  <si>
    <t xml:space="preserve">Percentage Improvement in Eqpt Efficiency Standards above BAU[pulp paper and printing 17T18,petroleum diesel if] </t>
  </si>
  <si>
    <t xml:space="preserve">Percentage Improvement in Eqpt Efficiency Standards above BAU[pulp paper and printing 17T18,heavy or residual fuel oil if] </t>
  </si>
  <si>
    <t xml:space="preserve">Percentage Improvement in Eqpt Efficiency Standards above BAU[pulp paper and printing 17T18,LPG propane or butane if] </t>
  </si>
  <si>
    <t xml:space="preserve">Percentage Improvement in Eqpt Efficiency Standards above BAU[refined petroleum and coke 19,electricity if] </t>
  </si>
  <si>
    <t xml:space="preserve">Percentage Improvement in Eqpt Efficiency Standards above BAU[refined petroleum and coke 19,hard coal if] </t>
  </si>
  <si>
    <t xml:space="preserve">Percentage Improvement in Eqpt Efficiency Standards above BAU[refined petroleum and coke 19,natural gas if] </t>
  </si>
  <si>
    <t xml:space="preserve">Percentage Improvement in Eqpt Efficiency Standards above BAU[refined petroleum and coke 19,biomass if] </t>
  </si>
  <si>
    <t xml:space="preserve">Percentage Improvement in Eqpt Efficiency Standards above BAU[refined petroleum and coke 19,crude oil if] </t>
  </si>
  <si>
    <t xml:space="preserve">Percentage Improvement in Eqpt Efficiency Standards above BAU[chemicals 20,electricity if] </t>
  </si>
  <si>
    <t xml:space="preserve">Percentage Improvement in Eqpt Efficiency Standards above BAU[chemicals 20,hard coal if] </t>
  </si>
  <si>
    <t xml:space="preserve">Percentage Improvement in Eqpt Efficiency Standards above BAU[chemicals 20,natural gas if] </t>
  </si>
  <si>
    <t xml:space="preserve">Percentage Improvement in Eqpt Efficiency Standards above BAU[chemicals 20,petroleum diesel if] </t>
  </si>
  <si>
    <t xml:space="preserve">Percentage Improvement in Eqpt Efficiency Standards above BAU[chemicals 20,heavy or residual fuel oil if] </t>
  </si>
  <si>
    <t xml:space="preserve">Percentage Improvement in Eqpt Efficiency Standards above BAU[chemicals 20,LPG propane or butane if] </t>
  </si>
  <si>
    <t xml:space="preserve">Percentage Improvement in Eqpt Efficiency Standards above BAU[rubber and plastic products 22,electricity if] </t>
  </si>
  <si>
    <t xml:space="preserve">Percentage Improvement in Eqpt Efficiency Standards above BAU[rubber and plastic products 22,hard coal if] </t>
  </si>
  <si>
    <t xml:space="preserve">Percentage Improvement in Eqpt Efficiency Standards above BAU[rubber and plastic products 22,natural gas if] </t>
  </si>
  <si>
    <t xml:space="preserve">Percentage Improvement in Eqpt Efficiency Standards above BAU[rubber and plastic products 22,petroleum diesel if] </t>
  </si>
  <si>
    <t xml:space="preserve">Percentage Improvement in Eqpt Efficiency Standards above BAU[rubber and plastic products 22,LPG propane or butane if] </t>
  </si>
  <si>
    <t xml:space="preserve">Percentage Improvement in Eqpt Efficiency Standards above BAU[glass and glass products 231,electricity if] </t>
  </si>
  <si>
    <t xml:space="preserve">Percentage Improvement in Eqpt Efficiency Standards above BAU[glass and glass products 231,natural gas if] </t>
  </si>
  <si>
    <t xml:space="preserve">Percentage Improvement in Eqpt Efficiency Standards above BAU[glass and glass products 231,petroleum diesel if] </t>
  </si>
  <si>
    <t xml:space="preserve">Percentage Improvement in Eqpt Efficiency Standards above BAU[glass and glass products 231,LPG propane or butane if] </t>
  </si>
  <si>
    <t xml:space="preserve">Percentage Improvement in Eqpt Efficiency Standards above BAU[cement and other nonmetallic minerals 239,electricity if] </t>
  </si>
  <si>
    <t xml:space="preserve">Percentage Improvement in Eqpt Efficiency Standards above BAU[cement and other nonmetallic minerals 239,hard coal if] </t>
  </si>
  <si>
    <t xml:space="preserve">Percentage Improvement in Eqpt Efficiency Standards above BAU[cement and other nonmetallic minerals 239,natural gas if] </t>
  </si>
  <si>
    <t xml:space="preserve">Percentage Improvement in Eqpt Efficiency Standards above BAU[cement and other nonmetallic minerals 239,petroleum diesel if] </t>
  </si>
  <si>
    <t xml:space="preserve">Percentage Improvement in Eqpt Efficiency Standards above BAU[cement and other nonmetallic minerals 239,heavy or residual fuel oil if] </t>
  </si>
  <si>
    <t xml:space="preserve">Percentage Improvement in Eqpt Efficiency Standards above BAU[cement and other nonmetallic minerals 239,LPG propane or butane if] </t>
  </si>
  <si>
    <t xml:space="preserve">Percentage Improvement in Eqpt Efficiency Standards above BAU[iron and steel 241,electricity if] </t>
  </si>
  <si>
    <t xml:space="preserve">Percentage Improvement in Eqpt Efficiency Standards above BAU[iron and steel 241,hard coal if] </t>
  </si>
  <si>
    <t xml:space="preserve">Percentage Improvement in Eqpt Efficiency Standards above BAU[iron and steel 241,natural gas if] </t>
  </si>
  <si>
    <t xml:space="preserve">Percentage Improvement in Eqpt Efficiency Standards above BAU[iron and steel 241,petroleum diesel if] </t>
  </si>
  <si>
    <t xml:space="preserve">Percentage Improvement in Eqpt Efficiency Standards above BAU[iron and steel 241,heavy or residual fuel oil if] </t>
  </si>
  <si>
    <t xml:space="preserve">Percentage Improvement in Eqpt Efficiency Standards above BAU[iron and steel 241,LPG propane or butane if] </t>
  </si>
  <si>
    <t xml:space="preserve">Percentage Improvement in Eqpt Efficiency Standards above BAU[other metals 242,electricity if] </t>
  </si>
  <si>
    <t xml:space="preserve">Percentage Improvement in Eqpt Efficiency Standards above BAU[other metals 242,hard coal if] </t>
  </si>
  <si>
    <t xml:space="preserve">Percentage Improvement in Eqpt Efficiency Standards above BAU[other metals 242,natural gas if] </t>
  </si>
  <si>
    <t xml:space="preserve">Percentage Improvement in Eqpt Efficiency Standards above BAU[other metals 242,petroleum diesel if] </t>
  </si>
  <si>
    <t xml:space="preserve">Percentage Improvement in Eqpt Efficiency Standards above BAU[other metals 242,heavy or residual fuel oil if] </t>
  </si>
  <si>
    <t xml:space="preserve">Percentage Improvement in Eqpt Efficiency Standards above BAU[other metals 242,LPG propane or butane if] </t>
  </si>
  <si>
    <t xml:space="preserve">Percentage Improvement in Eqpt Efficiency Standards above BAU[metal products except machinery and vehicles 25,electricity if] </t>
  </si>
  <si>
    <t xml:space="preserve">Percentage Improvement in Eqpt Efficiency Standards above BAU[metal products except machinery and vehicles 25,natural gas if] </t>
  </si>
  <si>
    <t xml:space="preserve">Percentage Improvement in Eqpt Efficiency Standards above BAU[metal products except machinery and vehicles 25,petroleum diesel if] </t>
  </si>
  <si>
    <t xml:space="preserve">Percentage Improvement in Eqpt Efficiency Standards above BAU[metal products except machinery and vehicles 25,LPG propane or butane if] </t>
  </si>
  <si>
    <t xml:space="preserve">Percentage Improvement in Eqpt Efficiency Standards above BAU[computers and electronics 26,electricity if] </t>
  </si>
  <si>
    <t xml:space="preserve">Percentage Improvement in Eqpt Efficiency Standards above BAU[computers and electronics 26,natural gas if] </t>
  </si>
  <si>
    <t xml:space="preserve">Percentage Improvement in Eqpt Efficiency Standards above BAU[computers and electronics 26,petroleum diesel if] </t>
  </si>
  <si>
    <t xml:space="preserve">Percentage Improvement in Eqpt Efficiency Standards above BAU[computers and electronics 26,LPG propane or butane if] </t>
  </si>
  <si>
    <t xml:space="preserve">Percentage Improvement in Eqpt Efficiency Standards above BAU[appliances and electrical equipment 27,electricity if] </t>
  </si>
  <si>
    <t xml:space="preserve">Percentage Improvement in Eqpt Efficiency Standards above BAU[appliances and electrical equipment 27,natural gas if] </t>
  </si>
  <si>
    <t xml:space="preserve">Percentage Improvement in Eqpt Efficiency Standards above BAU[appliances and electrical equipment 27,petroleum diesel if] </t>
  </si>
  <si>
    <t xml:space="preserve">Percentage Improvement in Eqpt Efficiency Standards above BAU[appliances and electrical equipment 27,LPG propane or butane if] </t>
  </si>
  <si>
    <t xml:space="preserve">Percentage Improvement in Eqpt Efficiency Standards above BAU[other machinery 28,electricity if] </t>
  </si>
  <si>
    <t xml:space="preserve">Percentage Improvement in Eqpt Efficiency Standards above BAU[other machinery 28,hard coal if] </t>
  </si>
  <si>
    <t xml:space="preserve">Percentage Improvement in Eqpt Efficiency Standards above BAU[other machinery 28,natural gas if] </t>
  </si>
  <si>
    <t xml:space="preserve">Percentage Improvement in Eqpt Efficiency Standards above BAU[other machinery 28,petroleum diesel if] </t>
  </si>
  <si>
    <t xml:space="preserve">Percentage Improvement in Eqpt Efficiency Standards above BAU[other machinery 28,LPG propane or butane if] </t>
  </si>
  <si>
    <t xml:space="preserve">Percentage Improvement in Eqpt Efficiency Standards above BAU[road vehicles 29,electricity if] </t>
  </si>
  <si>
    <t xml:space="preserve">Percentage Improvement in Eqpt Efficiency Standards above BAU[road vehicles 29,hard coal if] </t>
  </si>
  <si>
    <t xml:space="preserve">Percentage Improvement in Eqpt Efficiency Standards above BAU[road vehicles 29,natural gas if] </t>
  </si>
  <si>
    <t xml:space="preserve">Percentage Improvement in Eqpt Efficiency Standards above BAU[road vehicles 29,petroleum diesel if] </t>
  </si>
  <si>
    <t xml:space="preserve">Percentage Improvement in Eqpt Efficiency Standards above BAU[road vehicles 29,heavy or residual fuel oil if] </t>
  </si>
  <si>
    <t xml:space="preserve">Percentage Improvement in Eqpt Efficiency Standards above BAU[road vehicles 29,LPG propane or butane if] </t>
  </si>
  <si>
    <t xml:space="preserve">Percentage Improvement in Eqpt Efficiency Standards above BAU[nonroad vehicles 30,electricity if] </t>
  </si>
  <si>
    <t xml:space="preserve">Percentage Improvement in Eqpt Efficiency Standards above BAU[nonroad vehicles 30,hard coal if] </t>
  </si>
  <si>
    <t xml:space="preserve">Percentage Improvement in Eqpt Efficiency Standards above BAU[nonroad vehicles 30,natural gas if] </t>
  </si>
  <si>
    <t xml:space="preserve">Percentage Improvement in Eqpt Efficiency Standards above BAU[nonroad vehicles 30,petroleum diesel if] </t>
  </si>
  <si>
    <t xml:space="preserve">Percentage Improvement in Eqpt Efficiency Standards above BAU[nonroad vehicles 30,heavy or residual fuel oil if] </t>
  </si>
  <si>
    <t xml:space="preserve">Percentage Improvement in Eqpt Efficiency Standards above BAU[nonroad vehicles 30,LPG propane or butane if] </t>
  </si>
  <si>
    <t xml:space="preserve">Percentage Improvement in Eqpt Efficiency Standards above BAU[other manufacturing 31T33,electricity if] </t>
  </si>
  <si>
    <t xml:space="preserve">Percentage Improvement in Eqpt Efficiency Standards above BAU[other manufacturing 31T33,hard coal if] </t>
  </si>
  <si>
    <t xml:space="preserve">Percentage Improvement in Eqpt Efficiency Standards above BAU[other manufacturing 31T33,natural gas if] </t>
  </si>
  <si>
    <t xml:space="preserve">Percentage Improvement in Eqpt Efficiency Standards above BAU[other manufacturing 31T33,petroleum diesel if] </t>
  </si>
  <si>
    <t xml:space="preserve">Percentage Improvement in Eqpt Efficiency Standards above BAU[other manufacturing 31T33,heavy or residual fuel oil if] </t>
  </si>
  <si>
    <t xml:space="preserve">Percentage Improvement in Eqpt Efficiency Standards above BAU[other manufacturing 31T33,LPG propane or butane if] </t>
  </si>
  <si>
    <t xml:space="preserve">Percentage Improvement in Eqpt Efficiency Standards above BAU[energy pipelines and gas processing 352T353,natural gas if] </t>
  </si>
  <si>
    <t xml:space="preserve">Percentage Improvement in Eqpt Efficiency Standards above BAU[water and waste 36T39,electricity if] </t>
  </si>
  <si>
    <t xml:space="preserve">Percentage Improvement in Eqpt Efficiency Standards above BAU[construction 41T43,electricity if] </t>
  </si>
  <si>
    <t xml:space="preserve">Percentage Improvement in Eqpt Efficiency Standards above BAU[construction 41T43,natural gas if] </t>
  </si>
  <si>
    <t xml:space="preserve">Percentage Improvement in Eqpt Efficiency Standards above BAU[construction 41T43,petroleum diesel if] </t>
  </si>
  <si>
    <t xml:space="preserve">Percentage Improvement in Eqpt Efficiency Standards above BAU[construction 41T43,heavy or residual fuel oil if] </t>
  </si>
  <si>
    <t xml:space="preserve">Percentage Improvement in Eqpt Efficiency Standards above BAU[construction 41T43,LPG propane or butane if] </t>
  </si>
  <si>
    <t xml:space="preserve">Policy Implementation Schedule Selector </t>
  </si>
  <si>
    <t xml:space="preserve">Subsidy for Elec Production by Fuel[nuclear es] </t>
  </si>
  <si>
    <t>Setting</t>
  </si>
  <si>
    <t>Industrial Fuel Switching</t>
  </si>
  <si>
    <t>Industry</t>
  </si>
  <si>
    <t>Reduction in Industry Product Demand</t>
  </si>
  <si>
    <t>Subsidy for Elec Production - Nuclear</t>
  </si>
  <si>
    <t>Time</t>
  </si>
  <si>
    <t>DisabledPolicyGroup=None</t>
  </si>
  <si>
    <t>DisabledPolicies=None</t>
  </si>
  <si>
    <t>Output Change in Domestic Jobs</t>
  </si>
  <si>
    <t>DisabledPolicyGroup=Passenger Car ZEV Sales Standard</t>
  </si>
  <si>
    <t>DisabledPolicyGroup=California HDV Rules</t>
  </si>
  <si>
    <t>DisabledPolicyGroup=Power Sector Coal Regs</t>
  </si>
  <si>
    <t>DisabledPolicyGroup=Power Sector Gas Regs</t>
  </si>
  <si>
    <t>DisabledPolicyGroup=Grid Flexibility</t>
  </si>
  <si>
    <t>DisabledPolicies=Fraction of Additional Demand Response Potential Achieved, Fraction of Additional Grid Battery Storage Potential Achieved, Percentage Increase in Transmission Capacity vs BAU</t>
  </si>
  <si>
    <t>DisabledPolicyGroup=Afforestation and Reforestation</t>
  </si>
  <si>
    <t>DisabledPolicies=Fraction of Afforestation and Reforestation Achieved</t>
  </si>
  <si>
    <t>DisabledPolicyGroup=Cement Clinker Substitution</t>
  </si>
  <si>
    <t>DisabledPolicies=Fraction of Cement Measures Achieved</t>
  </si>
  <si>
    <t>DisabledPolicyGroup=Cropland Measures</t>
  </si>
  <si>
    <t>DisabledPolicies=Fraction of Cropland and Rice Measures Achieved</t>
  </si>
  <si>
    <t>DisabledPolicyGroup=F-Gas Policies</t>
  </si>
  <si>
    <t>DisabledPolicies=Fraction of F Gas Destruction Achieved, Fraction of F Gas Inspct Maint Retrofit Achieved, Fraction of F Gas Recovery Achieved, Fraction of F Gas Substitution Achieved</t>
  </si>
  <si>
    <t>DisabledPolicyGroup=Hydrogen Electrolysis</t>
  </si>
  <si>
    <t>DisabledPolicies=Fraction of Hydrogen Production Pathways Shifted</t>
  </si>
  <si>
    <t>DisabledPolicyGroup=Forest Management</t>
  </si>
  <si>
    <t>DisabledPolicies=Fraction of Improved Forest Management Achieved</t>
  </si>
  <si>
    <t>DisabledPolicyGroup=Industrial Fuel Switching</t>
  </si>
  <si>
    <t>DisabledPolicyGroup=Livestock Measures</t>
  </si>
  <si>
    <t>DisabledPolicies=Fraction of Livestock Measures Achieved</t>
  </si>
  <si>
    <t>DisabledPolicyGroup=Methane Capture and Destruction</t>
  </si>
  <si>
    <t>DisabledPolicyGroup=Building Electrification</t>
  </si>
  <si>
    <t>DisabledPolicyGroup=Industrial CCS</t>
  </si>
  <si>
    <t>DisabledPolicyGroup=Electricity PTC/ITC</t>
  </si>
  <si>
    <t>DisabledPolicyGroup=Passenger Mode Shifting</t>
  </si>
  <si>
    <t>DisabledPolicies=Percent of Travel Demand Shifted to Other Modes or Eliminated[passenger,LDVs]</t>
  </si>
  <si>
    <t>DisabledPolicyGroup=Freight Logistics</t>
  </si>
  <si>
    <t>DisabledPolicyGroup=Reduction in Industry Product Demand</t>
  </si>
  <si>
    <t>DisabledPolicyGroup=Fuel Economy Standards</t>
  </si>
  <si>
    <t>DisabledPolicyGroup=Industrial Energy Efficiency Standards</t>
  </si>
  <si>
    <t>DisabledPolicyGroup=Building Codes and Appliance Standards</t>
  </si>
  <si>
    <t>DisabledPolicyGroup=100% Clean Electricity Standard</t>
  </si>
  <si>
    <t>DisabledPolicies=Renewable Portfolio Std Percentage</t>
  </si>
  <si>
    <t>DisabledPolicyGroup=Building Retrofitting</t>
  </si>
  <si>
    <t>DisabledPolicyGroup=All</t>
  </si>
  <si>
    <t>DisabledPolicies=All</t>
  </si>
  <si>
    <t>Grand Total</t>
  </si>
  <si>
    <t>Sum of 2020</t>
  </si>
  <si>
    <t>Sum of 2021</t>
  </si>
  <si>
    <t>Sum of 2022</t>
  </si>
  <si>
    <t>Sum of 2023</t>
  </si>
  <si>
    <t>Sum of 2024</t>
  </si>
  <si>
    <t>Sum of 2025</t>
  </si>
  <si>
    <t>Sum of 2026</t>
  </si>
  <si>
    <t>Sum of 2027</t>
  </si>
  <si>
    <t>Sum of 2028</t>
  </si>
  <si>
    <t>Sum of 2029</t>
  </si>
  <si>
    <t>Sum of 2030</t>
  </si>
  <si>
    <t>Sum of 2031</t>
  </si>
  <si>
    <t>Sum of 2032</t>
  </si>
  <si>
    <t>Sum of 2033</t>
  </si>
  <si>
    <t>Sum of 2034</t>
  </si>
  <si>
    <t>Sum of 2035</t>
  </si>
  <si>
    <t>Sum of 2036</t>
  </si>
  <si>
    <t>Sum of 2037</t>
  </si>
  <si>
    <t>Sum of 2038</t>
  </si>
  <si>
    <t>Sum of 2039</t>
  </si>
  <si>
    <t>Sum of 2040</t>
  </si>
  <si>
    <t>Sum of 2041</t>
  </si>
  <si>
    <t>Sum of 2042</t>
  </si>
  <si>
    <t>Sum of 2043</t>
  </si>
  <si>
    <t>Sum of 2044</t>
  </si>
  <si>
    <t>Sum of 2045</t>
  </si>
  <si>
    <t>Sum of 2046</t>
  </si>
  <si>
    <t>Sum of 2047</t>
  </si>
  <si>
    <t>Sum of 2048</t>
  </si>
  <si>
    <t>Sum of 2049</t>
  </si>
  <si>
    <t>Sum of 2050</t>
  </si>
  <si>
    <t>Column Labels</t>
  </si>
  <si>
    <t>Values</t>
  </si>
  <si>
    <t>Pos vs. Neg Change</t>
  </si>
  <si>
    <t>US</t>
  </si>
  <si>
    <t>Comparison Results</t>
  </si>
  <si>
    <t>STATE PIVOT TABLE</t>
  </si>
  <si>
    <t>US PIVOT TABLE</t>
  </si>
  <si>
    <t xml:space="preserve">Additional EV Subsidy Percentage[passenger,LDVs] </t>
  </si>
  <si>
    <t xml:space="preserve">Boolean Rebate Program for Efficient Components[heating] </t>
  </si>
  <si>
    <t xml:space="preserve">Boolean Rebate Program for Efficient Components[cooling and ventilation] </t>
  </si>
  <si>
    <t xml:space="preserve">Boolean Rebate Program for Efficient Components[appliances] </t>
  </si>
  <si>
    <t xml:space="preserve">Fraction of N2O Abatement Achieved </t>
  </si>
  <si>
    <t xml:space="preserve">Subsidy for Elec Production by Fuel[nuclear es,preexisting retiring] </t>
  </si>
  <si>
    <t xml:space="preserve">Subsidy for Elec Production by Fuel[onshore wind es,preexisting retiring] </t>
  </si>
  <si>
    <t xml:space="preserve">Subsidy for Elec Production by Fuel[onshore wind es,newly built] </t>
  </si>
  <si>
    <t>N2O Abatement</t>
  </si>
  <si>
    <t>DisabledPolicyGroup=N2O Abatement</t>
  </si>
  <si>
    <t>DisabledPolicies=Fraction of N2O Abatement Achieved</t>
  </si>
  <si>
    <t>State</t>
  </si>
  <si>
    <t>(blank)</t>
  </si>
  <si>
    <t>Change in Domestic Jobs after Productivity Effects by ISIC Code[ISIC 01T03]</t>
  </si>
  <si>
    <t>Change in Domestic Jobs after Productivity Effects by ISIC Code[ISIC 05]</t>
  </si>
  <si>
    <t>Change in Domestic Jobs after Productivity Effects by ISIC Code[ISIC 06]</t>
  </si>
  <si>
    <t>Change in Domestic Jobs after Productivity Effects by ISIC Code[ISIC 07T08]</t>
  </si>
  <si>
    <t>Change in Domestic Jobs after Productivity Effects by ISIC Code[ISIC 09]</t>
  </si>
  <si>
    <t>Change in Domestic Jobs after Productivity Effects by ISIC Code[ISIC 10T12]</t>
  </si>
  <si>
    <t>Change in Domestic Jobs after Productivity Effects by ISIC Code[ISIC 13T15]</t>
  </si>
  <si>
    <t>Change in Domestic Jobs after Productivity Effects by ISIC Code[ISIC 16]</t>
  </si>
  <si>
    <t>Change in Domestic Jobs after Productivity Effects by ISIC Code[ISIC 17T18]</t>
  </si>
  <si>
    <t>Change in Domestic Jobs after Productivity Effects by ISIC Code[ISIC 19]</t>
  </si>
  <si>
    <t>Change in Domestic Jobs after Productivity Effects by ISIC Code[ISIC 20]</t>
  </si>
  <si>
    <t>Change in Domestic Jobs after Productivity Effects by ISIC Code[ISIC 21]</t>
  </si>
  <si>
    <t>Change in Domestic Jobs after Productivity Effects by ISIC Code[ISIC 22]</t>
  </si>
  <si>
    <t>Change in Domestic Jobs after Productivity Effects by ISIC Code[ISIC 231]</t>
  </si>
  <si>
    <t>Change in Domestic Jobs after Productivity Effects by ISIC Code[ISIC 239]</t>
  </si>
  <si>
    <t>Change in Domestic Jobs after Productivity Effects by ISIC Code[ISIC 241]</t>
  </si>
  <si>
    <t>Change in Domestic Jobs after Productivity Effects by ISIC Code[ISIC 242]</t>
  </si>
  <si>
    <t>Change in Domestic Jobs after Productivity Effects by ISIC Code[ISIC 25]</t>
  </si>
  <si>
    <t>Change in Domestic Jobs after Productivity Effects by ISIC Code[ISIC 26]</t>
  </si>
  <si>
    <t>Change in Domestic Jobs after Productivity Effects by ISIC Code[ISIC 27]</t>
  </si>
  <si>
    <t>Change in Domestic Jobs after Productivity Effects by ISIC Code[ISIC 28]</t>
  </si>
  <si>
    <t>Change in Domestic Jobs after Productivity Effects by ISIC Code[ISIC 29]</t>
  </si>
  <si>
    <t>Change in Domestic Jobs after Productivity Effects by ISIC Code[ISIC 30]</t>
  </si>
  <si>
    <t>Change in Domestic Jobs after Productivity Effects by ISIC Code[ISIC 31T33]</t>
  </si>
  <si>
    <t>Change in Domestic Jobs after Productivity Effects by ISIC Code[ISIC 351]</t>
  </si>
  <si>
    <t>Change in Domestic Jobs after Productivity Effects by ISIC Code[ISIC 352T353]</t>
  </si>
  <si>
    <t>Change in Domestic Jobs after Productivity Effects by ISIC Code[ISIC 36T39]</t>
  </si>
  <si>
    <t>Change in Domestic Jobs after Productivity Effects by ISIC Code[ISIC 41T43]</t>
  </si>
  <si>
    <t>Change in Domestic Jobs after Productivity Effects by ISIC Code[ISIC 45T47]</t>
  </si>
  <si>
    <t>Change in Domestic Jobs after Productivity Effects by ISIC Code[ISIC 49T53]</t>
  </si>
  <si>
    <t>Change in Domestic Jobs after Productivity Effects by ISIC Code[ISIC 55T56]</t>
  </si>
  <si>
    <t>Change in Domestic Jobs after Productivity Effects by ISIC Code[ISIC 58T60]</t>
  </si>
  <si>
    <t>Change in Domestic Jobs after Productivity Effects by ISIC Code[ISIC 61]</t>
  </si>
  <si>
    <t>Change in Domestic Jobs after Productivity Effects by ISIC Code[ISIC 62T63]</t>
  </si>
  <si>
    <t>Change in Domestic Jobs after Productivity Effects by ISIC Code[ISIC 64T66]</t>
  </si>
  <si>
    <t>Change in Domestic Jobs after Productivity Effects by ISIC Code[ISIC 68]</t>
  </si>
  <si>
    <t>Change in Domestic Jobs after Productivity Effects by ISIC Code[ISIC 69T82]</t>
  </si>
  <si>
    <t>Change in Domestic Jobs after Productivity Effects by ISIC Code[ISIC 84]</t>
  </si>
  <si>
    <t>Change in Domestic Jobs after Productivity Effects by ISIC Code[ISIC 85]</t>
  </si>
  <si>
    <t>Change in Domestic Jobs after Productivity Effects by ISIC Code[ISIC 86T88]</t>
  </si>
  <si>
    <t>Change in Domestic Jobs after Productivity Effects by ISIC Code[ISIC 90T96]</t>
  </si>
  <si>
    <t>Change in Domestic Jobs after Productivity Effects by ISIC Code[ISIC 97T98]</t>
  </si>
  <si>
    <t>Row Labels</t>
  </si>
  <si>
    <t xml:space="preserve">Additional Minimum Required EV Sales Percentage[freight,motorbikes] </t>
  </si>
  <si>
    <t xml:space="preserve">Percent Reduction in Fossil Fuel Exports[petroleum gasoline] </t>
  </si>
  <si>
    <t xml:space="preserve">Percent Reduction in Fossil Fuel Exports[petroleum diesel] </t>
  </si>
  <si>
    <t xml:space="preserve">Percent Reduction in Fossil Fuel Exports[crude oil] </t>
  </si>
  <si>
    <t xml:space="preserve">Percentage Additional Improvement of Fuel Economy Std[freight,motorbikes] </t>
  </si>
  <si>
    <t>Reduction in Fossil Fuel Exports</t>
  </si>
  <si>
    <t>DisabledPolicies=Additional Minimum Required EV Sales Percentage[passenger,LDVs]</t>
  </si>
  <si>
    <t>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</t>
  </si>
  <si>
    <t>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</t>
  </si>
  <si>
    <t>DisabledPolicies=Electricity Sector Fraction of Potential Additional CCS Achieved[petroleum es], Electricity Sector Fraction of Potential Additional CCS Achieved[natural gas peaker es]</t>
  </si>
  <si>
    <t>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</t>
  </si>
  <si>
    <t>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</t>
  </si>
  <si>
    <t>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</t>
  </si>
  <si>
    <t>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</t>
  </si>
  <si>
    <t>DisabledPolicyGroup=Reduction in Fossil Fuel Exports</t>
  </si>
  <si>
    <t>DisabledPolicies=Percent Reduction in Fossil Fuel Exports[petroleum gasoline], Percent Reduction in Fossil Fuel Exports[petroleum diesel], Percent Reduction in Fossil Fuel Exports[crude oil]</t>
  </si>
  <si>
    <t>DisabledPolicyGroup=Material Efficiency</t>
  </si>
  <si>
    <t>DisabledPolicies=Percent Reduction in Nonenergy Nonagriculture Industry Product Demand[cement and other nonmetallic minerals 239]</t>
  </si>
  <si>
    <t>DisabledPolicies=Percent Reduction in Nonenergy Nonagriculture Industry Product Demand[iron and steel 241]</t>
  </si>
  <si>
    <t>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</t>
  </si>
  <si>
    <t>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</t>
  </si>
  <si>
    <t>DisabledPolicies=Subsidy for Elec Production by Fuel[nuclear es,preexisting retiring], Subsidy for Elec Production by Fuel[onshore wind es,preexisting retiring], Subsidy for Elec Production by Fuel[onshore wind es,newly built]</t>
  </si>
  <si>
    <t>ISIC Code descriptions</t>
  </si>
  <si>
    <t>ISIC 01T03</t>
  </si>
  <si>
    <t>{Agriculture, forestry and fishing}</t>
  </si>
  <si>
    <t>ISIC 05</t>
  </si>
  <si>
    <t>{Coal mining}</t>
  </si>
  <si>
    <t>ISIC 06</t>
  </si>
  <si>
    <t>{Oil and gas extraction}</t>
  </si>
  <si>
    <t>ISIC 07T08</t>
  </si>
  <si>
    <t>{Mining and quarrying of non-energy producing products}</t>
  </si>
  <si>
    <t>ISIC 09</t>
  </si>
  <si>
    <t>{Mining support service activities}</t>
  </si>
  <si>
    <t>ISIC 10T12</t>
  </si>
  <si>
    <t>{Food products, beverages and tobacco}</t>
  </si>
  <si>
    <t>ISIC 13T15</t>
  </si>
  <si>
    <t>{Textiles, wearing apparel, leather and related products}</t>
  </si>
  <si>
    <t>ISIC 16</t>
  </si>
  <si>
    <t>{Wood and of products of wood and cork (except furniture)}</t>
  </si>
  <si>
    <t>ISIC 17T18</t>
  </si>
  <si>
    <t>{Paper products and printing}</t>
  </si>
  <si>
    <t>ISIC 19</t>
  </si>
  <si>
    <t>{Coke and refined petroleum products}</t>
  </si>
  <si>
    <t>ISIC 20</t>
  </si>
  <si>
    <t>{Chemicals}</t>
  </si>
  <si>
    <t>ISIC 21</t>
  </si>
  <si>
    <t>{Pharmaceuticals}</t>
  </si>
  <si>
    <t>ISIC 22</t>
  </si>
  <si>
    <t>{Rubber and plastics products}</t>
  </si>
  <si>
    <t>ISIC 231</t>
  </si>
  <si>
    <t>{Glass}</t>
  </si>
  <si>
    <t>ISIC 239</t>
  </si>
  <si>
    <t>{Cement and other non-metallic minerals}</t>
  </si>
  <si>
    <t>ISIC 241</t>
  </si>
  <si>
    <t>{Iron and steel}</t>
  </si>
  <si>
    <t>ISIC 242</t>
  </si>
  <si>
    <t>{Other metals}</t>
  </si>
  <si>
    <t>ISIC 25</t>
  </si>
  <si>
    <t>{Fabricated metal products, except machinery and equipment}</t>
  </si>
  <si>
    <t>ISIC 26</t>
  </si>
  <si>
    <t>{Computer, electronic and optical products}</t>
  </si>
  <si>
    <t>ISIC 27</t>
  </si>
  <si>
    <t>{Electrical equipment}</t>
  </si>
  <si>
    <t>ISIC 28</t>
  </si>
  <si>
    <t>{Machinery and equipment n.e.c.}</t>
  </si>
  <si>
    <t>ISIC 29</t>
  </si>
  <si>
    <t>{Motor vehicles, trailers and semi-trailers}</t>
  </si>
  <si>
    <t>ISIC 30</t>
  </si>
  <si>
    <t>{Other transport equipment}</t>
  </si>
  <si>
    <t>ISIC 31T33</t>
  </si>
  <si>
    <t>{Other manufacturing; repair and installation of machinery and equipment}</t>
  </si>
  <si>
    <t>ISIC 351</t>
  </si>
  <si>
    <t>{Electricity generation and distribution}</t>
  </si>
  <si>
    <t>ISIC 352T353</t>
  </si>
  <si>
    <t>{Energy pipelines and gas processing}</t>
  </si>
  <si>
    <t>ISIC 36T39</t>
  </si>
  <si>
    <t>{Water and waste}</t>
  </si>
  <si>
    <t>ISIC 41T43</t>
  </si>
  <si>
    <t>{Construction}</t>
  </si>
  <si>
    <t>ISIC 45T47</t>
  </si>
  <si>
    <t>{Wholesale and retail trade; repair of motor vehicles}</t>
  </si>
  <si>
    <t>ISIC 49T53</t>
  </si>
  <si>
    <t>{Transportation and storage}</t>
  </si>
  <si>
    <t>ISIC 55T56</t>
  </si>
  <si>
    <t>{Accomodation and food services}</t>
  </si>
  <si>
    <t>ISIC 58T60</t>
  </si>
  <si>
    <t>{Publishing, audiovisual and broadcasting activities}</t>
  </si>
  <si>
    <t>ISIC 61</t>
  </si>
  <si>
    <t>{Telecommunications}</t>
  </si>
  <si>
    <t>ISIC 62T63</t>
  </si>
  <si>
    <t>{IT and other information services}</t>
  </si>
  <si>
    <t>ISIC 64T66</t>
  </si>
  <si>
    <t>{Financial and insurance activities}</t>
  </si>
  <si>
    <t>ISIC 68</t>
  </si>
  <si>
    <t>{Real estate activities}</t>
  </si>
  <si>
    <t>ISIC 69T82</t>
  </si>
  <si>
    <t>{Other business sector services}</t>
  </si>
  <si>
    <t>ISIC 84</t>
  </si>
  <si>
    <t>{Public administration and defence; compulsory social security}</t>
  </si>
  <si>
    <t>ISIC 85</t>
  </si>
  <si>
    <t>{Education}</t>
  </si>
  <si>
    <t>ISIC 86T88</t>
  </si>
  <si>
    <t>{Human health and social work}</t>
  </si>
  <si>
    <t>ISIC 90T96</t>
  </si>
  <si>
    <t>{Arts, entertainment, recreation and other service activities}</t>
  </si>
  <si>
    <t>ISIC 97T98</t>
  </si>
  <si>
    <t>{Private households with employed persons}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</si>
</sst>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16"/>
      <color theme="1"/>
      <name val="Arial Black"/>
      <family val="2"/>
    </font>
    <font>
      <b/>
      <sz val="16"/>
      <name val="Arial Black"/>
      <family val="2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5" borderId="0" xfId="0" applyFont="1" applyFill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3" fillId="7" borderId="1" xfId="0" applyFont="1" applyFill="1" applyBorder="1" applyAlignment="1">
      <alignment horizontal="left" wrapText="1"/>
    </xf>
    <xf numFmtId="0" fontId="3" fillId="7" borderId="1" xfId="0" applyNumberFormat="1" applyFont="1" applyFill="1" applyBorder="1" applyAlignment="1">
      <alignment wrapText="1"/>
    </xf>
    <xf numFmtId="0" fontId="3" fillId="7" borderId="1" xfId="0" applyFont="1" applyFill="1" applyBorder="1" applyAlignment="1">
      <alignment horizontal="left"/>
    </xf>
    <xf numFmtId="0" fontId="3" fillId="7" borderId="1" xfId="0" applyFont="1" applyFill="1" applyBorder="1"/>
    <xf numFmtId="0" fontId="2" fillId="8" borderId="0" xfId="0" applyFont="1" applyFill="1" applyAlignment="1">
      <alignment horizontal="left"/>
    </xf>
    <xf numFmtId="0" fontId="0" fillId="8" borderId="0" xfId="0" applyNumberFormat="1" applyFill="1"/>
    <xf numFmtId="0" fontId="0" fillId="9" borderId="0" xfId="0" applyFill="1"/>
    <xf numFmtId="0" fontId="4" fillId="9" borderId="0" xfId="0" applyFont="1" applyFill="1"/>
    <xf numFmtId="0" fontId="6" fillId="9" borderId="0" xfId="0" applyFont="1" applyFill="1"/>
    <xf numFmtId="0" fontId="4" fillId="0" borderId="0" xfId="0" applyFont="1"/>
    <xf numFmtId="0" fontId="0" fillId="10" borderId="0" xfId="0" applyFill="1"/>
    <xf numFmtId="0" fontId="0" fillId="0" borderId="0" xfId="0" applyFill="1"/>
    <xf numFmtId="164" fontId="0" fillId="0" borderId="0" xfId="1" applyNumberFormat="1" applyFont="1"/>
    <xf numFmtId="9" fontId="0" fillId="0" borderId="0" xfId="2" applyFont="1"/>
    <xf numFmtId="0" fontId="0" fillId="0" borderId="0" xfId="2" applyNumberFormat="1" applyFont="1"/>
    <xf numFmtId="9" fontId="0" fillId="4" borderId="0" xfId="2" applyFont="1" applyFill="1"/>
    <xf numFmtId="9" fontId="1" fillId="4" borderId="0" xfId="2" applyFont="1" applyFill="1"/>
    <xf numFmtId="0" fontId="4" fillId="11" borderId="0" xfId="0" applyFont="1" applyFill="1"/>
    <xf numFmtId="0" fontId="5" fillId="11" borderId="0" xfId="0" applyFont="1" applyFill="1"/>
    <xf numFmtId="0" fontId="4" fillId="11" borderId="2" xfId="0" applyFont="1" applyFill="1" applyBorder="1"/>
    <xf numFmtId="0" fontId="0" fillId="11" borderId="0" xfId="0" applyFill="1"/>
    <xf numFmtId="0" fontId="0" fillId="11" borderId="2" xfId="0" applyFill="1" applyBorder="1"/>
    <xf numFmtId="11" fontId="0" fillId="4" borderId="0" xfId="0" applyNumberFormat="1" applyFill="1"/>
    <xf numFmtId="0" fontId="0" fillId="12" borderId="0" xfId="0" applyFill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  <color rgb="FF06CA43"/>
      <color rgb="FFA408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 Testing_CA.xlsx]Summary!PivotTable1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6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4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5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6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2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3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4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5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2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3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4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rgbClr val="06CA4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6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rgbClr val="FF00F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Summary!$B$3:$B$4</c:f>
              <c:strCache>
                <c:ptCount val="1"/>
                <c:pt idx="0">
                  <c:v>DisabledPolicyGroup=100% Clean Electricity 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Summary!$B$5:$B$35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926</c:v>
                </c:pt>
                <c:pt idx="3">
                  <c:v>1600</c:v>
                </c:pt>
                <c:pt idx="4">
                  <c:v>2087</c:v>
                </c:pt>
                <c:pt idx="5">
                  <c:v>-365</c:v>
                </c:pt>
                <c:pt idx="6">
                  <c:v>-1049</c:v>
                </c:pt>
                <c:pt idx="7">
                  <c:v>-788</c:v>
                </c:pt>
                <c:pt idx="8">
                  <c:v>-926</c:v>
                </c:pt>
                <c:pt idx="9">
                  <c:v>244</c:v>
                </c:pt>
                <c:pt idx="10">
                  <c:v>1087</c:v>
                </c:pt>
                <c:pt idx="11">
                  <c:v>2151</c:v>
                </c:pt>
                <c:pt idx="12">
                  <c:v>2948</c:v>
                </c:pt>
                <c:pt idx="13">
                  <c:v>3850</c:v>
                </c:pt>
                <c:pt idx="14">
                  <c:v>5513</c:v>
                </c:pt>
                <c:pt idx="15">
                  <c:v>8042</c:v>
                </c:pt>
                <c:pt idx="16">
                  <c:v>9754</c:v>
                </c:pt>
                <c:pt idx="17">
                  <c:v>8613</c:v>
                </c:pt>
                <c:pt idx="18">
                  <c:v>6390</c:v>
                </c:pt>
                <c:pt idx="19">
                  <c:v>4337</c:v>
                </c:pt>
                <c:pt idx="20">
                  <c:v>2091</c:v>
                </c:pt>
                <c:pt idx="21">
                  <c:v>311</c:v>
                </c:pt>
                <c:pt idx="22">
                  <c:v>-1048</c:v>
                </c:pt>
                <c:pt idx="23">
                  <c:v>-2836</c:v>
                </c:pt>
                <c:pt idx="24">
                  <c:v>-4040</c:v>
                </c:pt>
                <c:pt idx="25">
                  <c:v>-5233</c:v>
                </c:pt>
                <c:pt idx="26">
                  <c:v>-6746</c:v>
                </c:pt>
                <c:pt idx="27">
                  <c:v>-8110</c:v>
                </c:pt>
                <c:pt idx="28">
                  <c:v>-7605</c:v>
                </c:pt>
                <c:pt idx="29">
                  <c:v>-7274</c:v>
                </c:pt>
                <c:pt idx="30">
                  <c:v>-6325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A-47F1-8A33-1921E17829F7}"/>
            </c:ext>
          </c:extLst>
        </c:ser>
        <c:ser>
          <c:idx val="1"/>
          <c:order val="1"/>
          <c:tx>
            <c:strRef>
              <c:f>Summary!$C$3:$C$4</c:f>
              <c:strCache>
                <c:ptCount val="1"/>
                <c:pt idx="0">
                  <c:v>DisabledPolicyGroup=Afforestation and Reforestation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Summary!$C$5:$C$35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72</c:v>
                </c:pt>
                <c:pt idx="5">
                  <c:v>137</c:v>
                </c:pt>
                <c:pt idx="6">
                  <c:v>221</c:v>
                </c:pt>
                <c:pt idx="7">
                  <c:v>319</c:v>
                </c:pt>
                <c:pt idx="8">
                  <c:v>431</c:v>
                </c:pt>
                <c:pt idx="9">
                  <c:v>556</c:v>
                </c:pt>
                <c:pt idx="10">
                  <c:v>687</c:v>
                </c:pt>
                <c:pt idx="11">
                  <c:v>809</c:v>
                </c:pt>
                <c:pt idx="12">
                  <c:v>947</c:v>
                </c:pt>
                <c:pt idx="13">
                  <c:v>1055</c:v>
                </c:pt>
                <c:pt idx="14">
                  <c:v>1155</c:v>
                </c:pt>
                <c:pt idx="15">
                  <c:v>1272</c:v>
                </c:pt>
                <c:pt idx="16">
                  <c:v>1370</c:v>
                </c:pt>
                <c:pt idx="17">
                  <c:v>1462</c:v>
                </c:pt>
                <c:pt idx="18">
                  <c:v>1559</c:v>
                </c:pt>
                <c:pt idx="19">
                  <c:v>1641</c:v>
                </c:pt>
                <c:pt idx="20">
                  <c:v>1714</c:v>
                </c:pt>
                <c:pt idx="21">
                  <c:v>1786</c:v>
                </c:pt>
                <c:pt idx="22">
                  <c:v>1868</c:v>
                </c:pt>
                <c:pt idx="23">
                  <c:v>1930</c:v>
                </c:pt>
                <c:pt idx="24">
                  <c:v>1998</c:v>
                </c:pt>
                <c:pt idx="25">
                  <c:v>2057</c:v>
                </c:pt>
                <c:pt idx="26">
                  <c:v>2120</c:v>
                </c:pt>
                <c:pt idx="27">
                  <c:v>2160</c:v>
                </c:pt>
                <c:pt idx="28">
                  <c:v>2215</c:v>
                </c:pt>
                <c:pt idx="29">
                  <c:v>2255</c:v>
                </c:pt>
                <c:pt idx="30">
                  <c:v>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F-4388-9D01-647F08F7F6A2}"/>
            </c:ext>
          </c:extLst>
        </c:ser>
        <c:ser>
          <c:idx val="2"/>
          <c:order val="2"/>
          <c:tx>
            <c:strRef>
              <c:f>Summary!$D$3:$D$4</c:f>
              <c:strCache>
                <c:ptCount val="1"/>
                <c:pt idx="0">
                  <c:v>DisabledPolicyGroup=All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Summary!$D$5:$D$35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926</c:v>
                </c:pt>
                <c:pt idx="3">
                  <c:v>22023</c:v>
                </c:pt>
                <c:pt idx="4">
                  <c:v>38901</c:v>
                </c:pt>
                <c:pt idx="5">
                  <c:v>54465</c:v>
                </c:pt>
                <c:pt idx="6">
                  <c:v>70656</c:v>
                </c:pt>
                <c:pt idx="7">
                  <c:v>85645</c:v>
                </c:pt>
                <c:pt idx="8">
                  <c:v>99181</c:v>
                </c:pt>
                <c:pt idx="9">
                  <c:v>113591</c:v>
                </c:pt>
                <c:pt idx="10">
                  <c:v>124985</c:v>
                </c:pt>
                <c:pt idx="11">
                  <c:v>133985</c:v>
                </c:pt>
                <c:pt idx="12">
                  <c:v>140640</c:v>
                </c:pt>
                <c:pt idx="13">
                  <c:v>149442</c:v>
                </c:pt>
                <c:pt idx="14">
                  <c:v>158347</c:v>
                </c:pt>
                <c:pt idx="15">
                  <c:v>165763</c:v>
                </c:pt>
                <c:pt idx="16">
                  <c:v>164126</c:v>
                </c:pt>
                <c:pt idx="17">
                  <c:v>155695</c:v>
                </c:pt>
                <c:pt idx="18">
                  <c:v>146971</c:v>
                </c:pt>
                <c:pt idx="19">
                  <c:v>139002</c:v>
                </c:pt>
                <c:pt idx="20">
                  <c:v>130677</c:v>
                </c:pt>
                <c:pt idx="21">
                  <c:v>123280</c:v>
                </c:pt>
                <c:pt idx="22">
                  <c:v>117320</c:v>
                </c:pt>
                <c:pt idx="23">
                  <c:v>111386</c:v>
                </c:pt>
                <c:pt idx="24">
                  <c:v>106030</c:v>
                </c:pt>
                <c:pt idx="25">
                  <c:v>101620</c:v>
                </c:pt>
                <c:pt idx="26">
                  <c:v>97441</c:v>
                </c:pt>
                <c:pt idx="27">
                  <c:v>94313</c:v>
                </c:pt>
                <c:pt idx="28">
                  <c:v>93191</c:v>
                </c:pt>
                <c:pt idx="29">
                  <c:v>91992</c:v>
                </c:pt>
                <c:pt idx="30">
                  <c:v>91240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FF-4388-9D01-647F08F7F6A2}"/>
            </c:ext>
          </c:extLst>
        </c:ser>
        <c:ser>
          <c:idx val="3"/>
          <c:order val="3"/>
          <c:tx>
            <c:strRef>
              <c:f>Summary!$E$3:$E$4</c:f>
              <c:strCache>
                <c:ptCount val="1"/>
                <c:pt idx="0">
                  <c:v>DisabledPolicyGroup=Building Codes and Appliance Standards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Summary!$E$5:$E$35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2987</c:v>
                </c:pt>
                <c:pt idx="4">
                  <c:v>3735</c:v>
                </c:pt>
                <c:pt idx="5">
                  <c:v>3337</c:v>
                </c:pt>
                <c:pt idx="6">
                  <c:v>2992</c:v>
                </c:pt>
                <c:pt idx="7">
                  <c:v>2809</c:v>
                </c:pt>
                <c:pt idx="8">
                  <c:v>2559</c:v>
                </c:pt>
                <c:pt idx="9">
                  <c:v>2953</c:v>
                </c:pt>
                <c:pt idx="10">
                  <c:v>2725</c:v>
                </c:pt>
                <c:pt idx="11">
                  <c:v>2694</c:v>
                </c:pt>
                <c:pt idx="12">
                  <c:v>2628</c:v>
                </c:pt>
                <c:pt idx="13">
                  <c:v>2534</c:v>
                </c:pt>
                <c:pt idx="14">
                  <c:v>2434</c:v>
                </c:pt>
                <c:pt idx="15">
                  <c:v>2236</c:v>
                </c:pt>
                <c:pt idx="16">
                  <c:v>1998</c:v>
                </c:pt>
                <c:pt idx="17">
                  <c:v>1880</c:v>
                </c:pt>
                <c:pt idx="18">
                  <c:v>1848</c:v>
                </c:pt>
                <c:pt idx="19">
                  <c:v>1950</c:v>
                </c:pt>
                <c:pt idx="20">
                  <c:v>2097</c:v>
                </c:pt>
                <c:pt idx="21">
                  <c:v>2320</c:v>
                </c:pt>
                <c:pt idx="22">
                  <c:v>2508</c:v>
                </c:pt>
                <c:pt idx="23">
                  <c:v>2713</c:v>
                </c:pt>
                <c:pt idx="24">
                  <c:v>2948</c:v>
                </c:pt>
                <c:pt idx="25">
                  <c:v>3142</c:v>
                </c:pt>
                <c:pt idx="26">
                  <c:v>3359</c:v>
                </c:pt>
                <c:pt idx="27">
                  <c:v>3545</c:v>
                </c:pt>
                <c:pt idx="28">
                  <c:v>3737</c:v>
                </c:pt>
                <c:pt idx="29">
                  <c:v>3899</c:v>
                </c:pt>
                <c:pt idx="30">
                  <c:v>4088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FF-4388-9D01-647F08F7F6A2}"/>
            </c:ext>
          </c:extLst>
        </c:ser>
        <c:ser>
          <c:idx val="4"/>
          <c:order val="4"/>
          <c:tx>
            <c:strRef>
              <c:f>Summary!$F$3:$F$4</c:f>
              <c:strCache>
                <c:ptCount val="1"/>
                <c:pt idx="0">
                  <c:v>DisabledPolicyGroup=Building Electrification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88</c:v>
                </c:pt>
                <c:pt idx="4">
                  <c:v>280</c:v>
                </c:pt>
                <c:pt idx="5">
                  <c:v>870</c:v>
                </c:pt>
                <c:pt idx="6">
                  <c:v>1572</c:v>
                </c:pt>
                <c:pt idx="7">
                  <c:v>2409</c:v>
                </c:pt>
                <c:pt idx="8">
                  <c:v>2655</c:v>
                </c:pt>
                <c:pt idx="9">
                  <c:v>3285</c:v>
                </c:pt>
                <c:pt idx="10">
                  <c:v>3899</c:v>
                </c:pt>
                <c:pt idx="11">
                  <c:v>4759</c:v>
                </c:pt>
                <c:pt idx="12">
                  <c:v>5665</c:v>
                </c:pt>
                <c:pt idx="13">
                  <c:v>6654</c:v>
                </c:pt>
                <c:pt idx="14">
                  <c:v>7271</c:v>
                </c:pt>
                <c:pt idx="15">
                  <c:v>8027</c:v>
                </c:pt>
                <c:pt idx="16">
                  <c:v>8373</c:v>
                </c:pt>
                <c:pt idx="17">
                  <c:v>8365</c:v>
                </c:pt>
                <c:pt idx="18">
                  <c:v>8359</c:v>
                </c:pt>
                <c:pt idx="19">
                  <c:v>8111</c:v>
                </c:pt>
                <c:pt idx="20">
                  <c:v>7622</c:v>
                </c:pt>
                <c:pt idx="21">
                  <c:v>7073</c:v>
                </c:pt>
                <c:pt idx="22">
                  <c:v>6411</c:v>
                </c:pt>
                <c:pt idx="23">
                  <c:v>5565</c:v>
                </c:pt>
                <c:pt idx="24">
                  <c:v>4581</c:v>
                </c:pt>
                <c:pt idx="25">
                  <c:v>3709</c:v>
                </c:pt>
                <c:pt idx="26">
                  <c:v>2854</c:v>
                </c:pt>
                <c:pt idx="27">
                  <c:v>2218</c:v>
                </c:pt>
                <c:pt idx="28">
                  <c:v>1571</c:v>
                </c:pt>
                <c:pt idx="29">
                  <c:v>1085</c:v>
                </c:pt>
                <c:pt idx="30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FF-4388-9D01-647F08F7F6A2}"/>
            </c:ext>
          </c:extLst>
        </c:ser>
        <c:ser>
          <c:idx val="5"/>
          <c:order val="5"/>
          <c:tx>
            <c:strRef>
              <c:f>Summary!$G$3:$G$4</c:f>
              <c:strCache>
                <c:ptCount val="1"/>
                <c:pt idx="0">
                  <c:v>DisabledPolicyGroup=California HDV Rules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311</c:v>
                </c:pt>
                <c:pt idx="4">
                  <c:v>412</c:v>
                </c:pt>
                <c:pt idx="5">
                  <c:v>76</c:v>
                </c:pt>
                <c:pt idx="6">
                  <c:v>-831</c:v>
                </c:pt>
                <c:pt idx="7">
                  <c:v>-2029</c:v>
                </c:pt>
                <c:pt idx="8">
                  <c:v>-3505</c:v>
                </c:pt>
                <c:pt idx="9">
                  <c:v>-5345</c:v>
                </c:pt>
                <c:pt idx="10">
                  <c:v>-7020</c:v>
                </c:pt>
                <c:pt idx="11">
                  <c:v>-8664</c:v>
                </c:pt>
                <c:pt idx="12">
                  <c:v>-10084</c:v>
                </c:pt>
                <c:pt idx="13">
                  <c:v>-11397</c:v>
                </c:pt>
                <c:pt idx="14">
                  <c:v>-12635</c:v>
                </c:pt>
                <c:pt idx="15">
                  <c:v>-13949</c:v>
                </c:pt>
                <c:pt idx="16">
                  <c:v>-15252</c:v>
                </c:pt>
                <c:pt idx="17">
                  <c:v>-16643</c:v>
                </c:pt>
                <c:pt idx="18">
                  <c:v>-17661</c:v>
                </c:pt>
                <c:pt idx="19">
                  <c:v>-18550</c:v>
                </c:pt>
                <c:pt idx="20">
                  <c:v>-19406</c:v>
                </c:pt>
                <c:pt idx="21">
                  <c:v>-20149</c:v>
                </c:pt>
                <c:pt idx="22">
                  <c:v>-20635</c:v>
                </c:pt>
                <c:pt idx="23">
                  <c:v>-21133</c:v>
                </c:pt>
                <c:pt idx="24">
                  <c:v>-21575</c:v>
                </c:pt>
                <c:pt idx="25">
                  <c:v>-21942</c:v>
                </c:pt>
                <c:pt idx="26">
                  <c:v>-22344</c:v>
                </c:pt>
                <c:pt idx="27">
                  <c:v>-22767</c:v>
                </c:pt>
                <c:pt idx="28">
                  <c:v>-23172</c:v>
                </c:pt>
                <c:pt idx="29">
                  <c:v>-23663</c:v>
                </c:pt>
                <c:pt idx="30">
                  <c:v>-24147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FF-4388-9D01-647F08F7F6A2}"/>
            </c:ext>
          </c:extLst>
        </c:ser>
        <c:ser>
          <c:idx val="6"/>
          <c:order val="6"/>
          <c:tx>
            <c:strRef>
              <c:f>Summary!$H$3:$H$4</c:f>
              <c:strCache>
                <c:ptCount val="1"/>
                <c:pt idx="0">
                  <c:v>DisabledPolicyGroup=Cement Clinker Substitution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-13</c:v>
                </c:pt>
                <c:pt idx="4">
                  <c:v>-39</c:v>
                </c:pt>
                <c:pt idx="5">
                  <c:v>-53</c:v>
                </c:pt>
                <c:pt idx="6">
                  <c:v>-75</c:v>
                </c:pt>
                <c:pt idx="7">
                  <c:v>-106</c:v>
                </c:pt>
                <c:pt idx="8">
                  <c:v>-181</c:v>
                </c:pt>
                <c:pt idx="9">
                  <c:v>-215</c:v>
                </c:pt>
                <c:pt idx="10">
                  <c:v>-251</c:v>
                </c:pt>
                <c:pt idx="11">
                  <c:v>-198</c:v>
                </c:pt>
                <c:pt idx="12">
                  <c:v>-193</c:v>
                </c:pt>
                <c:pt idx="13">
                  <c:v>-185</c:v>
                </c:pt>
                <c:pt idx="14">
                  <c:v>-192</c:v>
                </c:pt>
                <c:pt idx="15">
                  <c:v>-205</c:v>
                </c:pt>
                <c:pt idx="16">
                  <c:v>-181</c:v>
                </c:pt>
                <c:pt idx="17">
                  <c:v>-173</c:v>
                </c:pt>
                <c:pt idx="18">
                  <c:v>-183</c:v>
                </c:pt>
                <c:pt idx="19">
                  <c:v>-196</c:v>
                </c:pt>
                <c:pt idx="20">
                  <c:v>-201</c:v>
                </c:pt>
                <c:pt idx="21">
                  <c:v>-210</c:v>
                </c:pt>
                <c:pt idx="22">
                  <c:v>-214</c:v>
                </c:pt>
                <c:pt idx="23">
                  <c:v>-219</c:v>
                </c:pt>
                <c:pt idx="24">
                  <c:v>-216</c:v>
                </c:pt>
                <c:pt idx="25">
                  <c:v>-226</c:v>
                </c:pt>
                <c:pt idx="26">
                  <c:v>-231</c:v>
                </c:pt>
                <c:pt idx="27">
                  <c:v>-242</c:v>
                </c:pt>
                <c:pt idx="28">
                  <c:v>-248</c:v>
                </c:pt>
                <c:pt idx="29">
                  <c:v>-254</c:v>
                </c:pt>
                <c:pt idx="30">
                  <c:v>-264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FF-4388-9D01-647F08F7F6A2}"/>
            </c:ext>
          </c:extLst>
        </c:ser>
        <c:ser>
          <c:idx val="7"/>
          <c:order val="7"/>
          <c:tx>
            <c:strRef>
              <c:f>Summary!$I$3:$I$4</c:f>
              <c:strCache>
                <c:ptCount val="1"/>
                <c:pt idx="0">
                  <c:v>DisabledPolicyGroup=Cropland Measures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Summary!$I$5:$I$35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</c:v>
                </c:pt>
                <c:pt idx="4">
                  <c:v>-11</c:v>
                </c:pt>
                <c:pt idx="5">
                  <c:v>150</c:v>
                </c:pt>
                <c:pt idx="6">
                  <c:v>916</c:v>
                </c:pt>
                <c:pt idx="7">
                  <c:v>1992</c:v>
                </c:pt>
                <c:pt idx="8">
                  <c:v>2904</c:v>
                </c:pt>
                <c:pt idx="9">
                  <c:v>3530</c:v>
                </c:pt>
                <c:pt idx="10">
                  <c:v>3927</c:v>
                </c:pt>
                <c:pt idx="11">
                  <c:v>3518</c:v>
                </c:pt>
                <c:pt idx="12">
                  <c:v>2924</c:v>
                </c:pt>
                <c:pt idx="13">
                  <c:v>2430</c:v>
                </c:pt>
                <c:pt idx="14">
                  <c:v>2108</c:v>
                </c:pt>
                <c:pt idx="15">
                  <c:v>1898</c:v>
                </c:pt>
                <c:pt idx="16">
                  <c:v>1739</c:v>
                </c:pt>
                <c:pt idx="17">
                  <c:v>1644</c:v>
                </c:pt>
                <c:pt idx="18">
                  <c:v>1586</c:v>
                </c:pt>
                <c:pt idx="19">
                  <c:v>1545</c:v>
                </c:pt>
                <c:pt idx="20">
                  <c:v>1527</c:v>
                </c:pt>
                <c:pt idx="21">
                  <c:v>1518</c:v>
                </c:pt>
                <c:pt idx="22">
                  <c:v>1520</c:v>
                </c:pt>
                <c:pt idx="23">
                  <c:v>1522</c:v>
                </c:pt>
                <c:pt idx="24">
                  <c:v>1531</c:v>
                </c:pt>
                <c:pt idx="25">
                  <c:v>1536</c:v>
                </c:pt>
                <c:pt idx="26">
                  <c:v>1568</c:v>
                </c:pt>
                <c:pt idx="27">
                  <c:v>1621</c:v>
                </c:pt>
                <c:pt idx="28">
                  <c:v>1669</c:v>
                </c:pt>
                <c:pt idx="29">
                  <c:v>1696</c:v>
                </c:pt>
                <c:pt idx="30">
                  <c:v>1723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FF-4388-9D01-647F08F7F6A2}"/>
            </c:ext>
          </c:extLst>
        </c:ser>
        <c:ser>
          <c:idx val="8"/>
          <c:order val="8"/>
          <c:tx>
            <c:strRef>
              <c:f>Summary!$J$3:$J$4</c:f>
              <c:strCache>
                <c:ptCount val="1"/>
                <c:pt idx="0">
                  <c:v>DisabledPolicyGroup=Electricity PTC/ITC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Summary!$J$5:$J$35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95</c:v>
                </c:pt>
                <c:pt idx="5">
                  <c:v>274</c:v>
                </c:pt>
                <c:pt idx="6">
                  <c:v>391</c:v>
                </c:pt>
                <c:pt idx="7">
                  <c:v>299</c:v>
                </c:pt>
                <c:pt idx="8">
                  <c:v>295</c:v>
                </c:pt>
                <c:pt idx="9">
                  <c:v>311</c:v>
                </c:pt>
                <c:pt idx="10">
                  <c:v>392</c:v>
                </c:pt>
                <c:pt idx="11">
                  <c:v>447</c:v>
                </c:pt>
                <c:pt idx="12">
                  <c:v>500</c:v>
                </c:pt>
                <c:pt idx="13">
                  <c:v>520</c:v>
                </c:pt>
                <c:pt idx="14">
                  <c:v>535</c:v>
                </c:pt>
                <c:pt idx="15">
                  <c:v>117</c:v>
                </c:pt>
                <c:pt idx="16">
                  <c:v>-487</c:v>
                </c:pt>
                <c:pt idx="17">
                  <c:v>-731</c:v>
                </c:pt>
                <c:pt idx="18">
                  <c:v>-851</c:v>
                </c:pt>
                <c:pt idx="19">
                  <c:v>-891</c:v>
                </c:pt>
                <c:pt idx="20">
                  <c:v>-859</c:v>
                </c:pt>
                <c:pt idx="21">
                  <c:v>-807</c:v>
                </c:pt>
                <c:pt idx="22">
                  <c:v>-721</c:v>
                </c:pt>
                <c:pt idx="23">
                  <c:v>-637</c:v>
                </c:pt>
                <c:pt idx="24">
                  <c:v>-537</c:v>
                </c:pt>
                <c:pt idx="25">
                  <c:v>-460</c:v>
                </c:pt>
                <c:pt idx="26">
                  <c:v>-377</c:v>
                </c:pt>
                <c:pt idx="27">
                  <c:v>-315</c:v>
                </c:pt>
                <c:pt idx="28">
                  <c:v>-250</c:v>
                </c:pt>
                <c:pt idx="29">
                  <c:v>-218</c:v>
                </c:pt>
                <c:pt idx="30">
                  <c:v>-180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FF-4388-9D01-647F08F7F6A2}"/>
            </c:ext>
          </c:extLst>
        </c:ser>
        <c:ser>
          <c:idx val="9"/>
          <c:order val="9"/>
          <c:tx>
            <c:strRef>
              <c:f>Summary!$K$3:$K$4</c:f>
              <c:strCache>
                <c:ptCount val="1"/>
                <c:pt idx="0">
                  <c:v>DisabledPolicyGroup=F-Gas Policies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Summary!$K$5:$K$35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38</c:v>
                </c:pt>
                <c:pt idx="5">
                  <c:v>51</c:v>
                </c:pt>
                <c:pt idx="6">
                  <c:v>58</c:v>
                </c:pt>
                <c:pt idx="7">
                  <c:v>47</c:v>
                </c:pt>
                <c:pt idx="8">
                  <c:v>27</c:v>
                </c:pt>
                <c:pt idx="9">
                  <c:v>32</c:v>
                </c:pt>
                <c:pt idx="10">
                  <c:v>38</c:v>
                </c:pt>
                <c:pt idx="11">
                  <c:v>35</c:v>
                </c:pt>
                <c:pt idx="12">
                  <c:v>35</c:v>
                </c:pt>
                <c:pt idx="13">
                  <c:v>32</c:v>
                </c:pt>
                <c:pt idx="14">
                  <c:v>31</c:v>
                </c:pt>
                <c:pt idx="15">
                  <c:v>31</c:v>
                </c:pt>
                <c:pt idx="16">
                  <c:v>17</c:v>
                </c:pt>
                <c:pt idx="17">
                  <c:v>0</c:v>
                </c:pt>
                <c:pt idx="18">
                  <c:v>-14</c:v>
                </c:pt>
                <c:pt idx="19">
                  <c:v>-36</c:v>
                </c:pt>
                <c:pt idx="20">
                  <c:v>-51</c:v>
                </c:pt>
                <c:pt idx="21">
                  <c:v>-53</c:v>
                </c:pt>
                <c:pt idx="22">
                  <c:v>-34</c:v>
                </c:pt>
                <c:pt idx="23">
                  <c:v>-35</c:v>
                </c:pt>
                <c:pt idx="24">
                  <c:v>-20</c:v>
                </c:pt>
                <c:pt idx="25">
                  <c:v>-23</c:v>
                </c:pt>
                <c:pt idx="26">
                  <c:v>-23</c:v>
                </c:pt>
                <c:pt idx="27">
                  <c:v>-30</c:v>
                </c:pt>
                <c:pt idx="28">
                  <c:v>-28</c:v>
                </c:pt>
                <c:pt idx="29">
                  <c:v>-28</c:v>
                </c:pt>
                <c:pt idx="30">
                  <c:v>-32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FF-4388-9D01-647F08F7F6A2}"/>
            </c:ext>
          </c:extLst>
        </c:ser>
        <c:ser>
          <c:idx val="10"/>
          <c:order val="10"/>
          <c:tx>
            <c:strRef>
              <c:f>Summary!$L$3:$L$4</c:f>
              <c:strCache>
                <c:ptCount val="1"/>
                <c:pt idx="0">
                  <c:v>DisabledPolicyGroup=Forest Management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Summary!$L$5:$L$35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50</c:v>
                </c:pt>
                <c:pt idx="5">
                  <c:v>76</c:v>
                </c:pt>
                <c:pt idx="6">
                  <c:v>100</c:v>
                </c:pt>
                <c:pt idx="7">
                  <c:v>119</c:v>
                </c:pt>
                <c:pt idx="8">
                  <c:v>139</c:v>
                </c:pt>
                <c:pt idx="9">
                  <c:v>162</c:v>
                </c:pt>
                <c:pt idx="10">
                  <c:v>176</c:v>
                </c:pt>
                <c:pt idx="11">
                  <c:v>170</c:v>
                </c:pt>
                <c:pt idx="12">
                  <c:v>176</c:v>
                </c:pt>
                <c:pt idx="13">
                  <c:v>169</c:v>
                </c:pt>
                <c:pt idx="14">
                  <c:v>161</c:v>
                </c:pt>
                <c:pt idx="15">
                  <c:v>153</c:v>
                </c:pt>
                <c:pt idx="16">
                  <c:v>147</c:v>
                </c:pt>
                <c:pt idx="17">
                  <c:v>148</c:v>
                </c:pt>
                <c:pt idx="18">
                  <c:v>150</c:v>
                </c:pt>
                <c:pt idx="19">
                  <c:v>144</c:v>
                </c:pt>
                <c:pt idx="20">
                  <c:v>134</c:v>
                </c:pt>
                <c:pt idx="21">
                  <c:v>130</c:v>
                </c:pt>
                <c:pt idx="22">
                  <c:v>125</c:v>
                </c:pt>
                <c:pt idx="23">
                  <c:v>118</c:v>
                </c:pt>
                <c:pt idx="24">
                  <c:v>124</c:v>
                </c:pt>
                <c:pt idx="25">
                  <c:v>120</c:v>
                </c:pt>
                <c:pt idx="26">
                  <c:v>114</c:v>
                </c:pt>
                <c:pt idx="27">
                  <c:v>116</c:v>
                </c:pt>
                <c:pt idx="28">
                  <c:v>114</c:v>
                </c:pt>
                <c:pt idx="29">
                  <c:v>108</c:v>
                </c:pt>
                <c:pt idx="30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FF-4388-9D01-647F08F7F6A2}"/>
            </c:ext>
          </c:extLst>
        </c:ser>
        <c:ser>
          <c:idx val="11"/>
          <c:order val="11"/>
          <c:tx>
            <c:strRef>
              <c:f>Summary!$M$3:$M$4</c:f>
              <c:strCache>
                <c:ptCount val="1"/>
                <c:pt idx="0">
                  <c:v>DisabledPolicyGroup=Fuel Economy Standards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Summary!$M$5:$M$35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</c:v>
                </c:pt>
                <c:pt idx="4">
                  <c:v>117</c:v>
                </c:pt>
                <c:pt idx="5">
                  <c:v>216</c:v>
                </c:pt>
                <c:pt idx="6">
                  <c:v>36</c:v>
                </c:pt>
                <c:pt idx="7">
                  <c:v>35</c:v>
                </c:pt>
                <c:pt idx="8">
                  <c:v>218</c:v>
                </c:pt>
                <c:pt idx="9">
                  <c:v>591</c:v>
                </c:pt>
                <c:pt idx="10">
                  <c:v>863</c:v>
                </c:pt>
                <c:pt idx="11">
                  <c:v>963</c:v>
                </c:pt>
                <c:pt idx="12">
                  <c:v>1076</c:v>
                </c:pt>
                <c:pt idx="13">
                  <c:v>1143</c:v>
                </c:pt>
                <c:pt idx="14">
                  <c:v>1213</c:v>
                </c:pt>
                <c:pt idx="15">
                  <c:v>1265</c:v>
                </c:pt>
                <c:pt idx="16">
                  <c:v>1252</c:v>
                </c:pt>
                <c:pt idx="17">
                  <c:v>1221</c:v>
                </c:pt>
                <c:pt idx="18">
                  <c:v>1137</c:v>
                </c:pt>
                <c:pt idx="19">
                  <c:v>1071</c:v>
                </c:pt>
                <c:pt idx="20">
                  <c:v>950</c:v>
                </c:pt>
                <c:pt idx="21">
                  <c:v>813</c:v>
                </c:pt>
                <c:pt idx="22">
                  <c:v>668</c:v>
                </c:pt>
                <c:pt idx="23">
                  <c:v>444</c:v>
                </c:pt>
                <c:pt idx="24">
                  <c:v>222</c:v>
                </c:pt>
                <c:pt idx="25">
                  <c:v>24</c:v>
                </c:pt>
                <c:pt idx="26">
                  <c:v>-227</c:v>
                </c:pt>
                <c:pt idx="27">
                  <c:v>-428</c:v>
                </c:pt>
                <c:pt idx="28">
                  <c:v>-604</c:v>
                </c:pt>
                <c:pt idx="29">
                  <c:v>-802</c:v>
                </c:pt>
                <c:pt idx="30">
                  <c:v>-1006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BFF-4388-9D01-647F08F7F6A2}"/>
            </c:ext>
          </c:extLst>
        </c:ser>
        <c:ser>
          <c:idx val="12"/>
          <c:order val="12"/>
          <c:tx>
            <c:strRef>
              <c:f>Summary!$N$3:$N$4</c:f>
              <c:strCache>
                <c:ptCount val="1"/>
                <c:pt idx="0">
                  <c:v>DisabledPolicyGroup=Grid Flexibility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Summary!$N$5:$N$35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3994</c:v>
                </c:pt>
                <c:pt idx="4">
                  <c:v>4296</c:v>
                </c:pt>
                <c:pt idx="5">
                  <c:v>3819</c:v>
                </c:pt>
                <c:pt idx="6">
                  <c:v>3725</c:v>
                </c:pt>
                <c:pt idx="7">
                  <c:v>3743</c:v>
                </c:pt>
                <c:pt idx="8">
                  <c:v>3521</c:v>
                </c:pt>
                <c:pt idx="9">
                  <c:v>3596</c:v>
                </c:pt>
                <c:pt idx="10">
                  <c:v>3189</c:v>
                </c:pt>
                <c:pt idx="11">
                  <c:v>2691</c:v>
                </c:pt>
                <c:pt idx="12">
                  <c:v>2012</c:v>
                </c:pt>
                <c:pt idx="13">
                  <c:v>1040</c:v>
                </c:pt>
                <c:pt idx="14">
                  <c:v>21</c:v>
                </c:pt>
                <c:pt idx="15">
                  <c:v>-1367</c:v>
                </c:pt>
                <c:pt idx="16">
                  <c:v>-3242</c:v>
                </c:pt>
                <c:pt idx="17">
                  <c:v>-4798</c:v>
                </c:pt>
                <c:pt idx="18">
                  <c:v>-6857</c:v>
                </c:pt>
                <c:pt idx="19">
                  <c:v>-8042</c:v>
                </c:pt>
                <c:pt idx="20">
                  <c:v>-9596</c:v>
                </c:pt>
                <c:pt idx="21">
                  <c:v>-10620</c:v>
                </c:pt>
                <c:pt idx="22">
                  <c:v>-11783</c:v>
                </c:pt>
                <c:pt idx="23">
                  <c:v>-12641</c:v>
                </c:pt>
                <c:pt idx="24">
                  <c:v>-13615</c:v>
                </c:pt>
                <c:pt idx="25">
                  <c:v>-14299</c:v>
                </c:pt>
                <c:pt idx="26">
                  <c:v>-14635</c:v>
                </c:pt>
                <c:pt idx="27">
                  <c:v>-15378</c:v>
                </c:pt>
                <c:pt idx="28">
                  <c:v>-15219</c:v>
                </c:pt>
                <c:pt idx="29">
                  <c:v>-15747</c:v>
                </c:pt>
                <c:pt idx="30">
                  <c:v>-15254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BFF-4388-9D01-647F08F7F6A2}"/>
            </c:ext>
          </c:extLst>
        </c:ser>
        <c:ser>
          <c:idx val="13"/>
          <c:order val="13"/>
          <c:tx>
            <c:strRef>
              <c:f>Summary!$O$3:$O$4</c:f>
              <c:strCache>
                <c:ptCount val="1"/>
                <c:pt idx="0">
                  <c:v>DisabledPolicyGroup=Hydrogen Electrolysis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Summary!$O$5:$O$35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43</c:v>
                </c:pt>
                <c:pt idx="5">
                  <c:v>338</c:v>
                </c:pt>
                <c:pt idx="6">
                  <c:v>759</c:v>
                </c:pt>
                <c:pt idx="7">
                  <c:v>1309</c:v>
                </c:pt>
                <c:pt idx="8">
                  <c:v>1513</c:v>
                </c:pt>
                <c:pt idx="9">
                  <c:v>1844</c:v>
                </c:pt>
                <c:pt idx="10">
                  <c:v>2310</c:v>
                </c:pt>
                <c:pt idx="11">
                  <c:v>2825</c:v>
                </c:pt>
                <c:pt idx="12">
                  <c:v>3487</c:v>
                </c:pt>
                <c:pt idx="13">
                  <c:v>4145</c:v>
                </c:pt>
                <c:pt idx="14">
                  <c:v>4693</c:v>
                </c:pt>
                <c:pt idx="15">
                  <c:v>5424</c:v>
                </c:pt>
                <c:pt idx="16">
                  <c:v>6115</c:v>
                </c:pt>
                <c:pt idx="17">
                  <c:v>6573</c:v>
                </c:pt>
                <c:pt idx="18">
                  <c:v>6731</c:v>
                </c:pt>
                <c:pt idx="19">
                  <c:v>6519</c:v>
                </c:pt>
                <c:pt idx="20">
                  <c:v>6291</c:v>
                </c:pt>
                <c:pt idx="21">
                  <c:v>5989</c:v>
                </c:pt>
                <c:pt idx="22">
                  <c:v>5729</c:v>
                </c:pt>
                <c:pt idx="23">
                  <c:v>5544</c:v>
                </c:pt>
                <c:pt idx="24">
                  <c:v>5494</c:v>
                </c:pt>
                <c:pt idx="25">
                  <c:v>5593</c:v>
                </c:pt>
                <c:pt idx="26">
                  <c:v>5393</c:v>
                </c:pt>
                <c:pt idx="27">
                  <c:v>5567</c:v>
                </c:pt>
                <c:pt idx="28">
                  <c:v>5512</c:v>
                </c:pt>
                <c:pt idx="29">
                  <c:v>5699</c:v>
                </c:pt>
                <c:pt idx="30">
                  <c:v>5809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BFF-4388-9D01-647F08F7F6A2}"/>
            </c:ext>
          </c:extLst>
        </c:ser>
        <c:ser>
          <c:idx val="14"/>
          <c:order val="14"/>
          <c:tx>
            <c:strRef>
              <c:f>Summary!$P$3:$P$4</c:f>
              <c:strCache>
                <c:ptCount val="1"/>
                <c:pt idx="0">
                  <c:v>DisabledPolicyGroup=Industrial CCS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Summary!$P$5:$P$35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293</c:v>
                </c:pt>
                <c:pt idx="4">
                  <c:v>329</c:v>
                </c:pt>
                <c:pt idx="5">
                  <c:v>273</c:v>
                </c:pt>
                <c:pt idx="6">
                  <c:v>229</c:v>
                </c:pt>
                <c:pt idx="7">
                  <c:v>203</c:v>
                </c:pt>
                <c:pt idx="8">
                  <c:v>170</c:v>
                </c:pt>
                <c:pt idx="9">
                  <c:v>134</c:v>
                </c:pt>
                <c:pt idx="10">
                  <c:v>118</c:v>
                </c:pt>
                <c:pt idx="11">
                  <c:v>194</c:v>
                </c:pt>
                <c:pt idx="12">
                  <c:v>248</c:v>
                </c:pt>
                <c:pt idx="13">
                  <c:v>267</c:v>
                </c:pt>
                <c:pt idx="14">
                  <c:v>277</c:v>
                </c:pt>
                <c:pt idx="15">
                  <c:v>302</c:v>
                </c:pt>
                <c:pt idx="16">
                  <c:v>300</c:v>
                </c:pt>
                <c:pt idx="17">
                  <c:v>312</c:v>
                </c:pt>
                <c:pt idx="18">
                  <c:v>328</c:v>
                </c:pt>
                <c:pt idx="19">
                  <c:v>348</c:v>
                </c:pt>
                <c:pt idx="20">
                  <c:v>351</c:v>
                </c:pt>
                <c:pt idx="21">
                  <c:v>359</c:v>
                </c:pt>
                <c:pt idx="22">
                  <c:v>374</c:v>
                </c:pt>
                <c:pt idx="23">
                  <c:v>381</c:v>
                </c:pt>
                <c:pt idx="24">
                  <c:v>407</c:v>
                </c:pt>
                <c:pt idx="25">
                  <c:v>417</c:v>
                </c:pt>
                <c:pt idx="26">
                  <c:v>447</c:v>
                </c:pt>
                <c:pt idx="27">
                  <c:v>452</c:v>
                </c:pt>
                <c:pt idx="28">
                  <c:v>474</c:v>
                </c:pt>
                <c:pt idx="29">
                  <c:v>483</c:v>
                </c:pt>
                <c:pt idx="30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BFF-4388-9D01-647F08F7F6A2}"/>
            </c:ext>
          </c:extLst>
        </c:ser>
        <c:ser>
          <c:idx val="15"/>
          <c:order val="15"/>
          <c:tx>
            <c:strRef>
              <c:f>Summary!$Q$3:$Q$4</c:f>
              <c:strCache>
                <c:ptCount val="1"/>
                <c:pt idx="0">
                  <c:v>DisabledPolicyGroup=Industrial Energy Efficiency Standards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Summary!$Q$5:$Q$35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-221</c:v>
                </c:pt>
                <c:pt idx="5">
                  <c:v>-707</c:v>
                </c:pt>
                <c:pt idx="6">
                  <c:v>-1146</c:v>
                </c:pt>
                <c:pt idx="7">
                  <c:v>-1562</c:v>
                </c:pt>
                <c:pt idx="8">
                  <c:v>-2063</c:v>
                </c:pt>
                <c:pt idx="9">
                  <c:v>-2123</c:v>
                </c:pt>
                <c:pt idx="10">
                  <c:v>-2534</c:v>
                </c:pt>
                <c:pt idx="11">
                  <c:v>-2816</c:v>
                </c:pt>
                <c:pt idx="12">
                  <c:v>-3071</c:v>
                </c:pt>
                <c:pt idx="13">
                  <c:v>-3345</c:v>
                </c:pt>
                <c:pt idx="14">
                  <c:v>-3556</c:v>
                </c:pt>
                <c:pt idx="15">
                  <c:v>-3878</c:v>
                </c:pt>
                <c:pt idx="16">
                  <c:v>-4197</c:v>
                </c:pt>
                <c:pt idx="17">
                  <c:v>-4439</c:v>
                </c:pt>
                <c:pt idx="18">
                  <c:v>-4657</c:v>
                </c:pt>
                <c:pt idx="19">
                  <c:v>-4707</c:v>
                </c:pt>
                <c:pt idx="20">
                  <c:v>-4765</c:v>
                </c:pt>
                <c:pt idx="21">
                  <c:v>-4802</c:v>
                </c:pt>
                <c:pt idx="22">
                  <c:v>-4881</c:v>
                </c:pt>
                <c:pt idx="23">
                  <c:v>-5045</c:v>
                </c:pt>
                <c:pt idx="24">
                  <c:v>-5264</c:v>
                </c:pt>
                <c:pt idx="25">
                  <c:v>-5472</c:v>
                </c:pt>
                <c:pt idx="26">
                  <c:v>-5658</c:v>
                </c:pt>
                <c:pt idx="27">
                  <c:v>-5913</c:v>
                </c:pt>
                <c:pt idx="28">
                  <c:v>-6084</c:v>
                </c:pt>
                <c:pt idx="29">
                  <c:v>-6384</c:v>
                </c:pt>
                <c:pt idx="30">
                  <c:v>-6636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BFF-4388-9D01-647F08F7F6A2}"/>
            </c:ext>
          </c:extLst>
        </c:ser>
        <c:ser>
          <c:idx val="16"/>
          <c:order val="16"/>
          <c:tx>
            <c:strRef>
              <c:f>Summary!$R$3:$R$4</c:f>
              <c:strCache>
                <c:ptCount val="1"/>
                <c:pt idx="0">
                  <c:v>DisabledPolicyGroup=Livestock Measures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Summary!$R$5:$R$35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-213</c:v>
                </c:pt>
                <c:pt idx="4">
                  <c:v>-347</c:v>
                </c:pt>
                <c:pt idx="5">
                  <c:v>-387</c:v>
                </c:pt>
                <c:pt idx="6">
                  <c:v>-320</c:v>
                </c:pt>
                <c:pt idx="7">
                  <c:v>-213</c:v>
                </c:pt>
                <c:pt idx="8">
                  <c:v>-156</c:v>
                </c:pt>
                <c:pt idx="9">
                  <c:v>-83</c:v>
                </c:pt>
                <c:pt idx="10">
                  <c:v>70</c:v>
                </c:pt>
                <c:pt idx="11">
                  <c:v>91</c:v>
                </c:pt>
                <c:pt idx="12">
                  <c:v>55</c:v>
                </c:pt>
                <c:pt idx="13">
                  <c:v>4</c:v>
                </c:pt>
                <c:pt idx="14">
                  <c:v>-26</c:v>
                </c:pt>
                <c:pt idx="15">
                  <c:v>-44</c:v>
                </c:pt>
                <c:pt idx="16">
                  <c:v>-57</c:v>
                </c:pt>
                <c:pt idx="17">
                  <c:v>-64</c:v>
                </c:pt>
                <c:pt idx="18">
                  <c:v>-69</c:v>
                </c:pt>
                <c:pt idx="19">
                  <c:v>-75</c:v>
                </c:pt>
                <c:pt idx="20">
                  <c:v>-77</c:v>
                </c:pt>
                <c:pt idx="21">
                  <c:v>-79</c:v>
                </c:pt>
                <c:pt idx="22">
                  <c:v>-79</c:v>
                </c:pt>
                <c:pt idx="23">
                  <c:v>-82</c:v>
                </c:pt>
                <c:pt idx="24">
                  <c:v>-76</c:v>
                </c:pt>
                <c:pt idx="25">
                  <c:v>-80</c:v>
                </c:pt>
                <c:pt idx="26">
                  <c:v>-82</c:v>
                </c:pt>
                <c:pt idx="27">
                  <c:v>-84</c:v>
                </c:pt>
                <c:pt idx="28">
                  <c:v>-77</c:v>
                </c:pt>
                <c:pt idx="29">
                  <c:v>-81</c:v>
                </c:pt>
                <c:pt idx="30">
                  <c:v>-87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BFF-4388-9D01-647F08F7F6A2}"/>
            </c:ext>
          </c:extLst>
        </c:ser>
        <c:ser>
          <c:idx val="17"/>
          <c:order val="17"/>
          <c:tx>
            <c:strRef>
              <c:f>Summary!$S$3:$S$4</c:f>
              <c:strCache>
                <c:ptCount val="1"/>
                <c:pt idx="0">
                  <c:v>DisabledPolicyGroup=Methane Capture and Destruction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Summary!$S$5:$S$35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</c:v>
                </c:pt>
                <c:pt idx="4">
                  <c:v>93</c:v>
                </c:pt>
                <c:pt idx="5">
                  <c:v>209</c:v>
                </c:pt>
                <c:pt idx="6">
                  <c:v>355</c:v>
                </c:pt>
                <c:pt idx="7">
                  <c:v>639</c:v>
                </c:pt>
                <c:pt idx="8">
                  <c:v>1155</c:v>
                </c:pt>
                <c:pt idx="9">
                  <c:v>1770</c:v>
                </c:pt>
                <c:pt idx="10">
                  <c:v>2370</c:v>
                </c:pt>
                <c:pt idx="11">
                  <c:v>2436</c:v>
                </c:pt>
                <c:pt idx="12">
                  <c:v>2390</c:v>
                </c:pt>
                <c:pt idx="13">
                  <c:v>2283</c:v>
                </c:pt>
                <c:pt idx="14">
                  <c:v>2179</c:v>
                </c:pt>
                <c:pt idx="15">
                  <c:v>2104</c:v>
                </c:pt>
                <c:pt idx="16">
                  <c:v>2021</c:v>
                </c:pt>
                <c:pt idx="17">
                  <c:v>1966</c:v>
                </c:pt>
                <c:pt idx="18">
                  <c:v>1904</c:v>
                </c:pt>
                <c:pt idx="19">
                  <c:v>1846</c:v>
                </c:pt>
                <c:pt idx="20">
                  <c:v>1796</c:v>
                </c:pt>
                <c:pt idx="21">
                  <c:v>1739</c:v>
                </c:pt>
                <c:pt idx="22">
                  <c:v>1699</c:v>
                </c:pt>
                <c:pt idx="23">
                  <c:v>1662</c:v>
                </c:pt>
                <c:pt idx="24">
                  <c:v>1646</c:v>
                </c:pt>
                <c:pt idx="25">
                  <c:v>1613</c:v>
                </c:pt>
                <c:pt idx="26">
                  <c:v>1594</c:v>
                </c:pt>
                <c:pt idx="27">
                  <c:v>1582</c:v>
                </c:pt>
                <c:pt idx="28">
                  <c:v>1577</c:v>
                </c:pt>
                <c:pt idx="29">
                  <c:v>1568</c:v>
                </c:pt>
                <c:pt idx="30">
                  <c:v>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BFF-4388-9D01-647F08F7F6A2}"/>
            </c:ext>
          </c:extLst>
        </c:ser>
        <c:ser>
          <c:idx val="18"/>
          <c:order val="18"/>
          <c:tx>
            <c:strRef>
              <c:f>Summary!$T$3:$T$4</c:f>
              <c:strCache>
                <c:ptCount val="1"/>
                <c:pt idx="0">
                  <c:v>DisabledPolicyGroup=None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Summary!$T$5:$T$35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BFF-4388-9D01-647F08F7F6A2}"/>
            </c:ext>
          </c:extLst>
        </c:ser>
        <c:ser>
          <c:idx val="19"/>
          <c:order val="19"/>
          <c:tx>
            <c:strRef>
              <c:f>Summary!$U$3:$U$4</c:f>
              <c:strCache>
                <c:ptCount val="1"/>
                <c:pt idx="0">
                  <c:v>DisabledPolicyGroup=Passenger Car ZEV Sales Standard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Summary!$U$5:$U$35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635</c:v>
                </c:pt>
                <c:pt idx="4">
                  <c:v>3605</c:v>
                </c:pt>
                <c:pt idx="5">
                  <c:v>6975</c:v>
                </c:pt>
                <c:pt idx="6">
                  <c:v>10385</c:v>
                </c:pt>
                <c:pt idx="7">
                  <c:v>12990</c:v>
                </c:pt>
                <c:pt idx="8">
                  <c:v>13985</c:v>
                </c:pt>
                <c:pt idx="9">
                  <c:v>16305</c:v>
                </c:pt>
                <c:pt idx="10">
                  <c:v>16614</c:v>
                </c:pt>
                <c:pt idx="11">
                  <c:v>16189</c:v>
                </c:pt>
                <c:pt idx="12">
                  <c:v>15751</c:v>
                </c:pt>
                <c:pt idx="13">
                  <c:v>15040</c:v>
                </c:pt>
                <c:pt idx="14">
                  <c:v>13828</c:v>
                </c:pt>
                <c:pt idx="15">
                  <c:v>12312</c:v>
                </c:pt>
                <c:pt idx="16">
                  <c:v>10242</c:v>
                </c:pt>
                <c:pt idx="17">
                  <c:v>7533</c:v>
                </c:pt>
                <c:pt idx="18">
                  <c:v>4600</c:v>
                </c:pt>
                <c:pt idx="19">
                  <c:v>2138</c:v>
                </c:pt>
                <c:pt idx="20">
                  <c:v>-440</c:v>
                </c:pt>
                <c:pt idx="21">
                  <c:v>-2828</c:v>
                </c:pt>
                <c:pt idx="22">
                  <c:v>-4676</c:v>
                </c:pt>
                <c:pt idx="23">
                  <c:v>-5991</c:v>
                </c:pt>
                <c:pt idx="24">
                  <c:v>-6594</c:v>
                </c:pt>
                <c:pt idx="25">
                  <c:v>-6373</c:v>
                </c:pt>
                <c:pt idx="26">
                  <c:v>-6026</c:v>
                </c:pt>
                <c:pt idx="27">
                  <c:v>-5765</c:v>
                </c:pt>
                <c:pt idx="28">
                  <c:v>-5323</c:v>
                </c:pt>
                <c:pt idx="29">
                  <c:v>-5000</c:v>
                </c:pt>
                <c:pt idx="30">
                  <c:v>-4614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BFF-4388-9D01-647F08F7F6A2}"/>
            </c:ext>
          </c:extLst>
        </c:ser>
        <c:ser>
          <c:idx val="20"/>
          <c:order val="20"/>
          <c:tx>
            <c:strRef>
              <c:f>Summary!$V$3:$V$4</c:f>
              <c:strCache>
                <c:ptCount val="1"/>
                <c:pt idx="0">
                  <c:v>DisabledPolicyGroup=Passenger Mode Shifting</c:v>
                </c:pt>
              </c:strCache>
            </c:strRef>
          </c:tx>
          <c:spPr>
            <a:ln w="28575" cap="rnd">
              <a:solidFill>
                <a:srgbClr val="06CA43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Summary!$V$5:$V$35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7918</c:v>
                </c:pt>
                <c:pt idx="4">
                  <c:v>15842</c:v>
                </c:pt>
                <c:pt idx="5">
                  <c:v>24041</c:v>
                </c:pt>
                <c:pt idx="6">
                  <c:v>32769</c:v>
                </c:pt>
                <c:pt idx="7">
                  <c:v>41772</c:v>
                </c:pt>
                <c:pt idx="8">
                  <c:v>50715</c:v>
                </c:pt>
                <c:pt idx="9">
                  <c:v>60017</c:v>
                </c:pt>
                <c:pt idx="10">
                  <c:v>69478</c:v>
                </c:pt>
                <c:pt idx="11">
                  <c:v>79242</c:v>
                </c:pt>
                <c:pt idx="12">
                  <c:v>88998</c:v>
                </c:pt>
                <c:pt idx="13">
                  <c:v>98821</c:v>
                </c:pt>
                <c:pt idx="14">
                  <c:v>108839</c:v>
                </c:pt>
                <c:pt idx="15">
                  <c:v>118069</c:v>
                </c:pt>
                <c:pt idx="16">
                  <c:v>119743</c:v>
                </c:pt>
                <c:pt idx="17">
                  <c:v>120930</c:v>
                </c:pt>
                <c:pt idx="18">
                  <c:v>122114</c:v>
                </c:pt>
                <c:pt idx="19">
                  <c:v>123392</c:v>
                </c:pt>
                <c:pt idx="20">
                  <c:v>124596</c:v>
                </c:pt>
                <c:pt idx="21">
                  <c:v>125680</c:v>
                </c:pt>
                <c:pt idx="22">
                  <c:v>126562</c:v>
                </c:pt>
                <c:pt idx="23">
                  <c:v>127248</c:v>
                </c:pt>
                <c:pt idx="24">
                  <c:v>127739</c:v>
                </c:pt>
                <c:pt idx="25">
                  <c:v>128036</c:v>
                </c:pt>
                <c:pt idx="26">
                  <c:v>128115</c:v>
                </c:pt>
                <c:pt idx="27">
                  <c:v>128092</c:v>
                </c:pt>
                <c:pt idx="28">
                  <c:v>128051</c:v>
                </c:pt>
                <c:pt idx="29">
                  <c:v>127694</c:v>
                </c:pt>
                <c:pt idx="30">
                  <c:v>126875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BFF-4388-9D01-647F08F7F6A2}"/>
            </c:ext>
          </c:extLst>
        </c:ser>
        <c:ser>
          <c:idx val="21"/>
          <c:order val="21"/>
          <c:tx>
            <c:strRef>
              <c:f>Summary!$W$3:$W$4</c:f>
              <c:strCache>
                <c:ptCount val="1"/>
                <c:pt idx="0">
                  <c:v>DisabledPolicyGroup=Power Sector Gas Regs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Summary!$W$5:$W$35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351</c:v>
                </c:pt>
                <c:pt idx="7">
                  <c:v>694</c:v>
                </c:pt>
                <c:pt idx="8">
                  <c:v>947</c:v>
                </c:pt>
                <c:pt idx="9">
                  <c:v>1246</c:v>
                </c:pt>
                <c:pt idx="10">
                  <c:v>1468</c:v>
                </c:pt>
                <c:pt idx="11">
                  <c:v>1643</c:v>
                </c:pt>
                <c:pt idx="12">
                  <c:v>1805</c:v>
                </c:pt>
                <c:pt idx="13">
                  <c:v>1937</c:v>
                </c:pt>
                <c:pt idx="14">
                  <c:v>2046</c:v>
                </c:pt>
                <c:pt idx="15">
                  <c:v>2159</c:v>
                </c:pt>
                <c:pt idx="16">
                  <c:v>2269</c:v>
                </c:pt>
                <c:pt idx="17">
                  <c:v>2052</c:v>
                </c:pt>
                <c:pt idx="18">
                  <c:v>1817</c:v>
                </c:pt>
                <c:pt idx="19">
                  <c:v>1609</c:v>
                </c:pt>
                <c:pt idx="20">
                  <c:v>1453</c:v>
                </c:pt>
                <c:pt idx="21">
                  <c:v>1307</c:v>
                </c:pt>
                <c:pt idx="22">
                  <c:v>1233</c:v>
                </c:pt>
                <c:pt idx="23">
                  <c:v>1169</c:v>
                </c:pt>
                <c:pt idx="24">
                  <c:v>1129</c:v>
                </c:pt>
                <c:pt idx="25">
                  <c:v>1077</c:v>
                </c:pt>
                <c:pt idx="26">
                  <c:v>1030</c:v>
                </c:pt>
                <c:pt idx="27">
                  <c:v>995</c:v>
                </c:pt>
                <c:pt idx="28">
                  <c:v>959</c:v>
                </c:pt>
                <c:pt idx="29">
                  <c:v>926</c:v>
                </c:pt>
                <c:pt idx="30">
                  <c:v>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BFF-4388-9D01-647F08F7F6A2}"/>
            </c:ext>
          </c:extLst>
        </c:ser>
        <c:ser>
          <c:idx val="22"/>
          <c:order val="22"/>
          <c:tx>
            <c:strRef>
              <c:f>Summary!$X$3:$X$4</c:f>
              <c:strCache>
                <c:ptCount val="1"/>
                <c:pt idx="0">
                  <c:v>DisabledPolicyGroup=Industrial Fuel Switching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4403</c:v>
                </c:pt>
                <c:pt idx="4">
                  <c:v>8864</c:v>
                </c:pt>
                <c:pt idx="5">
                  <c:v>13542</c:v>
                </c:pt>
                <c:pt idx="6">
                  <c:v>19854</c:v>
                </c:pt>
                <c:pt idx="7">
                  <c:v>21640</c:v>
                </c:pt>
                <c:pt idx="8">
                  <c:v>22509</c:v>
                </c:pt>
                <c:pt idx="9">
                  <c:v>24384</c:v>
                </c:pt>
                <c:pt idx="10">
                  <c:v>25861</c:v>
                </c:pt>
                <c:pt idx="11">
                  <c:v>27065</c:v>
                </c:pt>
                <c:pt idx="12">
                  <c:v>28179</c:v>
                </c:pt>
                <c:pt idx="13">
                  <c:v>28752</c:v>
                </c:pt>
                <c:pt idx="14">
                  <c:v>28813</c:v>
                </c:pt>
                <c:pt idx="15">
                  <c:v>29580</c:v>
                </c:pt>
                <c:pt idx="16">
                  <c:v>30355</c:v>
                </c:pt>
                <c:pt idx="17">
                  <c:v>30092</c:v>
                </c:pt>
                <c:pt idx="18">
                  <c:v>29286</c:v>
                </c:pt>
                <c:pt idx="19">
                  <c:v>27688</c:v>
                </c:pt>
                <c:pt idx="20">
                  <c:v>26350</c:v>
                </c:pt>
                <c:pt idx="21">
                  <c:v>25219</c:v>
                </c:pt>
                <c:pt idx="22">
                  <c:v>24533</c:v>
                </c:pt>
                <c:pt idx="23">
                  <c:v>24263</c:v>
                </c:pt>
                <c:pt idx="24">
                  <c:v>24219</c:v>
                </c:pt>
                <c:pt idx="25">
                  <c:v>23936</c:v>
                </c:pt>
                <c:pt idx="26">
                  <c:v>23668</c:v>
                </c:pt>
                <c:pt idx="27">
                  <c:v>23725</c:v>
                </c:pt>
                <c:pt idx="28">
                  <c:v>23490</c:v>
                </c:pt>
                <c:pt idx="29">
                  <c:v>23738</c:v>
                </c:pt>
                <c:pt idx="30">
                  <c:v>23809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BFF-4388-9D01-647F08F7F6A2}"/>
            </c:ext>
          </c:extLst>
        </c:ser>
        <c:ser>
          <c:idx val="23"/>
          <c:order val="23"/>
          <c:tx>
            <c:strRef>
              <c:f>Summary!$Y$3:$Y$4</c:f>
              <c:strCache>
                <c:ptCount val="1"/>
                <c:pt idx="0">
                  <c:v>DisabledPolicyGroup=N2O Abatement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Summary!$Y$5:$Y$35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BFF-4388-9D01-647F08F7F6A2}"/>
            </c:ext>
          </c:extLst>
        </c:ser>
        <c:ser>
          <c:idx val="24"/>
          <c:order val="24"/>
          <c:tx>
            <c:strRef>
              <c:f>Summary!$Z$3:$Z$4</c:f>
              <c:strCache>
                <c:ptCount val="1"/>
                <c:pt idx="0">
                  <c:v>DisabledPolicyGroup=Reduction in Industry Product Demand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Summary!$Z$5:$Z$35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</c:v>
                </c:pt>
                <c:pt idx="4">
                  <c:v>-25</c:v>
                </c:pt>
                <c:pt idx="5">
                  <c:v>-38</c:v>
                </c:pt>
                <c:pt idx="6">
                  <c:v>-58</c:v>
                </c:pt>
                <c:pt idx="7">
                  <c:v>-69</c:v>
                </c:pt>
                <c:pt idx="8">
                  <c:v>-101</c:v>
                </c:pt>
                <c:pt idx="9">
                  <c:v>-103</c:v>
                </c:pt>
                <c:pt idx="10">
                  <c:v>-122</c:v>
                </c:pt>
                <c:pt idx="11">
                  <c:v>-149</c:v>
                </c:pt>
                <c:pt idx="12">
                  <c:v>-149</c:v>
                </c:pt>
                <c:pt idx="13">
                  <c:v>-159</c:v>
                </c:pt>
                <c:pt idx="14">
                  <c:v>-171</c:v>
                </c:pt>
                <c:pt idx="15">
                  <c:v>-174</c:v>
                </c:pt>
                <c:pt idx="16">
                  <c:v>-182</c:v>
                </c:pt>
                <c:pt idx="17">
                  <c:v>-187</c:v>
                </c:pt>
                <c:pt idx="18">
                  <c:v>-215</c:v>
                </c:pt>
                <c:pt idx="19">
                  <c:v>-223</c:v>
                </c:pt>
                <c:pt idx="20">
                  <c:v>-232</c:v>
                </c:pt>
                <c:pt idx="21">
                  <c:v>-248</c:v>
                </c:pt>
                <c:pt idx="22">
                  <c:v>-252</c:v>
                </c:pt>
                <c:pt idx="23">
                  <c:v>-251</c:v>
                </c:pt>
                <c:pt idx="24">
                  <c:v>-259</c:v>
                </c:pt>
                <c:pt idx="25">
                  <c:v>-269</c:v>
                </c:pt>
                <c:pt idx="26">
                  <c:v>-272</c:v>
                </c:pt>
                <c:pt idx="27">
                  <c:v>-288</c:v>
                </c:pt>
                <c:pt idx="28">
                  <c:v>-295</c:v>
                </c:pt>
                <c:pt idx="29">
                  <c:v>-300</c:v>
                </c:pt>
                <c:pt idx="30">
                  <c:v>-307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BFF-4388-9D01-647F08F7F6A2}"/>
            </c:ext>
          </c:extLst>
        </c:ser>
        <c:ser>
          <c:idx val="25"/>
          <c:order val="25"/>
          <c:tx>
            <c:strRef>
              <c:f>Summary!$AA$3:$AA$4</c:f>
              <c:strCache>
                <c:ptCount val="1"/>
                <c:pt idx="0">
                  <c:v>DisabledPolicyGroup=Reduction in Fossil Fuel Exports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Summary!$AA$5:$AA$35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-137</c:v>
                </c:pt>
                <c:pt idx="4">
                  <c:v>-469</c:v>
                </c:pt>
                <c:pt idx="5">
                  <c:v>-942</c:v>
                </c:pt>
                <c:pt idx="6">
                  <c:v>-1663</c:v>
                </c:pt>
                <c:pt idx="7">
                  <c:v>-2817</c:v>
                </c:pt>
                <c:pt idx="8">
                  <c:v>-4493</c:v>
                </c:pt>
                <c:pt idx="9">
                  <c:v>-6528</c:v>
                </c:pt>
                <c:pt idx="10">
                  <c:v>-9020</c:v>
                </c:pt>
                <c:pt idx="11">
                  <c:v>-11780</c:v>
                </c:pt>
                <c:pt idx="12">
                  <c:v>-14538</c:v>
                </c:pt>
                <c:pt idx="13">
                  <c:v>-17397</c:v>
                </c:pt>
                <c:pt idx="14">
                  <c:v>-20277</c:v>
                </c:pt>
                <c:pt idx="15">
                  <c:v>-23498</c:v>
                </c:pt>
                <c:pt idx="16">
                  <c:v>-26784</c:v>
                </c:pt>
                <c:pt idx="17">
                  <c:v>-30072</c:v>
                </c:pt>
                <c:pt idx="18">
                  <c:v>-33147</c:v>
                </c:pt>
                <c:pt idx="19">
                  <c:v>-35765</c:v>
                </c:pt>
                <c:pt idx="20">
                  <c:v>-38283</c:v>
                </c:pt>
                <c:pt idx="21">
                  <c:v>-40562</c:v>
                </c:pt>
                <c:pt idx="22">
                  <c:v>-42604</c:v>
                </c:pt>
                <c:pt idx="23">
                  <c:v>-44634</c:v>
                </c:pt>
                <c:pt idx="24">
                  <c:v>-46427</c:v>
                </c:pt>
                <c:pt idx="25">
                  <c:v>-47469</c:v>
                </c:pt>
                <c:pt idx="26">
                  <c:v>-48339</c:v>
                </c:pt>
                <c:pt idx="27">
                  <c:v>-48943</c:v>
                </c:pt>
                <c:pt idx="28">
                  <c:v>-48958</c:v>
                </c:pt>
                <c:pt idx="29">
                  <c:v>-49079</c:v>
                </c:pt>
                <c:pt idx="30">
                  <c:v>-49049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BFF-4388-9D01-647F08F7F6A2}"/>
            </c:ext>
          </c:extLst>
        </c:ser>
        <c:ser>
          <c:idx val="26"/>
          <c:order val="26"/>
          <c:tx>
            <c:strRef>
              <c:f>Summary!$AB$3:$AB$4</c:f>
              <c:strCache>
                <c:ptCount val="1"/>
                <c:pt idx="0">
                  <c:v>DisabledPolicyGroup=Material Efficiency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Summary!$AB$5:$AB$35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-55</c:v>
                </c:pt>
                <c:pt idx="4">
                  <c:v>-111</c:v>
                </c:pt>
                <c:pt idx="5">
                  <c:v>-170</c:v>
                </c:pt>
                <c:pt idx="6">
                  <c:v>-232</c:v>
                </c:pt>
                <c:pt idx="7">
                  <c:v>-300</c:v>
                </c:pt>
                <c:pt idx="8">
                  <c:v>-383</c:v>
                </c:pt>
                <c:pt idx="9">
                  <c:v>-416</c:v>
                </c:pt>
                <c:pt idx="10">
                  <c:v>-482</c:v>
                </c:pt>
                <c:pt idx="11">
                  <c:v>-543</c:v>
                </c:pt>
                <c:pt idx="12">
                  <c:v>-591</c:v>
                </c:pt>
                <c:pt idx="13">
                  <c:v>-650</c:v>
                </c:pt>
                <c:pt idx="14">
                  <c:v>-705</c:v>
                </c:pt>
                <c:pt idx="15">
                  <c:v>-772</c:v>
                </c:pt>
                <c:pt idx="16">
                  <c:v>-826</c:v>
                </c:pt>
                <c:pt idx="17">
                  <c:v>-872</c:v>
                </c:pt>
                <c:pt idx="18">
                  <c:v>-937</c:v>
                </c:pt>
                <c:pt idx="19">
                  <c:v>-992</c:v>
                </c:pt>
                <c:pt idx="20">
                  <c:v>-1047</c:v>
                </c:pt>
                <c:pt idx="21">
                  <c:v>-1105</c:v>
                </c:pt>
                <c:pt idx="22">
                  <c:v>-1149</c:v>
                </c:pt>
                <c:pt idx="23">
                  <c:v>-1219</c:v>
                </c:pt>
                <c:pt idx="24">
                  <c:v>-1246</c:v>
                </c:pt>
                <c:pt idx="25">
                  <c:v>-1305</c:v>
                </c:pt>
                <c:pt idx="26">
                  <c:v>-1351</c:v>
                </c:pt>
                <c:pt idx="27">
                  <c:v>-1396</c:v>
                </c:pt>
                <c:pt idx="28">
                  <c:v>-1450</c:v>
                </c:pt>
                <c:pt idx="29">
                  <c:v>-1496</c:v>
                </c:pt>
                <c:pt idx="30">
                  <c:v>-1550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BFF-4388-9D01-647F08F7F6A2}"/>
            </c:ext>
          </c:extLst>
        </c:ser>
        <c:ser>
          <c:idx val="27"/>
          <c:order val="27"/>
          <c:tx>
            <c:strRef>
              <c:f>Summary!$AC$3:$AC$4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Summary!$AC$5:$AC$35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BFF-4388-9D01-647F08F7F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84991"/>
        <c:axId val="53407039"/>
      </c:lineChart>
      <c:catAx>
        <c:axId val="5338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7039"/>
        <c:crosses val="autoZero"/>
        <c:auto val="1"/>
        <c:lblAlgn val="ctr"/>
        <c:lblOffset val="100"/>
        <c:noMultiLvlLbl val="0"/>
      </c:catAx>
      <c:valAx>
        <c:axId val="534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47264241229814"/>
          <c:y val="3.5263168837875149E-2"/>
          <c:w val="0.27919665717496606"/>
          <c:h val="0.948713779185424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 Testing_CA.xlsx]US_Pivot!PivotTable2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4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5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6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2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3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4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5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6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rgbClr val="FF00F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3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4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5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6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US_Pivot!$B$1:$B$2</c:f>
              <c:strCache>
                <c:ptCount val="1"/>
                <c:pt idx="0">
                  <c:v>DisabledPolicyGroup=100% Clean Electricity 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32110</c:v>
                </c:pt>
                <c:pt idx="3">
                  <c:v>-18340</c:v>
                </c:pt>
                <c:pt idx="4">
                  <c:v>-76070</c:v>
                </c:pt>
                <c:pt idx="5">
                  <c:v>-74960</c:v>
                </c:pt>
                <c:pt idx="6">
                  <c:v>10700</c:v>
                </c:pt>
                <c:pt idx="7">
                  <c:v>12270</c:v>
                </c:pt>
                <c:pt idx="8">
                  <c:v>5070</c:v>
                </c:pt>
                <c:pt idx="9">
                  <c:v>-21300</c:v>
                </c:pt>
                <c:pt idx="10">
                  <c:v>-87180</c:v>
                </c:pt>
                <c:pt idx="11">
                  <c:v>-83690</c:v>
                </c:pt>
                <c:pt idx="12">
                  <c:v>-28290</c:v>
                </c:pt>
                <c:pt idx="13">
                  <c:v>38760</c:v>
                </c:pt>
                <c:pt idx="14">
                  <c:v>109900</c:v>
                </c:pt>
                <c:pt idx="15">
                  <c:v>-2300</c:v>
                </c:pt>
                <c:pt idx="16">
                  <c:v>-37300</c:v>
                </c:pt>
                <c:pt idx="17">
                  <c:v>-33360</c:v>
                </c:pt>
                <c:pt idx="18">
                  <c:v>-32510</c:v>
                </c:pt>
                <c:pt idx="19">
                  <c:v>-35470</c:v>
                </c:pt>
                <c:pt idx="20">
                  <c:v>-35290</c:v>
                </c:pt>
                <c:pt idx="21">
                  <c:v>-34920</c:v>
                </c:pt>
                <c:pt idx="22">
                  <c:v>-34290</c:v>
                </c:pt>
                <c:pt idx="23">
                  <c:v>-14020</c:v>
                </c:pt>
                <c:pt idx="24">
                  <c:v>20250</c:v>
                </c:pt>
                <c:pt idx="25">
                  <c:v>-4060</c:v>
                </c:pt>
                <c:pt idx="26">
                  <c:v>-6630</c:v>
                </c:pt>
                <c:pt idx="27">
                  <c:v>-1510</c:v>
                </c:pt>
                <c:pt idx="28">
                  <c:v>4510</c:v>
                </c:pt>
                <c:pt idx="29">
                  <c:v>-6400</c:v>
                </c:pt>
                <c:pt idx="30">
                  <c:v>-8550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F-4C27-91DA-20CBB7A77958}"/>
            </c:ext>
          </c:extLst>
        </c:ser>
        <c:ser>
          <c:idx val="1"/>
          <c:order val="1"/>
          <c:tx>
            <c:strRef>
              <c:f>US_Pivot!$C$1:$C$2</c:f>
              <c:strCache>
                <c:ptCount val="1"/>
                <c:pt idx="0">
                  <c:v>DisabledPolicyGroup=Afforestation and Reforestation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US_Pivot!$C$3:$C$33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-165</c:v>
                </c:pt>
                <c:pt idx="3">
                  <c:v>-597</c:v>
                </c:pt>
                <c:pt idx="4">
                  <c:v>-1140</c:v>
                </c:pt>
                <c:pt idx="5">
                  <c:v>-1720</c:v>
                </c:pt>
                <c:pt idx="6">
                  <c:v>-2320</c:v>
                </c:pt>
                <c:pt idx="7">
                  <c:v>-3120</c:v>
                </c:pt>
                <c:pt idx="8">
                  <c:v>-4800</c:v>
                </c:pt>
                <c:pt idx="9">
                  <c:v>-6420</c:v>
                </c:pt>
                <c:pt idx="10">
                  <c:v>-8030</c:v>
                </c:pt>
                <c:pt idx="11">
                  <c:v>-7420</c:v>
                </c:pt>
                <c:pt idx="12">
                  <c:v>-7230</c:v>
                </c:pt>
                <c:pt idx="13">
                  <c:v>-7470</c:v>
                </c:pt>
                <c:pt idx="14">
                  <c:v>-7960</c:v>
                </c:pt>
                <c:pt idx="15">
                  <c:v>-8360</c:v>
                </c:pt>
                <c:pt idx="16">
                  <c:v>-7720</c:v>
                </c:pt>
                <c:pt idx="17">
                  <c:v>-7650</c:v>
                </c:pt>
                <c:pt idx="18">
                  <c:v>-7900</c:v>
                </c:pt>
                <c:pt idx="19">
                  <c:v>-8290</c:v>
                </c:pt>
                <c:pt idx="20">
                  <c:v>-8820</c:v>
                </c:pt>
                <c:pt idx="21">
                  <c:v>-9280</c:v>
                </c:pt>
                <c:pt idx="22">
                  <c:v>-9840</c:v>
                </c:pt>
                <c:pt idx="23">
                  <c:v>-10520</c:v>
                </c:pt>
                <c:pt idx="24">
                  <c:v>-11210</c:v>
                </c:pt>
                <c:pt idx="25">
                  <c:v>-11880</c:v>
                </c:pt>
                <c:pt idx="26">
                  <c:v>-12490</c:v>
                </c:pt>
                <c:pt idx="27">
                  <c:v>-13080</c:v>
                </c:pt>
                <c:pt idx="28">
                  <c:v>-13620</c:v>
                </c:pt>
                <c:pt idx="29">
                  <c:v>-14220</c:v>
                </c:pt>
                <c:pt idx="30">
                  <c:v>-14810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6-4144-A1E7-AB5155B4E1DB}"/>
            </c:ext>
          </c:extLst>
        </c:ser>
        <c:ser>
          <c:idx val="2"/>
          <c:order val="2"/>
          <c:tx>
            <c:strRef>
              <c:f>US_Pivot!$D$1:$D$2</c:f>
              <c:strCache>
                <c:ptCount val="1"/>
                <c:pt idx="0">
                  <c:v>DisabledPolicyGroup=All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US_Pivot!$D$3:$D$33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376869</c:v>
                </c:pt>
                <c:pt idx="3">
                  <c:v>693046</c:v>
                </c:pt>
                <c:pt idx="4">
                  <c:v>1006240</c:v>
                </c:pt>
                <c:pt idx="5">
                  <c:v>1379210</c:v>
                </c:pt>
                <c:pt idx="6">
                  <c:v>1687820</c:v>
                </c:pt>
                <c:pt idx="7">
                  <c:v>2023900</c:v>
                </c:pt>
                <c:pt idx="8">
                  <c:v>2369870</c:v>
                </c:pt>
                <c:pt idx="9">
                  <c:v>2733240</c:v>
                </c:pt>
                <c:pt idx="10">
                  <c:v>3145290</c:v>
                </c:pt>
                <c:pt idx="11">
                  <c:v>3515490</c:v>
                </c:pt>
                <c:pt idx="12">
                  <c:v>3919930</c:v>
                </c:pt>
                <c:pt idx="13">
                  <c:v>4337340</c:v>
                </c:pt>
                <c:pt idx="14">
                  <c:v>4741360</c:v>
                </c:pt>
                <c:pt idx="15">
                  <c:v>4933200</c:v>
                </c:pt>
                <c:pt idx="16">
                  <c:v>5120490</c:v>
                </c:pt>
                <c:pt idx="17">
                  <c:v>5256290</c:v>
                </c:pt>
                <c:pt idx="18">
                  <c:v>5358280</c:v>
                </c:pt>
                <c:pt idx="19">
                  <c:v>5437310</c:v>
                </c:pt>
                <c:pt idx="20">
                  <c:v>5502850</c:v>
                </c:pt>
                <c:pt idx="21">
                  <c:v>5560200</c:v>
                </c:pt>
                <c:pt idx="22">
                  <c:v>5613920</c:v>
                </c:pt>
                <c:pt idx="23">
                  <c:v>5668730</c:v>
                </c:pt>
                <c:pt idx="24">
                  <c:v>5718890</c:v>
                </c:pt>
                <c:pt idx="25">
                  <c:v>5766210</c:v>
                </c:pt>
                <c:pt idx="26">
                  <c:v>5795510</c:v>
                </c:pt>
                <c:pt idx="27">
                  <c:v>5812450</c:v>
                </c:pt>
                <c:pt idx="28">
                  <c:v>5822450</c:v>
                </c:pt>
                <c:pt idx="29">
                  <c:v>5843800</c:v>
                </c:pt>
                <c:pt idx="30">
                  <c:v>5872060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6-4144-A1E7-AB5155B4E1DB}"/>
            </c:ext>
          </c:extLst>
        </c:ser>
        <c:ser>
          <c:idx val="3"/>
          <c:order val="3"/>
          <c:tx>
            <c:strRef>
              <c:f>US_Pivot!$E$1:$E$2</c:f>
              <c:strCache>
                <c:ptCount val="1"/>
                <c:pt idx="0">
                  <c:v>DisabledPolicyGroup=Building Codes and Appliance Standards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141188</c:v>
                </c:pt>
                <c:pt idx="3">
                  <c:v>204576</c:v>
                </c:pt>
                <c:pt idx="4">
                  <c:v>228532</c:v>
                </c:pt>
                <c:pt idx="5">
                  <c:v>246110</c:v>
                </c:pt>
                <c:pt idx="6">
                  <c:v>254300</c:v>
                </c:pt>
                <c:pt idx="7">
                  <c:v>246890</c:v>
                </c:pt>
                <c:pt idx="8">
                  <c:v>243940</c:v>
                </c:pt>
                <c:pt idx="9">
                  <c:v>239450</c:v>
                </c:pt>
                <c:pt idx="10">
                  <c:v>250410</c:v>
                </c:pt>
                <c:pt idx="11">
                  <c:v>206770</c:v>
                </c:pt>
                <c:pt idx="12">
                  <c:v>169280</c:v>
                </c:pt>
                <c:pt idx="13">
                  <c:v>143750</c:v>
                </c:pt>
                <c:pt idx="14">
                  <c:v>85390</c:v>
                </c:pt>
                <c:pt idx="15">
                  <c:v>-460</c:v>
                </c:pt>
                <c:pt idx="16">
                  <c:v>-88110</c:v>
                </c:pt>
                <c:pt idx="17">
                  <c:v>-151800</c:v>
                </c:pt>
                <c:pt idx="18">
                  <c:v>-193450</c:v>
                </c:pt>
                <c:pt idx="19">
                  <c:v>-209080</c:v>
                </c:pt>
                <c:pt idx="20">
                  <c:v>-213340</c:v>
                </c:pt>
                <c:pt idx="21">
                  <c:v>-209250</c:v>
                </c:pt>
                <c:pt idx="22">
                  <c:v>-205360</c:v>
                </c:pt>
                <c:pt idx="23">
                  <c:v>-205370</c:v>
                </c:pt>
                <c:pt idx="24">
                  <c:v>-212720</c:v>
                </c:pt>
                <c:pt idx="25">
                  <c:v>-225930</c:v>
                </c:pt>
                <c:pt idx="26">
                  <c:v>-243530</c:v>
                </c:pt>
                <c:pt idx="27">
                  <c:v>-257480</c:v>
                </c:pt>
                <c:pt idx="28">
                  <c:v>-269460</c:v>
                </c:pt>
                <c:pt idx="29">
                  <c:v>-271240</c:v>
                </c:pt>
                <c:pt idx="30">
                  <c:v>-269130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16-4144-A1E7-AB5155B4E1DB}"/>
            </c:ext>
          </c:extLst>
        </c:ser>
        <c:ser>
          <c:idx val="4"/>
          <c:order val="4"/>
          <c:tx>
            <c:strRef>
              <c:f>US_Pivot!$F$1:$F$2</c:f>
              <c:strCache>
                <c:ptCount val="1"/>
                <c:pt idx="0">
                  <c:v>DisabledPolicyGroup=Building Electrification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US_Pivot!$F$3:$F$33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13897</c:v>
                </c:pt>
                <c:pt idx="3">
                  <c:v>20303</c:v>
                </c:pt>
                <c:pt idx="4">
                  <c:v>23504</c:v>
                </c:pt>
                <c:pt idx="5">
                  <c:v>25590</c:v>
                </c:pt>
                <c:pt idx="6">
                  <c:v>25630</c:v>
                </c:pt>
                <c:pt idx="7">
                  <c:v>25530</c:v>
                </c:pt>
                <c:pt idx="8">
                  <c:v>25880</c:v>
                </c:pt>
                <c:pt idx="9">
                  <c:v>26710</c:v>
                </c:pt>
                <c:pt idx="10">
                  <c:v>28090</c:v>
                </c:pt>
                <c:pt idx="11">
                  <c:v>31220</c:v>
                </c:pt>
                <c:pt idx="12">
                  <c:v>34280</c:v>
                </c:pt>
                <c:pt idx="13">
                  <c:v>37100</c:v>
                </c:pt>
                <c:pt idx="14">
                  <c:v>39980</c:v>
                </c:pt>
                <c:pt idx="15">
                  <c:v>42560</c:v>
                </c:pt>
                <c:pt idx="16">
                  <c:v>45320</c:v>
                </c:pt>
                <c:pt idx="17">
                  <c:v>48690</c:v>
                </c:pt>
                <c:pt idx="18">
                  <c:v>51970</c:v>
                </c:pt>
                <c:pt idx="19">
                  <c:v>55360</c:v>
                </c:pt>
                <c:pt idx="20">
                  <c:v>58950</c:v>
                </c:pt>
                <c:pt idx="21">
                  <c:v>62840</c:v>
                </c:pt>
                <c:pt idx="22">
                  <c:v>67020</c:v>
                </c:pt>
                <c:pt idx="23">
                  <c:v>71080</c:v>
                </c:pt>
                <c:pt idx="24">
                  <c:v>75420</c:v>
                </c:pt>
                <c:pt idx="25">
                  <c:v>79810</c:v>
                </c:pt>
                <c:pt idx="26">
                  <c:v>84460</c:v>
                </c:pt>
                <c:pt idx="27">
                  <c:v>88760</c:v>
                </c:pt>
                <c:pt idx="28">
                  <c:v>92850</c:v>
                </c:pt>
                <c:pt idx="29">
                  <c:v>96930</c:v>
                </c:pt>
                <c:pt idx="30">
                  <c:v>101150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16-4144-A1E7-AB5155B4E1DB}"/>
            </c:ext>
          </c:extLst>
        </c:ser>
        <c:ser>
          <c:idx val="5"/>
          <c:order val="5"/>
          <c:tx>
            <c:strRef>
              <c:f>US_Pivot!$G$1:$G$2</c:f>
              <c:strCache>
                <c:ptCount val="1"/>
                <c:pt idx="0">
                  <c:v>DisabledPolicyGroup=Building Retrofitting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US_Pivot!$G$3:$G$33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376869</c:v>
                </c:pt>
                <c:pt idx="3">
                  <c:v>693046</c:v>
                </c:pt>
                <c:pt idx="4">
                  <c:v>1006240</c:v>
                </c:pt>
                <c:pt idx="5">
                  <c:v>1379210</c:v>
                </c:pt>
                <c:pt idx="6">
                  <c:v>1687820</c:v>
                </c:pt>
                <c:pt idx="7">
                  <c:v>2023900</c:v>
                </c:pt>
                <c:pt idx="8">
                  <c:v>2369870</c:v>
                </c:pt>
                <c:pt idx="9">
                  <c:v>2733240</c:v>
                </c:pt>
                <c:pt idx="10">
                  <c:v>3145290</c:v>
                </c:pt>
                <c:pt idx="11">
                  <c:v>3515490</c:v>
                </c:pt>
                <c:pt idx="12">
                  <c:v>3919930</c:v>
                </c:pt>
                <c:pt idx="13">
                  <c:v>4337340</c:v>
                </c:pt>
                <c:pt idx="14">
                  <c:v>4741360</c:v>
                </c:pt>
                <c:pt idx="15">
                  <c:v>4933200</c:v>
                </c:pt>
                <c:pt idx="16">
                  <c:v>5120490</c:v>
                </c:pt>
                <c:pt idx="17">
                  <c:v>5256290</c:v>
                </c:pt>
                <c:pt idx="18">
                  <c:v>5358280</c:v>
                </c:pt>
                <c:pt idx="19">
                  <c:v>5437310</c:v>
                </c:pt>
                <c:pt idx="20">
                  <c:v>5502850</c:v>
                </c:pt>
                <c:pt idx="21">
                  <c:v>5560200</c:v>
                </c:pt>
                <c:pt idx="22">
                  <c:v>5613920</c:v>
                </c:pt>
                <c:pt idx="23">
                  <c:v>5668730</c:v>
                </c:pt>
                <c:pt idx="24">
                  <c:v>5718890</c:v>
                </c:pt>
                <c:pt idx="25">
                  <c:v>5766210</c:v>
                </c:pt>
                <c:pt idx="26">
                  <c:v>5795510</c:v>
                </c:pt>
                <c:pt idx="27">
                  <c:v>5812450</c:v>
                </c:pt>
                <c:pt idx="28">
                  <c:v>5822450</c:v>
                </c:pt>
                <c:pt idx="29">
                  <c:v>5843800</c:v>
                </c:pt>
                <c:pt idx="30">
                  <c:v>5872060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16-4144-A1E7-AB5155B4E1DB}"/>
            </c:ext>
          </c:extLst>
        </c:ser>
        <c:ser>
          <c:idx val="6"/>
          <c:order val="6"/>
          <c:tx>
            <c:strRef>
              <c:f>US_Pivot!$H$1:$H$2</c:f>
              <c:strCache>
                <c:ptCount val="1"/>
                <c:pt idx="0">
                  <c:v>DisabledPolicyGroup=California HDV Rules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US_Pivot!$H$3:$H$33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3901</c:v>
                </c:pt>
                <c:pt idx="3">
                  <c:v>11425</c:v>
                </c:pt>
                <c:pt idx="4">
                  <c:v>24055</c:v>
                </c:pt>
                <c:pt idx="5">
                  <c:v>35940</c:v>
                </c:pt>
                <c:pt idx="6">
                  <c:v>50160</c:v>
                </c:pt>
                <c:pt idx="7">
                  <c:v>69100</c:v>
                </c:pt>
                <c:pt idx="8">
                  <c:v>93020</c:v>
                </c:pt>
                <c:pt idx="9">
                  <c:v>120310</c:v>
                </c:pt>
                <c:pt idx="10">
                  <c:v>151820</c:v>
                </c:pt>
                <c:pt idx="11">
                  <c:v>184570</c:v>
                </c:pt>
                <c:pt idx="12">
                  <c:v>225020</c:v>
                </c:pt>
                <c:pt idx="13">
                  <c:v>258670</c:v>
                </c:pt>
                <c:pt idx="14">
                  <c:v>299210</c:v>
                </c:pt>
                <c:pt idx="15">
                  <c:v>336510</c:v>
                </c:pt>
                <c:pt idx="16">
                  <c:v>373090</c:v>
                </c:pt>
                <c:pt idx="17">
                  <c:v>405250</c:v>
                </c:pt>
                <c:pt idx="18">
                  <c:v>433140</c:v>
                </c:pt>
                <c:pt idx="19">
                  <c:v>456820</c:v>
                </c:pt>
                <c:pt idx="20">
                  <c:v>477970</c:v>
                </c:pt>
                <c:pt idx="21">
                  <c:v>496870</c:v>
                </c:pt>
                <c:pt idx="22">
                  <c:v>514520</c:v>
                </c:pt>
                <c:pt idx="23">
                  <c:v>530580</c:v>
                </c:pt>
                <c:pt idx="24">
                  <c:v>543880</c:v>
                </c:pt>
                <c:pt idx="25">
                  <c:v>552830</c:v>
                </c:pt>
                <c:pt idx="26">
                  <c:v>550300</c:v>
                </c:pt>
                <c:pt idx="27">
                  <c:v>539210</c:v>
                </c:pt>
                <c:pt idx="28">
                  <c:v>526600</c:v>
                </c:pt>
                <c:pt idx="29">
                  <c:v>503830</c:v>
                </c:pt>
                <c:pt idx="30">
                  <c:v>482060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16-4144-A1E7-AB5155B4E1DB}"/>
            </c:ext>
          </c:extLst>
        </c:ser>
        <c:ser>
          <c:idx val="7"/>
          <c:order val="7"/>
          <c:tx>
            <c:strRef>
              <c:f>US_Pivot!$I$1:$I$2</c:f>
              <c:strCache>
                <c:ptCount val="1"/>
                <c:pt idx="0">
                  <c:v>DisabledPolicyGroup=Cement Clinker Substitution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US_Pivot!$I$3:$I$33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-6001</c:v>
                </c:pt>
                <c:pt idx="3">
                  <c:v>-11317</c:v>
                </c:pt>
                <c:pt idx="4">
                  <c:v>-13380</c:v>
                </c:pt>
                <c:pt idx="5">
                  <c:v>-13030</c:v>
                </c:pt>
                <c:pt idx="6">
                  <c:v>-12280</c:v>
                </c:pt>
                <c:pt idx="7">
                  <c:v>-11560</c:v>
                </c:pt>
                <c:pt idx="8">
                  <c:v>-10220</c:v>
                </c:pt>
                <c:pt idx="9">
                  <c:v>-7660</c:v>
                </c:pt>
                <c:pt idx="10">
                  <c:v>-170</c:v>
                </c:pt>
                <c:pt idx="11">
                  <c:v>3180</c:v>
                </c:pt>
                <c:pt idx="12">
                  <c:v>3170</c:v>
                </c:pt>
                <c:pt idx="13">
                  <c:v>1990</c:v>
                </c:pt>
                <c:pt idx="14">
                  <c:v>470</c:v>
                </c:pt>
                <c:pt idx="15">
                  <c:v>-930</c:v>
                </c:pt>
                <c:pt idx="16">
                  <c:v>-1840</c:v>
                </c:pt>
                <c:pt idx="17">
                  <c:v>-2440</c:v>
                </c:pt>
                <c:pt idx="18">
                  <c:v>-2860</c:v>
                </c:pt>
                <c:pt idx="19">
                  <c:v>-3220</c:v>
                </c:pt>
                <c:pt idx="20">
                  <c:v>-3470</c:v>
                </c:pt>
                <c:pt idx="21">
                  <c:v>-3670</c:v>
                </c:pt>
                <c:pt idx="22">
                  <c:v>-3980</c:v>
                </c:pt>
                <c:pt idx="23">
                  <c:v>-4260</c:v>
                </c:pt>
                <c:pt idx="24">
                  <c:v>-4540</c:v>
                </c:pt>
                <c:pt idx="25">
                  <c:v>-4760</c:v>
                </c:pt>
                <c:pt idx="26">
                  <c:v>-4610</c:v>
                </c:pt>
                <c:pt idx="27">
                  <c:v>-4230</c:v>
                </c:pt>
                <c:pt idx="28">
                  <c:v>-3800</c:v>
                </c:pt>
                <c:pt idx="29">
                  <c:v>-3410</c:v>
                </c:pt>
                <c:pt idx="30">
                  <c:v>-3030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16-4144-A1E7-AB5155B4E1DB}"/>
            </c:ext>
          </c:extLst>
        </c:ser>
        <c:ser>
          <c:idx val="8"/>
          <c:order val="8"/>
          <c:tx>
            <c:strRef>
              <c:f>US_Pivot!$J$1:$J$2</c:f>
              <c:strCache>
                <c:ptCount val="1"/>
                <c:pt idx="0">
                  <c:v>DisabledPolicyGroup=Cropland Measures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US_Pivot!$J$3:$J$33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118</c:v>
                </c:pt>
                <c:pt idx="3">
                  <c:v>283</c:v>
                </c:pt>
                <c:pt idx="4">
                  <c:v>1720</c:v>
                </c:pt>
                <c:pt idx="5">
                  <c:v>2750</c:v>
                </c:pt>
                <c:pt idx="6">
                  <c:v>3570</c:v>
                </c:pt>
                <c:pt idx="7">
                  <c:v>4210</c:v>
                </c:pt>
                <c:pt idx="8">
                  <c:v>4960</c:v>
                </c:pt>
                <c:pt idx="9">
                  <c:v>4360</c:v>
                </c:pt>
                <c:pt idx="10">
                  <c:v>4420</c:v>
                </c:pt>
                <c:pt idx="11">
                  <c:v>4400</c:v>
                </c:pt>
                <c:pt idx="12">
                  <c:v>4450</c:v>
                </c:pt>
                <c:pt idx="13">
                  <c:v>4420</c:v>
                </c:pt>
                <c:pt idx="14">
                  <c:v>2130</c:v>
                </c:pt>
                <c:pt idx="15">
                  <c:v>890</c:v>
                </c:pt>
                <c:pt idx="16">
                  <c:v>-120</c:v>
                </c:pt>
                <c:pt idx="17">
                  <c:v>-400</c:v>
                </c:pt>
                <c:pt idx="18">
                  <c:v>-380</c:v>
                </c:pt>
                <c:pt idx="19">
                  <c:v>-250</c:v>
                </c:pt>
                <c:pt idx="20">
                  <c:v>-110</c:v>
                </c:pt>
                <c:pt idx="21">
                  <c:v>80</c:v>
                </c:pt>
                <c:pt idx="22">
                  <c:v>1020</c:v>
                </c:pt>
                <c:pt idx="23">
                  <c:v>2250</c:v>
                </c:pt>
                <c:pt idx="24">
                  <c:v>2860</c:v>
                </c:pt>
                <c:pt idx="25">
                  <c:v>2940</c:v>
                </c:pt>
                <c:pt idx="26">
                  <c:v>2770</c:v>
                </c:pt>
                <c:pt idx="27">
                  <c:v>2560</c:v>
                </c:pt>
                <c:pt idx="28">
                  <c:v>2360</c:v>
                </c:pt>
                <c:pt idx="29">
                  <c:v>2260</c:v>
                </c:pt>
                <c:pt idx="30">
                  <c:v>2220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16-4144-A1E7-AB5155B4E1DB}"/>
            </c:ext>
          </c:extLst>
        </c:ser>
        <c:ser>
          <c:idx val="9"/>
          <c:order val="9"/>
          <c:tx>
            <c:strRef>
              <c:f>US_Pivot!$K$1:$K$2</c:f>
              <c:strCache>
                <c:ptCount val="1"/>
                <c:pt idx="0">
                  <c:v>DisabledPolicyGroup=Electricity PTC/ITC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US_Pivot!$K$3:$K$33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-4788</c:v>
                </c:pt>
                <c:pt idx="3">
                  <c:v>-14163</c:v>
                </c:pt>
                <c:pt idx="4">
                  <c:v>-26450</c:v>
                </c:pt>
                <c:pt idx="5">
                  <c:v>-41860</c:v>
                </c:pt>
                <c:pt idx="6">
                  <c:v>-61350</c:v>
                </c:pt>
                <c:pt idx="7">
                  <c:v>-84870</c:v>
                </c:pt>
                <c:pt idx="8">
                  <c:v>-112370</c:v>
                </c:pt>
                <c:pt idx="9">
                  <c:v>-144030</c:v>
                </c:pt>
                <c:pt idx="10">
                  <c:v>-179430</c:v>
                </c:pt>
                <c:pt idx="11">
                  <c:v>-219870</c:v>
                </c:pt>
                <c:pt idx="12">
                  <c:v>-267640</c:v>
                </c:pt>
                <c:pt idx="13">
                  <c:v>-321350</c:v>
                </c:pt>
                <c:pt idx="14">
                  <c:v>-382390</c:v>
                </c:pt>
                <c:pt idx="15">
                  <c:v>-446410</c:v>
                </c:pt>
                <c:pt idx="16">
                  <c:v>-512990</c:v>
                </c:pt>
                <c:pt idx="17">
                  <c:v>-587720</c:v>
                </c:pt>
                <c:pt idx="18">
                  <c:v>-667510</c:v>
                </c:pt>
                <c:pt idx="19">
                  <c:v>-747620</c:v>
                </c:pt>
                <c:pt idx="20">
                  <c:v>-833400</c:v>
                </c:pt>
                <c:pt idx="21">
                  <c:v>-927920</c:v>
                </c:pt>
                <c:pt idx="22">
                  <c:v>-1024900</c:v>
                </c:pt>
                <c:pt idx="23">
                  <c:v>-1122840</c:v>
                </c:pt>
                <c:pt idx="24">
                  <c:v>-1224850</c:v>
                </c:pt>
                <c:pt idx="25">
                  <c:v>-1330050</c:v>
                </c:pt>
                <c:pt idx="26">
                  <c:v>-1435710</c:v>
                </c:pt>
                <c:pt idx="27">
                  <c:v>-1542070</c:v>
                </c:pt>
                <c:pt idx="28">
                  <c:v>-1644300</c:v>
                </c:pt>
                <c:pt idx="29">
                  <c:v>-1744650</c:v>
                </c:pt>
                <c:pt idx="30">
                  <c:v>-1850440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16-4144-A1E7-AB5155B4E1DB}"/>
            </c:ext>
          </c:extLst>
        </c:ser>
        <c:ser>
          <c:idx val="10"/>
          <c:order val="10"/>
          <c:tx>
            <c:strRef>
              <c:f>US_Pivot!$L$1:$L$2</c:f>
              <c:strCache>
                <c:ptCount val="1"/>
                <c:pt idx="0">
                  <c:v>DisabledPolicyGroup=F-Gas Policies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US_Pivot!$L$3:$L$33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41</c:v>
                </c:pt>
                <c:pt idx="3">
                  <c:v>1226</c:v>
                </c:pt>
                <c:pt idx="4">
                  <c:v>5590</c:v>
                </c:pt>
                <c:pt idx="5">
                  <c:v>12530</c:v>
                </c:pt>
                <c:pt idx="6">
                  <c:v>30150</c:v>
                </c:pt>
                <c:pt idx="7">
                  <c:v>41370</c:v>
                </c:pt>
                <c:pt idx="8">
                  <c:v>56900</c:v>
                </c:pt>
                <c:pt idx="9">
                  <c:v>75330</c:v>
                </c:pt>
                <c:pt idx="10">
                  <c:v>96940</c:v>
                </c:pt>
                <c:pt idx="11">
                  <c:v>125570</c:v>
                </c:pt>
                <c:pt idx="12">
                  <c:v>157160</c:v>
                </c:pt>
                <c:pt idx="13">
                  <c:v>187840</c:v>
                </c:pt>
                <c:pt idx="14">
                  <c:v>218840</c:v>
                </c:pt>
                <c:pt idx="15">
                  <c:v>243010</c:v>
                </c:pt>
                <c:pt idx="16">
                  <c:v>273970</c:v>
                </c:pt>
                <c:pt idx="17">
                  <c:v>308810</c:v>
                </c:pt>
                <c:pt idx="18">
                  <c:v>344040</c:v>
                </c:pt>
                <c:pt idx="19">
                  <c:v>374850</c:v>
                </c:pt>
                <c:pt idx="20">
                  <c:v>405160</c:v>
                </c:pt>
                <c:pt idx="21">
                  <c:v>432240</c:v>
                </c:pt>
                <c:pt idx="22">
                  <c:v>458690</c:v>
                </c:pt>
                <c:pt idx="23">
                  <c:v>483520</c:v>
                </c:pt>
                <c:pt idx="24">
                  <c:v>510260</c:v>
                </c:pt>
                <c:pt idx="25">
                  <c:v>536360</c:v>
                </c:pt>
                <c:pt idx="26">
                  <c:v>567020</c:v>
                </c:pt>
                <c:pt idx="27">
                  <c:v>601400</c:v>
                </c:pt>
                <c:pt idx="28">
                  <c:v>632510</c:v>
                </c:pt>
                <c:pt idx="29">
                  <c:v>669840</c:v>
                </c:pt>
                <c:pt idx="30">
                  <c:v>708490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16-4144-A1E7-AB5155B4E1DB}"/>
            </c:ext>
          </c:extLst>
        </c:ser>
        <c:ser>
          <c:idx val="11"/>
          <c:order val="11"/>
          <c:tx>
            <c:strRef>
              <c:f>US_Pivot!$M$1:$M$2</c:f>
              <c:strCache>
                <c:ptCount val="1"/>
                <c:pt idx="0">
                  <c:v>DisabledPolicyGroup=Forest Management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US_Pivot!$M$3:$M$33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89434</c:v>
                </c:pt>
                <c:pt idx="3">
                  <c:v>209556</c:v>
                </c:pt>
                <c:pt idx="4">
                  <c:v>326713</c:v>
                </c:pt>
                <c:pt idx="5">
                  <c:v>460360</c:v>
                </c:pt>
                <c:pt idx="6">
                  <c:v>616740</c:v>
                </c:pt>
                <c:pt idx="7">
                  <c:v>709980</c:v>
                </c:pt>
                <c:pt idx="8">
                  <c:v>799560</c:v>
                </c:pt>
                <c:pt idx="9">
                  <c:v>873430</c:v>
                </c:pt>
                <c:pt idx="10">
                  <c:v>942170</c:v>
                </c:pt>
                <c:pt idx="11">
                  <c:v>1020350</c:v>
                </c:pt>
                <c:pt idx="12">
                  <c:v>1127000</c:v>
                </c:pt>
                <c:pt idx="13">
                  <c:v>1238370</c:v>
                </c:pt>
                <c:pt idx="14">
                  <c:v>1343110</c:v>
                </c:pt>
                <c:pt idx="15">
                  <c:v>1411330</c:v>
                </c:pt>
                <c:pt idx="16">
                  <c:v>1497220</c:v>
                </c:pt>
                <c:pt idx="17">
                  <c:v>1574240</c:v>
                </c:pt>
                <c:pt idx="18">
                  <c:v>1631290</c:v>
                </c:pt>
                <c:pt idx="19">
                  <c:v>1677850</c:v>
                </c:pt>
                <c:pt idx="20">
                  <c:v>1717160</c:v>
                </c:pt>
                <c:pt idx="21">
                  <c:v>1754010</c:v>
                </c:pt>
                <c:pt idx="22">
                  <c:v>1792090</c:v>
                </c:pt>
                <c:pt idx="23">
                  <c:v>1835140</c:v>
                </c:pt>
                <c:pt idx="24">
                  <c:v>1879720</c:v>
                </c:pt>
                <c:pt idx="25">
                  <c:v>1924150</c:v>
                </c:pt>
                <c:pt idx="26">
                  <c:v>1959100</c:v>
                </c:pt>
                <c:pt idx="27">
                  <c:v>1988310</c:v>
                </c:pt>
                <c:pt idx="28">
                  <c:v>2014710</c:v>
                </c:pt>
                <c:pt idx="29">
                  <c:v>2046550</c:v>
                </c:pt>
                <c:pt idx="30">
                  <c:v>2088520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16-4144-A1E7-AB5155B4E1DB}"/>
            </c:ext>
          </c:extLst>
        </c:ser>
        <c:ser>
          <c:idx val="12"/>
          <c:order val="12"/>
          <c:tx>
            <c:strRef>
              <c:f>US_Pivot!$N$1:$N$2</c:f>
              <c:strCache>
                <c:ptCount val="1"/>
                <c:pt idx="0">
                  <c:v>DisabledPolicyGroup=Freight Logistics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US_Pivot!$N$3:$N$33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-1522</c:v>
                </c:pt>
                <c:pt idx="3">
                  <c:v>-4010</c:v>
                </c:pt>
                <c:pt idx="4">
                  <c:v>-7000</c:v>
                </c:pt>
                <c:pt idx="5">
                  <c:v>-10600</c:v>
                </c:pt>
                <c:pt idx="6">
                  <c:v>-14500</c:v>
                </c:pt>
                <c:pt idx="7">
                  <c:v>-18260</c:v>
                </c:pt>
                <c:pt idx="8">
                  <c:v>-22140</c:v>
                </c:pt>
                <c:pt idx="9">
                  <c:v>-26040</c:v>
                </c:pt>
                <c:pt idx="10">
                  <c:v>-30150</c:v>
                </c:pt>
                <c:pt idx="11">
                  <c:v>-34220</c:v>
                </c:pt>
                <c:pt idx="12">
                  <c:v>-38390</c:v>
                </c:pt>
                <c:pt idx="13">
                  <c:v>-42510</c:v>
                </c:pt>
                <c:pt idx="14">
                  <c:v>-46730</c:v>
                </c:pt>
                <c:pt idx="15">
                  <c:v>-50690</c:v>
                </c:pt>
                <c:pt idx="16">
                  <c:v>-54500</c:v>
                </c:pt>
                <c:pt idx="17">
                  <c:v>-58160</c:v>
                </c:pt>
                <c:pt idx="18">
                  <c:v>-61760</c:v>
                </c:pt>
                <c:pt idx="19">
                  <c:v>-65370</c:v>
                </c:pt>
                <c:pt idx="20">
                  <c:v>-68850</c:v>
                </c:pt>
                <c:pt idx="21">
                  <c:v>-72100</c:v>
                </c:pt>
                <c:pt idx="22">
                  <c:v>-75580</c:v>
                </c:pt>
                <c:pt idx="23">
                  <c:v>-79330</c:v>
                </c:pt>
                <c:pt idx="24">
                  <c:v>-83090</c:v>
                </c:pt>
                <c:pt idx="25">
                  <c:v>-86750</c:v>
                </c:pt>
                <c:pt idx="26">
                  <c:v>-90290</c:v>
                </c:pt>
                <c:pt idx="27">
                  <c:v>-93600</c:v>
                </c:pt>
                <c:pt idx="28">
                  <c:v>-96860</c:v>
                </c:pt>
                <c:pt idx="29">
                  <c:v>-100210</c:v>
                </c:pt>
                <c:pt idx="30">
                  <c:v>-103810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16-4144-A1E7-AB5155B4E1DB}"/>
            </c:ext>
          </c:extLst>
        </c:ser>
        <c:ser>
          <c:idx val="13"/>
          <c:order val="13"/>
          <c:tx>
            <c:strRef>
              <c:f>US_Pivot!$O$1:$O$2</c:f>
              <c:strCache>
                <c:ptCount val="1"/>
                <c:pt idx="0">
                  <c:v>DisabledPolicyGroup=Fuel Economy Standards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US_Pivot!$O$3:$O$33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1707</c:v>
                </c:pt>
                <c:pt idx="3">
                  <c:v>-693</c:v>
                </c:pt>
                <c:pt idx="4">
                  <c:v>-6980</c:v>
                </c:pt>
                <c:pt idx="5">
                  <c:v>-16120</c:v>
                </c:pt>
                <c:pt idx="6">
                  <c:v>-28030</c:v>
                </c:pt>
                <c:pt idx="7">
                  <c:v>-36520</c:v>
                </c:pt>
                <c:pt idx="8">
                  <c:v>-45870</c:v>
                </c:pt>
                <c:pt idx="9">
                  <c:v>-55430</c:v>
                </c:pt>
                <c:pt idx="10">
                  <c:v>-67100</c:v>
                </c:pt>
                <c:pt idx="11">
                  <c:v>-78470</c:v>
                </c:pt>
                <c:pt idx="12">
                  <c:v>-95020</c:v>
                </c:pt>
                <c:pt idx="13">
                  <c:v>-110710</c:v>
                </c:pt>
                <c:pt idx="14">
                  <c:v>-126820</c:v>
                </c:pt>
                <c:pt idx="15">
                  <c:v>-140540</c:v>
                </c:pt>
                <c:pt idx="16">
                  <c:v>-156130</c:v>
                </c:pt>
                <c:pt idx="17">
                  <c:v>-173000</c:v>
                </c:pt>
                <c:pt idx="18">
                  <c:v>-188450</c:v>
                </c:pt>
                <c:pt idx="19">
                  <c:v>-203930</c:v>
                </c:pt>
                <c:pt idx="20">
                  <c:v>-219450</c:v>
                </c:pt>
                <c:pt idx="21">
                  <c:v>-235460</c:v>
                </c:pt>
                <c:pt idx="22">
                  <c:v>-252410</c:v>
                </c:pt>
                <c:pt idx="23">
                  <c:v>-270660</c:v>
                </c:pt>
                <c:pt idx="24">
                  <c:v>-290230</c:v>
                </c:pt>
                <c:pt idx="25">
                  <c:v>-310690</c:v>
                </c:pt>
                <c:pt idx="26">
                  <c:v>-330820</c:v>
                </c:pt>
                <c:pt idx="27">
                  <c:v>-347730</c:v>
                </c:pt>
                <c:pt idx="28">
                  <c:v>-362140</c:v>
                </c:pt>
                <c:pt idx="29">
                  <c:v>-376920</c:v>
                </c:pt>
                <c:pt idx="30">
                  <c:v>-394340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16-4144-A1E7-AB5155B4E1DB}"/>
            </c:ext>
          </c:extLst>
        </c:ser>
        <c:ser>
          <c:idx val="14"/>
          <c:order val="14"/>
          <c:tx>
            <c:strRef>
              <c:f>US_Pivot!$P$1:$P$2</c:f>
              <c:strCache>
                <c:ptCount val="1"/>
                <c:pt idx="0">
                  <c:v>DisabledPolicyGroup=Grid Flexibility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US_Pivot!$P$3:$P$33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763</c:v>
                </c:pt>
                <c:pt idx="3">
                  <c:v>2249</c:v>
                </c:pt>
                <c:pt idx="4">
                  <c:v>4430</c:v>
                </c:pt>
                <c:pt idx="5">
                  <c:v>6970</c:v>
                </c:pt>
                <c:pt idx="6">
                  <c:v>9930</c:v>
                </c:pt>
                <c:pt idx="7">
                  <c:v>13230</c:v>
                </c:pt>
                <c:pt idx="8">
                  <c:v>16940</c:v>
                </c:pt>
                <c:pt idx="9">
                  <c:v>20960</c:v>
                </c:pt>
                <c:pt idx="10">
                  <c:v>25200</c:v>
                </c:pt>
                <c:pt idx="11">
                  <c:v>29270</c:v>
                </c:pt>
                <c:pt idx="12">
                  <c:v>33150</c:v>
                </c:pt>
                <c:pt idx="13">
                  <c:v>36820</c:v>
                </c:pt>
                <c:pt idx="14">
                  <c:v>40220</c:v>
                </c:pt>
                <c:pt idx="15">
                  <c:v>43780</c:v>
                </c:pt>
                <c:pt idx="16">
                  <c:v>47320</c:v>
                </c:pt>
                <c:pt idx="17">
                  <c:v>50720</c:v>
                </c:pt>
                <c:pt idx="18">
                  <c:v>53930</c:v>
                </c:pt>
                <c:pt idx="19">
                  <c:v>56980</c:v>
                </c:pt>
                <c:pt idx="20">
                  <c:v>59930</c:v>
                </c:pt>
                <c:pt idx="21">
                  <c:v>62820</c:v>
                </c:pt>
                <c:pt idx="22">
                  <c:v>65510</c:v>
                </c:pt>
                <c:pt idx="23">
                  <c:v>68050</c:v>
                </c:pt>
                <c:pt idx="24">
                  <c:v>70400</c:v>
                </c:pt>
                <c:pt idx="25">
                  <c:v>72700</c:v>
                </c:pt>
                <c:pt idx="26">
                  <c:v>74900</c:v>
                </c:pt>
                <c:pt idx="27">
                  <c:v>76960</c:v>
                </c:pt>
                <c:pt idx="28">
                  <c:v>78860</c:v>
                </c:pt>
                <c:pt idx="29">
                  <c:v>80640</c:v>
                </c:pt>
                <c:pt idx="30">
                  <c:v>82340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16-4144-A1E7-AB5155B4E1DB}"/>
            </c:ext>
          </c:extLst>
        </c:ser>
        <c:ser>
          <c:idx val="15"/>
          <c:order val="15"/>
          <c:tx>
            <c:strRef>
              <c:f>US_Pivot!$Q$1:$Q$2</c:f>
              <c:strCache>
                <c:ptCount val="1"/>
                <c:pt idx="0">
                  <c:v>DisabledPolicyGroup=Hydrogen Electrolysis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US_Pivot!$Q$3:$Q$33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243</c:v>
                </c:pt>
                <c:pt idx="3">
                  <c:v>563</c:v>
                </c:pt>
                <c:pt idx="4">
                  <c:v>920</c:v>
                </c:pt>
                <c:pt idx="5">
                  <c:v>1230</c:v>
                </c:pt>
                <c:pt idx="6">
                  <c:v>1540</c:v>
                </c:pt>
                <c:pt idx="7">
                  <c:v>1790</c:v>
                </c:pt>
                <c:pt idx="8">
                  <c:v>2020</c:v>
                </c:pt>
                <c:pt idx="9">
                  <c:v>2270</c:v>
                </c:pt>
                <c:pt idx="10">
                  <c:v>2470</c:v>
                </c:pt>
                <c:pt idx="11">
                  <c:v>2540</c:v>
                </c:pt>
                <c:pt idx="12">
                  <c:v>2590</c:v>
                </c:pt>
                <c:pt idx="13">
                  <c:v>2500</c:v>
                </c:pt>
                <c:pt idx="14">
                  <c:v>2410</c:v>
                </c:pt>
                <c:pt idx="15">
                  <c:v>2330</c:v>
                </c:pt>
                <c:pt idx="16">
                  <c:v>2270</c:v>
                </c:pt>
                <c:pt idx="17">
                  <c:v>2300</c:v>
                </c:pt>
                <c:pt idx="18">
                  <c:v>2260</c:v>
                </c:pt>
                <c:pt idx="19">
                  <c:v>2170</c:v>
                </c:pt>
                <c:pt idx="20">
                  <c:v>2080</c:v>
                </c:pt>
                <c:pt idx="21">
                  <c:v>2090</c:v>
                </c:pt>
                <c:pt idx="22">
                  <c:v>2010</c:v>
                </c:pt>
                <c:pt idx="23">
                  <c:v>1940</c:v>
                </c:pt>
                <c:pt idx="24">
                  <c:v>1870</c:v>
                </c:pt>
                <c:pt idx="25">
                  <c:v>1820</c:v>
                </c:pt>
                <c:pt idx="26">
                  <c:v>1800</c:v>
                </c:pt>
                <c:pt idx="27">
                  <c:v>1760</c:v>
                </c:pt>
                <c:pt idx="28">
                  <c:v>1720</c:v>
                </c:pt>
                <c:pt idx="29">
                  <c:v>1660</c:v>
                </c:pt>
                <c:pt idx="30">
                  <c:v>1630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F16-4144-A1E7-AB5155B4E1DB}"/>
            </c:ext>
          </c:extLst>
        </c:ser>
        <c:ser>
          <c:idx val="16"/>
          <c:order val="16"/>
          <c:tx>
            <c:strRef>
              <c:f>US_Pivot!$R$1:$R$2</c:f>
              <c:strCache>
                <c:ptCount val="1"/>
                <c:pt idx="0">
                  <c:v>DisabledPolicyGroup=Industrial CCS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US_Pivot!$R$3:$R$33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17179</c:v>
                </c:pt>
                <c:pt idx="3">
                  <c:v>40917</c:v>
                </c:pt>
                <c:pt idx="4">
                  <c:v>69627</c:v>
                </c:pt>
                <c:pt idx="5">
                  <c:v>119280</c:v>
                </c:pt>
                <c:pt idx="6">
                  <c:v>182280</c:v>
                </c:pt>
                <c:pt idx="7">
                  <c:v>252360</c:v>
                </c:pt>
                <c:pt idx="8">
                  <c:v>327440</c:v>
                </c:pt>
                <c:pt idx="9">
                  <c:v>407090</c:v>
                </c:pt>
                <c:pt idx="10">
                  <c:v>488520</c:v>
                </c:pt>
                <c:pt idx="11">
                  <c:v>570080</c:v>
                </c:pt>
                <c:pt idx="12">
                  <c:v>648030</c:v>
                </c:pt>
                <c:pt idx="13">
                  <c:v>725920</c:v>
                </c:pt>
                <c:pt idx="14">
                  <c:v>804640</c:v>
                </c:pt>
                <c:pt idx="15">
                  <c:v>875380</c:v>
                </c:pt>
                <c:pt idx="16">
                  <c:v>946420</c:v>
                </c:pt>
                <c:pt idx="17">
                  <c:v>1016550</c:v>
                </c:pt>
                <c:pt idx="18">
                  <c:v>1086750</c:v>
                </c:pt>
                <c:pt idx="19">
                  <c:v>1157860</c:v>
                </c:pt>
                <c:pt idx="20">
                  <c:v>1230680</c:v>
                </c:pt>
                <c:pt idx="21">
                  <c:v>1306050</c:v>
                </c:pt>
                <c:pt idx="22">
                  <c:v>1383110</c:v>
                </c:pt>
                <c:pt idx="23">
                  <c:v>1462810</c:v>
                </c:pt>
                <c:pt idx="24">
                  <c:v>1544190</c:v>
                </c:pt>
                <c:pt idx="25">
                  <c:v>1627600</c:v>
                </c:pt>
                <c:pt idx="26">
                  <c:v>1712710</c:v>
                </c:pt>
                <c:pt idx="27">
                  <c:v>1798220</c:v>
                </c:pt>
                <c:pt idx="28">
                  <c:v>1885700</c:v>
                </c:pt>
                <c:pt idx="29">
                  <c:v>1973840</c:v>
                </c:pt>
                <c:pt idx="30">
                  <c:v>2062360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F16-4144-A1E7-AB5155B4E1DB}"/>
            </c:ext>
          </c:extLst>
        </c:ser>
        <c:ser>
          <c:idx val="17"/>
          <c:order val="17"/>
          <c:tx>
            <c:strRef>
              <c:f>US_Pivot!$S$1:$S$2</c:f>
              <c:strCache>
                <c:ptCount val="1"/>
                <c:pt idx="0">
                  <c:v>DisabledPolicyGroup=Industrial Energy Efficiency Standards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US_Pivot!$S$3:$S$33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7514</c:v>
                </c:pt>
                <c:pt idx="3">
                  <c:v>68224</c:v>
                </c:pt>
                <c:pt idx="4">
                  <c:v>88822</c:v>
                </c:pt>
                <c:pt idx="5">
                  <c:v>103820</c:v>
                </c:pt>
                <c:pt idx="6">
                  <c:v>67560</c:v>
                </c:pt>
                <c:pt idx="7">
                  <c:v>77290</c:v>
                </c:pt>
                <c:pt idx="8">
                  <c:v>102470</c:v>
                </c:pt>
                <c:pt idx="9">
                  <c:v>136350</c:v>
                </c:pt>
                <c:pt idx="10">
                  <c:v>156240</c:v>
                </c:pt>
                <c:pt idx="11">
                  <c:v>182710</c:v>
                </c:pt>
                <c:pt idx="12">
                  <c:v>242970</c:v>
                </c:pt>
                <c:pt idx="13">
                  <c:v>294030</c:v>
                </c:pt>
                <c:pt idx="14">
                  <c:v>332940</c:v>
                </c:pt>
                <c:pt idx="15">
                  <c:v>289570</c:v>
                </c:pt>
                <c:pt idx="16">
                  <c:v>267880</c:v>
                </c:pt>
                <c:pt idx="17">
                  <c:v>214650</c:v>
                </c:pt>
                <c:pt idx="18">
                  <c:v>154040</c:v>
                </c:pt>
                <c:pt idx="19">
                  <c:v>88850</c:v>
                </c:pt>
                <c:pt idx="20">
                  <c:v>28870</c:v>
                </c:pt>
                <c:pt idx="21">
                  <c:v>-21860</c:v>
                </c:pt>
                <c:pt idx="22">
                  <c:v>-64880</c:v>
                </c:pt>
                <c:pt idx="23">
                  <c:v>-101690</c:v>
                </c:pt>
                <c:pt idx="24">
                  <c:v>-134160</c:v>
                </c:pt>
                <c:pt idx="25">
                  <c:v>-160520</c:v>
                </c:pt>
                <c:pt idx="26">
                  <c:v>-183630</c:v>
                </c:pt>
                <c:pt idx="27">
                  <c:v>-202530</c:v>
                </c:pt>
                <c:pt idx="28">
                  <c:v>-221370</c:v>
                </c:pt>
                <c:pt idx="29">
                  <c:v>-231480</c:v>
                </c:pt>
                <c:pt idx="30">
                  <c:v>-245990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F16-4144-A1E7-AB5155B4E1DB}"/>
            </c:ext>
          </c:extLst>
        </c:ser>
        <c:ser>
          <c:idx val="18"/>
          <c:order val="18"/>
          <c:tx>
            <c:strRef>
              <c:f>US_Pivot!$T$1:$T$2</c:f>
              <c:strCache>
                <c:ptCount val="1"/>
                <c:pt idx="0">
                  <c:v>DisabledPolicyGroup=Industrial Fuel Switching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US_Pivot!$T$3:$T$33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-89</c:v>
                </c:pt>
                <c:pt idx="3">
                  <c:v>591</c:v>
                </c:pt>
                <c:pt idx="4">
                  <c:v>1910</c:v>
                </c:pt>
                <c:pt idx="5">
                  <c:v>3880</c:v>
                </c:pt>
                <c:pt idx="6">
                  <c:v>6550</c:v>
                </c:pt>
                <c:pt idx="7">
                  <c:v>9880</c:v>
                </c:pt>
                <c:pt idx="8">
                  <c:v>14260</c:v>
                </c:pt>
                <c:pt idx="9">
                  <c:v>19290</c:v>
                </c:pt>
                <c:pt idx="10">
                  <c:v>29770</c:v>
                </c:pt>
                <c:pt idx="11">
                  <c:v>36160</c:v>
                </c:pt>
                <c:pt idx="12">
                  <c:v>38240</c:v>
                </c:pt>
                <c:pt idx="13">
                  <c:v>38940</c:v>
                </c:pt>
                <c:pt idx="14">
                  <c:v>39420</c:v>
                </c:pt>
                <c:pt idx="15">
                  <c:v>40050</c:v>
                </c:pt>
                <c:pt idx="16">
                  <c:v>39180</c:v>
                </c:pt>
                <c:pt idx="17">
                  <c:v>37540</c:v>
                </c:pt>
                <c:pt idx="18">
                  <c:v>35970</c:v>
                </c:pt>
                <c:pt idx="19">
                  <c:v>34920</c:v>
                </c:pt>
                <c:pt idx="20">
                  <c:v>34390</c:v>
                </c:pt>
                <c:pt idx="21">
                  <c:v>34580</c:v>
                </c:pt>
                <c:pt idx="22">
                  <c:v>35240</c:v>
                </c:pt>
                <c:pt idx="23">
                  <c:v>36200</c:v>
                </c:pt>
                <c:pt idx="24">
                  <c:v>37240</c:v>
                </c:pt>
                <c:pt idx="25">
                  <c:v>38450</c:v>
                </c:pt>
                <c:pt idx="26">
                  <c:v>39450</c:v>
                </c:pt>
                <c:pt idx="27">
                  <c:v>40380</c:v>
                </c:pt>
                <c:pt idx="28">
                  <c:v>41270</c:v>
                </c:pt>
                <c:pt idx="29">
                  <c:v>42160</c:v>
                </c:pt>
                <c:pt idx="30">
                  <c:v>43090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F16-4144-A1E7-AB5155B4E1DB}"/>
            </c:ext>
          </c:extLst>
        </c:ser>
        <c:ser>
          <c:idx val="19"/>
          <c:order val="19"/>
          <c:tx>
            <c:strRef>
              <c:f>US_Pivot!$U$1:$U$2</c:f>
              <c:strCache>
                <c:ptCount val="1"/>
                <c:pt idx="0">
                  <c:v>DisabledPolicyGroup=Livestock Measures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US_Pivot!$U$3:$U$33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418</c:v>
                </c:pt>
                <c:pt idx="3">
                  <c:v>1631</c:v>
                </c:pt>
                <c:pt idx="4">
                  <c:v>4440</c:v>
                </c:pt>
                <c:pt idx="5">
                  <c:v>8050</c:v>
                </c:pt>
                <c:pt idx="6">
                  <c:v>12210</c:v>
                </c:pt>
                <c:pt idx="7">
                  <c:v>17120</c:v>
                </c:pt>
                <c:pt idx="8">
                  <c:v>22870</c:v>
                </c:pt>
                <c:pt idx="9">
                  <c:v>30040</c:v>
                </c:pt>
                <c:pt idx="10">
                  <c:v>38360</c:v>
                </c:pt>
                <c:pt idx="11">
                  <c:v>41680</c:v>
                </c:pt>
                <c:pt idx="12">
                  <c:v>42280</c:v>
                </c:pt>
                <c:pt idx="13">
                  <c:v>41390</c:v>
                </c:pt>
                <c:pt idx="14">
                  <c:v>39540</c:v>
                </c:pt>
                <c:pt idx="15">
                  <c:v>37390</c:v>
                </c:pt>
                <c:pt idx="16">
                  <c:v>35490</c:v>
                </c:pt>
                <c:pt idx="17">
                  <c:v>33840</c:v>
                </c:pt>
                <c:pt idx="18">
                  <c:v>32290</c:v>
                </c:pt>
                <c:pt idx="19">
                  <c:v>30930</c:v>
                </c:pt>
                <c:pt idx="20">
                  <c:v>29710</c:v>
                </c:pt>
                <c:pt idx="21">
                  <c:v>28650</c:v>
                </c:pt>
                <c:pt idx="22">
                  <c:v>27550</c:v>
                </c:pt>
                <c:pt idx="23">
                  <c:v>26550</c:v>
                </c:pt>
                <c:pt idx="24">
                  <c:v>25550</c:v>
                </c:pt>
                <c:pt idx="25">
                  <c:v>24620</c:v>
                </c:pt>
                <c:pt idx="26">
                  <c:v>23620</c:v>
                </c:pt>
                <c:pt idx="27">
                  <c:v>22760</c:v>
                </c:pt>
                <c:pt idx="28">
                  <c:v>22210</c:v>
                </c:pt>
                <c:pt idx="29">
                  <c:v>22010</c:v>
                </c:pt>
                <c:pt idx="30">
                  <c:v>21970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F16-4144-A1E7-AB5155B4E1DB}"/>
            </c:ext>
          </c:extLst>
        </c:ser>
        <c:ser>
          <c:idx val="20"/>
          <c:order val="20"/>
          <c:tx>
            <c:strRef>
              <c:f>US_Pivot!$V$1:$V$2</c:f>
              <c:strCache>
                <c:ptCount val="1"/>
                <c:pt idx="0">
                  <c:v>DisabledPolicyGroup=Methane Capture and Destruction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US_Pivot!$V$3:$V$33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F16-4144-A1E7-AB5155B4E1DB}"/>
            </c:ext>
          </c:extLst>
        </c:ser>
        <c:ser>
          <c:idx val="21"/>
          <c:order val="21"/>
          <c:tx>
            <c:strRef>
              <c:f>US_Pivot!$W$1:$W$2</c:f>
              <c:strCache>
                <c:ptCount val="1"/>
                <c:pt idx="0">
                  <c:v>DisabledPolicyGroup=None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US_Pivot!$W$3:$W$33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F16-4144-A1E7-AB5155B4E1DB}"/>
            </c:ext>
          </c:extLst>
        </c:ser>
        <c:ser>
          <c:idx val="22"/>
          <c:order val="22"/>
          <c:tx>
            <c:strRef>
              <c:f>US_Pivot!$X$1:$X$2</c:f>
              <c:strCache>
                <c:ptCount val="1"/>
                <c:pt idx="0">
                  <c:v>DisabledPolicyGroup=Passenger Car ZEV Sales Standard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US_Pivot!$X$3:$X$33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-6557</c:v>
                </c:pt>
                <c:pt idx="3">
                  <c:v>-19736</c:v>
                </c:pt>
                <c:pt idx="4">
                  <c:v>-19310</c:v>
                </c:pt>
                <c:pt idx="5">
                  <c:v>2360</c:v>
                </c:pt>
                <c:pt idx="6">
                  <c:v>44790</c:v>
                </c:pt>
                <c:pt idx="7">
                  <c:v>96960</c:v>
                </c:pt>
                <c:pt idx="8">
                  <c:v>157900</c:v>
                </c:pt>
                <c:pt idx="9">
                  <c:v>216640</c:v>
                </c:pt>
                <c:pt idx="10">
                  <c:v>288770</c:v>
                </c:pt>
                <c:pt idx="11">
                  <c:v>359690</c:v>
                </c:pt>
                <c:pt idx="12">
                  <c:v>450460</c:v>
                </c:pt>
                <c:pt idx="13">
                  <c:v>551220</c:v>
                </c:pt>
                <c:pt idx="14">
                  <c:v>642810</c:v>
                </c:pt>
                <c:pt idx="15">
                  <c:v>720920</c:v>
                </c:pt>
                <c:pt idx="16">
                  <c:v>753720</c:v>
                </c:pt>
                <c:pt idx="17">
                  <c:v>769530</c:v>
                </c:pt>
                <c:pt idx="18">
                  <c:v>777260</c:v>
                </c:pt>
                <c:pt idx="19">
                  <c:v>774990</c:v>
                </c:pt>
                <c:pt idx="20">
                  <c:v>768520</c:v>
                </c:pt>
                <c:pt idx="21">
                  <c:v>757820</c:v>
                </c:pt>
                <c:pt idx="22">
                  <c:v>741150</c:v>
                </c:pt>
                <c:pt idx="23">
                  <c:v>721460</c:v>
                </c:pt>
                <c:pt idx="24">
                  <c:v>698640</c:v>
                </c:pt>
                <c:pt idx="25">
                  <c:v>672750</c:v>
                </c:pt>
                <c:pt idx="26">
                  <c:v>643450</c:v>
                </c:pt>
                <c:pt idx="27">
                  <c:v>617040</c:v>
                </c:pt>
                <c:pt idx="28">
                  <c:v>586360</c:v>
                </c:pt>
                <c:pt idx="29">
                  <c:v>563920</c:v>
                </c:pt>
                <c:pt idx="30">
                  <c:v>540550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F16-4144-A1E7-AB5155B4E1DB}"/>
            </c:ext>
          </c:extLst>
        </c:ser>
        <c:ser>
          <c:idx val="23"/>
          <c:order val="23"/>
          <c:tx>
            <c:strRef>
              <c:f>US_Pivot!$Y$1:$Y$2</c:f>
              <c:strCache>
                <c:ptCount val="1"/>
                <c:pt idx="0">
                  <c:v>DisabledPolicyGroup=Passenger Mode Shifting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US_Pivot!$Y$3:$Y$33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-1032</c:v>
                </c:pt>
                <c:pt idx="3">
                  <c:v>-2556</c:v>
                </c:pt>
                <c:pt idx="4">
                  <c:v>-4250</c:v>
                </c:pt>
                <c:pt idx="5">
                  <c:v>-6100</c:v>
                </c:pt>
                <c:pt idx="6">
                  <c:v>-8080</c:v>
                </c:pt>
                <c:pt idx="7">
                  <c:v>-10090</c:v>
                </c:pt>
                <c:pt idx="8">
                  <c:v>-12240</c:v>
                </c:pt>
                <c:pt idx="9">
                  <c:v>-14400</c:v>
                </c:pt>
                <c:pt idx="10">
                  <c:v>-16630</c:v>
                </c:pt>
                <c:pt idx="11">
                  <c:v>-18920</c:v>
                </c:pt>
                <c:pt idx="12">
                  <c:v>-21240</c:v>
                </c:pt>
                <c:pt idx="13">
                  <c:v>-23570</c:v>
                </c:pt>
                <c:pt idx="14">
                  <c:v>-26030</c:v>
                </c:pt>
                <c:pt idx="15">
                  <c:v>-28370</c:v>
                </c:pt>
                <c:pt idx="16">
                  <c:v>-30430</c:v>
                </c:pt>
                <c:pt idx="17">
                  <c:v>-32620</c:v>
                </c:pt>
                <c:pt idx="18">
                  <c:v>-34770</c:v>
                </c:pt>
                <c:pt idx="19">
                  <c:v>-36970</c:v>
                </c:pt>
                <c:pt idx="20">
                  <c:v>-39160</c:v>
                </c:pt>
                <c:pt idx="21">
                  <c:v>-41320</c:v>
                </c:pt>
                <c:pt idx="22">
                  <c:v>-43510</c:v>
                </c:pt>
                <c:pt idx="23">
                  <c:v>-45770</c:v>
                </c:pt>
                <c:pt idx="24">
                  <c:v>-48060</c:v>
                </c:pt>
                <c:pt idx="25">
                  <c:v>-50370</c:v>
                </c:pt>
                <c:pt idx="26">
                  <c:v>-52720</c:v>
                </c:pt>
                <c:pt idx="27">
                  <c:v>-55000</c:v>
                </c:pt>
                <c:pt idx="28">
                  <c:v>-57290</c:v>
                </c:pt>
                <c:pt idx="29">
                  <c:v>-59590</c:v>
                </c:pt>
                <c:pt idx="30">
                  <c:v>-61940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F16-4144-A1E7-AB5155B4E1DB}"/>
            </c:ext>
          </c:extLst>
        </c:ser>
        <c:ser>
          <c:idx val="24"/>
          <c:order val="24"/>
          <c:tx>
            <c:strRef>
              <c:f>US_Pivot!$Z$1:$Z$2</c:f>
              <c:strCache>
                <c:ptCount val="1"/>
                <c:pt idx="0">
                  <c:v>DisabledPolicyGroup=Power Sector Coal Regs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US_Pivot!$Z$3:$Z$33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68617</c:v>
                </c:pt>
                <c:pt idx="3">
                  <c:v>102013</c:v>
                </c:pt>
                <c:pt idx="4">
                  <c:v>104709</c:v>
                </c:pt>
                <c:pt idx="5">
                  <c:v>102980</c:v>
                </c:pt>
                <c:pt idx="6">
                  <c:v>92620</c:v>
                </c:pt>
                <c:pt idx="7">
                  <c:v>92310</c:v>
                </c:pt>
                <c:pt idx="8">
                  <c:v>88430</c:v>
                </c:pt>
                <c:pt idx="9">
                  <c:v>84440</c:v>
                </c:pt>
                <c:pt idx="10">
                  <c:v>78470</c:v>
                </c:pt>
                <c:pt idx="11">
                  <c:v>78930</c:v>
                </c:pt>
                <c:pt idx="12">
                  <c:v>81670</c:v>
                </c:pt>
                <c:pt idx="13">
                  <c:v>82720</c:v>
                </c:pt>
                <c:pt idx="14">
                  <c:v>81990</c:v>
                </c:pt>
                <c:pt idx="15">
                  <c:v>83860</c:v>
                </c:pt>
                <c:pt idx="16">
                  <c:v>81490</c:v>
                </c:pt>
                <c:pt idx="17">
                  <c:v>82710</c:v>
                </c:pt>
                <c:pt idx="18">
                  <c:v>86360</c:v>
                </c:pt>
                <c:pt idx="19">
                  <c:v>89640</c:v>
                </c:pt>
                <c:pt idx="20">
                  <c:v>93090</c:v>
                </c:pt>
                <c:pt idx="21">
                  <c:v>99150</c:v>
                </c:pt>
                <c:pt idx="22">
                  <c:v>107640</c:v>
                </c:pt>
                <c:pt idx="23">
                  <c:v>103420</c:v>
                </c:pt>
                <c:pt idx="24">
                  <c:v>104020</c:v>
                </c:pt>
                <c:pt idx="25">
                  <c:v>104250</c:v>
                </c:pt>
                <c:pt idx="26">
                  <c:v>106270</c:v>
                </c:pt>
                <c:pt idx="27">
                  <c:v>112740</c:v>
                </c:pt>
                <c:pt idx="28">
                  <c:v>125720</c:v>
                </c:pt>
                <c:pt idx="29">
                  <c:v>132300</c:v>
                </c:pt>
                <c:pt idx="30">
                  <c:v>140980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F16-4144-A1E7-AB5155B4E1DB}"/>
            </c:ext>
          </c:extLst>
        </c:ser>
        <c:ser>
          <c:idx val="25"/>
          <c:order val="25"/>
          <c:tx>
            <c:strRef>
              <c:f>US_Pivot!$AA$1:$AA$2</c:f>
              <c:strCache>
                <c:ptCount val="1"/>
                <c:pt idx="0">
                  <c:v>DisabledPolicyGroup=Power Sector Gas Regs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US_Pivot!$AA$3:$AA$33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-410</c:v>
                </c:pt>
                <c:pt idx="6">
                  <c:v>10360</c:v>
                </c:pt>
                <c:pt idx="7">
                  <c:v>24810</c:v>
                </c:pt>
                <c:pt idx="8">
                  <c:v>40260</c:v>
                </c:pt>
                <c:pt idx="9">
                  <c:v>54960</c:v>
                </c:pt>
                <c:pt idx="10">
                  <c:v>68310</c:v>
                </c:pt>
                <c:pt idx="11">
                  <c:v>80120</c:v>
                </c:pt>
                <c:pt idx="12">
                  <c:v>96590</c:v>
                </c:pt>
                <c:pt idx="13">
                  <c:v>115780</c:v>
                </c:pt>
                <c:pt idx="14">
                  <c:v>136260</c:v>
                </c:pt>
                <c:pt idx="15">
                  <c:v>156750</c:v>
                </c:pt>
                <c:pt idx="16">
                  <c:v>175610</c:v>
                </c:pt>
                <c:pt idx="17">
                  <c:v>182560</c:v>
                </c:pt>
                <c:pt idx="18">
                  <c:v>184030</c:v>
                </c:pt>
                <c:pt idx="19">
                  <c:v>182800</c:v>
                </c:pt>
                <c:pt idx="20">
                  <c:v>179680</c:v>
                </c:pt>
                <c:pt idx="21">
                  <c:v>175500</c:v>
                </c:pt>
                <c:pt idx="22">
                  <c:v>170360</c:v>
                </c:pt>
                <c:pt idx="23">
                  <c:v>163520</c:v>
                </c:pt>
                <c:pt idx="24">
                  <c:v>156110</c:v>
                </c:pt>
                <c:pt idx="25">
                  <c:v>148280</c:v>
                </c:pt>
                <c:pt idx="26">
                  <c:v>139250</c:v>
                </c:pt>
                <c:pt idx="27">
                  <c:v>129880</c:v>
                </c:pt>
                <c:pt idx="28">
                  <c:v>121010</c:v>
                </c:pt>
                <c:pt idx="29">
                  <c:v>113100</c:v>
                </c:pt>
                <c:pt idx="30">
                  <c:v>106510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F16-4144-A1E7-AB5155B4E1DB}"/>
            </c:ext>
          </c:extLst>
        </c:ser>
        <c:ser>
          <c:idx val="26"/>
          <c:order val="26"/>
          <c:tx>
            <c:strRef>
              <c:f>US_Pivot!$AB$1:$AB$2</c:f>
              <c:strCache>
                <c:ptCount val="1"/>
                <c:pt idx="0">
                  <c:v>DisabledPolicyGroup=Reduction in Industry Product Demand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US_Pivot!$AB$3:$AB$33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665</c:v>
                </c:pt>
                <c:pt idx="3">
                  <c:v>1658</c:v>
                </c:pt>
                <c:pt idx="4">
                  <c:v>2690</c:v>
                </c:pt>
                <c:pt idx="5">
                  <c:v>3720</c:v>
                </c:pt>
                <c:pt idx="6">
                  <c:v>-3580</c:v>
                </c:pt>
                <c:pt idx="7">
                  <c:v>-5800</c:v>
                </c:pt>
                <c:pt idx="8">
                  <c:v>-1200</c:v>
                </c:pt>
                <c:pt idx="9">
                  <c:v>8560</c:v>
                </c:pt>
                <c:pt idx="10">
                  <c:v>22960</c:v>
                </c:pt>
                <c:pt idx="11">
                  <c:v>36840</c:v>
                </c:pt>
                <c:pt idx="12">
                  <c:v>50740</c:v>
                </c:pt>
                <c:pt idx="13">
                  <c:v>62460</c:v>
                </c:pt>
                <c:pt idx="14">
                  <c:v>70480</c:v>
                </c:pt>
                <c:pt idx="15">
                  <c:v>73710</c:v>
                </c:pt>
                <c:pt idx="16">
                  <c:v>61490</c:v>
                </c:pt>
                <c:pt idx="17">
                  <c:v>45060</c:v>
                </c:pt>
                <c:pt idx="18">
                  <c:v>27470</c:v>
                </c:pt>
                <c:pt idx="19">
                  <c:v>9140</c:v>
                </c:pt>
                <c:pt idx="20">
                  <c:v>-9220</c:v>
                </c:pt>
                <c:pt idx="21">
                  <c:v>-26910</c:v>
                </c:pt>
                <c:pt idx="22">
                  <c:v>-43940</c:v>
                </c:pt>
                <c:pt idx="23">
                  <c:v>-59930</c:v>
                </c:pt>
                <c:pt idx="24">
                  <c:v>-75040</c:v>
                </c:pt>
                <c:pt idx="25">
                  <c:v>-89090</c:v>
                </c:pt>
                <c:pt idx="26">
                  <c:v>-101040</c:v>
                </c:pt>
                <c:pt idx="27">
                  <c:v>-110920</c:v>
                </c:pt>
                <c:pt idx="28">
                  <c:v>-118940</c:v>
                </c:pt>
                <c:pt idx="29">
                  <c:v>-125950</c:v>
                </c:pt>
                <c:pt idx="30">
                  <c:v>-132640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F16-4144-A1E7-AB5155B4E1DB}"/>
            </c:ext>
          </c:extLst>
        </c:ser>
        <c:ser>
          <c:idx val="27"/>
          <c:order val="27"/>
          <c:tx>
            <c:strRef>
              <c:f>US_Pivot!$AC$1:$AC$2</c:f>
              <c:strCache>
                <c:ptCount val="1"/>
                <c:pt idx="0">
                  <c:v>DisabledPolicyGroup=N2O Abatement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US_Pivot!$AC$3:$AC$33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16447</c:v>
                </c:pt>
                <c:pt idx="3">
                  <c:v>43039</c:v>
                </c:pt>
                <c:pt idx="4">
                  <c:v>77036</c:v>
                </c:pt>
                <c:pt idx="5">
                  <c:v>113470</c:v>
                </c:pt>
                <c:pt idx="6">
                  <c:v>159030</c:v>
                </c:pt>
                <c:pt idx="7">
                  <c:v>193440</c:v>
                </c:pt>
                <c:pt idx="8">
                  <c:v>230460</c:v>
                </c:pt>
                <c:pt idx="9">
                  <c:v>268130</c:v>
                </c:pt>
                <c:pt idx="10">
                  <c:v>306450</c:v>
                </c:pt>
                <c:pt idx="11">
                  <c:v>338850</c:v>
                </c:pt>
                <c:pt idx="12">
                  <c:v>386240</c:v>
                </c:pt>
                <c:pt idx="13">
                  <c:v>442090</c:v>
                </c:pt>
                <c:pt idx="14">
                  <c:v>495980</c:v>
                </c:pt>
                <c:pt idx="15">
                  <c:v>539210</c:v>
                </c:pt>
                <c:pt idx="16">
                  <c:v>568880</c:v>
                </c:pt>
                <c:pt idx="17">
                  <c:v>599900</c:v>
                </c:pt>
                <c:pt idx="18">
                  <c:v>632710</c:v>
                </c:pt>
                <c:pt idx="19">
                  <c:v>664940</c:v>
                </c:pt>
                <c:pt idx="20">
                  <c:v>689160</c:v>
                </c:pt>
                <c:pt idx="21">
                  <c:v>701680</c:v>
                </c:pt>
                <c:pt idx="22">
                  <c:v>704300</c:v>
                </c:pt>
                <c:pt idx="23">
                  <c:v>695600</c:v>
                </c:pt>
                <c:pt idx="24">
                  <c:v>677030</c:v>
                </c:pt>
                <c:pt idx="25">
                  <c:v>652590</c:v>
                </c:pt>
                <c:pt idx="26">
                  <c:v>621240</c:v>
                </c:pt>
                <c:pt idx="27">
                  <c:v>587750</c:v>
                </c:pt>
                <c:pt idx="28">
                  <c:v>564630</c:v>
                </c:pt>
                <c:pt idx="29">
                  <c:v>531270</c:v>
                </c:pt>
                <c:pt idx="30">
                  <c:v>506630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F16-4144-A1E7-AB5155B4E1DB}"/>
            </c:ext>
          </c:extLst>
        </c:ser>
        <c:ser>
          <c:idx val="28"/>
          <c:order val="28"/>
          <c:tx>
            <c:strRef>
              <c:f>US_Pivot!$AD$1:$AD$2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US_Pivot!$AD$3:$AD$33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F16-4144-A1E7-AB5155B4E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278048"/>
        <c:axId val="1980277216"/>
      </c:lineChart>
      <c:catAx>
        <c:axId val="19802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277216"/>
        <c:crosses val="autoZero"/>
        <c:auto val="1"/>
        <c:lblAlgn val="ctr"/>
        <c:lblOffset val="100"/>
        <c:noMultiLvlLbl val="0"/>
      </c:catAx>
      <c:valAx>
        <c:axId val="19802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27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[Job Testing_CA.xlsx]summ graph by isic code!PivotTable3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3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rgbClr val="FF00F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3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4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5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6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>
                <a:lumMod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4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5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6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2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3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4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5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6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2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3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4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5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6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rgbClr val="06CA4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744776180205108E-2"/>
          <c:y val="1.7180546673786254E-2"/>
          <c:w val="0.64999789666702623"/>
          <c:h val="0.97300199808405019"/>
        </c:manualLayout>
      </c:layout>
      <c:lineChart>
        <c:grouping val="standard"/>
        <c:varyColors val="0"/>
        <c:ser>
          <c:idx val="0"/>
          <c:order val="0"/>
          <c:tx>
            <c:strRef>
              <c:f>'summ graph by isic code'!$B$3:$B$4</c:f>
              <c:strCache>
                <c:ptCount val="1"/>
                <c:pt idx="0">
                  <c:v>Change in Domestic Jobs after Productivity Effects by ISIC Code[ISIC 01T03]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code'!$B$5:$B$35</c:f>
              <c:numCache>
                <c:formatCode>General</c:formatCode>
                <c:ptCount val="31"/>
                <c:pt idx="0">
                  <c:v>0</c:v>
                </c:pt>
                <c:pt idx="1">
                  <c:v>7</c:v>
                </c:pt>
                <c:pt idx="2">
                  <c:v>-14</c:v>
                </c:pt>
                <c:pt idx="3">
                  <c:v>283</c:v>
                </c:pt>
                <c:pt idx="4">
                  <c:v>454</c:v>
                </c:pt>
                <c:pt idx="5">
                  <c:v>724</c:v>
                </c:pt>
                <c:pt idx="6">
                  <c:v>880</c:v>
                </c:pt>
                <c:pt idx="7">
                  <c:v>1555</c:v>
                </c:pt>
                <c:pt idx="8">
                  <c:v>2456</c:v>
                </c:pt>
                <c:pt idx="9">
                  <c:v>3226</c:v>
                </c:pt>
                <c:pt idx="10">
                  <c:v>3735</c:v>
                </c:pt>
                <c:pt idx="11">
                  <c:v>3602</c:v>
                </c:pt>
                <c:pt idx="12">
                  <c:v>3391</c:v>
                </c:pt>
                <c:pt idx="13">
                  <c:v>3277</c:v>
                </c:pt>
                <c:pt idx="14">
                  <c:v>3241</c:v>
                </c:pt>
                <c:pt idx="15">
                  <c:v>3261</c:v>
                </c:pt>
                <c:pt idx="16">
                  <c:v>3284</c:v>
                </c:pt>
                <c:pt idx="17">
                  <c:v>3298</c:v>
                </c:pt>
                <c:pt idx="18">
                  <c:v>3296</c:v>
                </c:pt>
                <c:pt idx="19">
                  <c:v>3270</c:v>
                </c:pt>
                <c:pt idx="20">
                  <c:v>3262</c:v>
                </c:pt>
                <c:pt idx="21">
                  <c:v>3256</c:v>
                </c:pt>
                <c:pt idx="22">
                  <c:v>3248</c:v>
                </c:pt>
                <c:pt idx="23">
                  <c:v>3239</c:v>
                </c:pt>
                <c:pt idx="24">
                  <c:v>3223</c:v>
                </c:pt>
                <c:pt idx="25">
                  <c:v>3207</c:v>
                </c:pt>
                <c:pt idx="26">
                  <c:v>3210</c:v>
                </c:pt>
                <c:pt idx="27">
                  <c:v>3210</c:v>
                </c:pt>
                <c:pt idx="28">
                  <c:v>3199</c:v>
                </c:pt>
                <c:pt idx="29">
                  <c:v>3183</c:v>
                </c:pt>
                <c:pt idx="30">
                  <c:v>3165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63-4C7F-A4BE-9CB7E82FCD5A}"/>
            </c:ext>
          </c:extLst>
        </c:ser>
        <c:ser>
          <c:idx val="1"/>
          <c:order val="1"/>
          <c:tx>
            <c:strRef>
              <c:f>'summ graph by isic code'!$C$3:$C$4</c:f>
              <c:strCache>
                <c:ptCount val="1"/>
                <c:pt idx="0">
                  <c:v>Change in Domestic Jobs after Productivity Effects by ISIC Code[ISIC 05]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code'!$C$5:$C$35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63-4C7F-A4BE-9CB7E82FCD5A}"/>
            </c:ext>
          </c:extLst>
        </c:ser>
        <c:ser>
          <c:idx val="2"/>
          <c:order val="2"/>
          <c:tx>
            <c:strRef>
              <c:f>'summ graph by isic code'!$D$3:$D$4</c:f>
              <c:strCache>
                <c:ptCount val="1"/>
                <c:pt idx="0">
                  <c:v>Change in Domestic Jobs after Productivity Effects by ISIC Code[ISIC 06]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code'!$D$5:$D$35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-4</c:v>
                </c:pt>
                <c:pt idx="3">
                  <c:v>-10</c:v>
                </c:pt>
                <c:pt idx="4">
                  <c:v>-95</c:v>
                </c:pt>
                <c:pt idx="5">
                  <c:v>-230</c:v>
                </c:pt>
                <c:pt idx="6">
                  <c:v>-345</c:v>
                </c:pt>
                <c:pt idx="7">
                  <c:v>-532</c:v>
                </c:pt>
                <c:pt idx="8">
                  <c:v>-774</c:v>
                </c:pt>
                <c:pt idx="9">
                  <c:v>-1062</c:v>
                </c:pt>
                <c:pt idx="10">
                  <c:v>-1376</c:v>
                </c:pt>
                <c:pt idx="11">
                  <c:v>-1714</c:v>
                </c:pt>
                <c:pt idx="12">
                  <c:v>-2045</c:v>
                </c:pt>
                <c:pt idx="13">
                  <c:v>-2371</c:v>
                </c:pt>
                <c:pt idx="14">
                  <c:v>-2649</c:v>
                </c:pt>
                <c:pt idx="15">
                  <c:v>-2962</c:v>
                </c:pt>
                <c:pt idx="16">
                  <c:v>-3294</c:v>
                </c:pt>
                <c:pt idx="17">
                  <c:v>-3605</c:v>
                </c:pt>
                <c:pt idx="18">
                  <c:v>-3891</c:v>
                </c:pt>
                <c:pt idx="19">
                  <c:v>-4099</c:v>
                </c:pt>
                <c:pt idx="20">
                  <c:v>-4324</c:v>
                </c:pt>
                <c:pt idx="21">
                  <c:v>-4487</c:v>
                </c:pt>
                <c:pt idx="22">
                  <c:v>-4568</c:v>
                </c:pt>
                <c:pt idx="23">
                  <c:v>-4665</c:v>
                </c:pt>
                <c:pt idx="24">
                  <c:v>-4743</c:v>
                </c:pt>
                <c:pt idx="25">
                  <c:v>-4744</c:v>
                </c:pt>
                <c:pt idx="26">
                  <c:v>-4771</c:v>
                </c:pt>
                <c:pt idx="27">
                  <c:v>-4742</c:v>
                </c:pt>
                <c:pt idx="28">
                  <c:v>-4699</c:v>
                </c:pt>
                <c:pt idx="29">
                  <c:v>-4672</c:v>
                </c:pt>
                <c:pt idx="30">
                  <c:v>-4618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63-4C7F-A4BE-9CB7E82FCD5A}"/>
            </c:ext>
          </c:extLst>
        </c:ser>
        <c:ser>
          <c:idx val="3"/>
          <c:order val="3"/>
          <c:tx>
            <c:strRef>
              <c:f>'summ graph by isic code'!$E$3:$E$4</c:f>
              <c:strCache>
                <c:ptCount val="1"/>
                <c:pt idx="0">
                  <c:v>Change in Domestic Jobs after Productivity Effects by ISIC Code[ISIC 07T08]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code'!$E$5:$E$35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36</c:v>
                </c:pt>
                <c:pt idx="5">
                  <c:v>16</c:v>
                </c:pt>
                <c:pt idx="6">
                  <c:v>-30</c:v>
                </c:pt>
                <c:pt idx="7">
                  <c:v>-47</c:v>
                </c:pt>
                <c:pt idx="8">
                  <c:v>-37</c:v>
                </c:pt>
                <c:pt idx="9">
                  <c:v>-27</c:v>
                </c:pt>
                <c:pt idx="10">
                  <c:v>-29</c:v>
                </c:pt>
                <c:pt idx="11">
                  <c:v>-34</c:v>
                </c:pt>
                <c:pt idx="12">
                  <c:v>-39</c:v>
                </c:pt>
                <c:pt idx="13">
                  <c:v>-43</c:v>
                </c:pt>
                <c:pt idx="14">
                  <c:v>-49</c:v>
                </c:pt>
                <c:pt idx="15">
                  <c:v>-55</c:v>
                </c:pt>
                <c:pt idx="16">
                  <c:v>-59</c:v>
                </c:pt>
                <c:pt idx="17">
                  <c:v>-64</c:v>
                </c:pt>
                <c:pt idx="18">
                  <c:v>-68</c:v>
                </c:pt>
                <c:pt idx="19">
                  <c:v>-72</c:v>
                </c:pt>
                <c:pt idx="20">
                  <c:v>-75</c:v>
                </c:pt>
                <c:pt idx="21">
                  <c:v>-73</c:v>
                </c:pt>
                <c:pt idx="22">
                  <c:v>-70</c:v>
                </c:pt>
                <c:pt idx="23">
                  <c:v>-67</c:v>
                </c:pt>
                <c:pt idx="24">
                  <c:v>-64</c:v>
                </c:pt>
                <c:pt idx="25">
                  <c:v>-62</c:v>
                </c:pt>
                <c:pt idx="26">
                  <c:v>-59</c:v>
                </c:pt>
                <c:pt idx="27">
                  <c:v>-56</c:v>
                </c:pt>
                <c:pt idx="28">
                  <c:v>-54</c:v>
                </c:pt>
                <c:pt idx="29">
                  <c:v>-52</c:v>
                </c:pt>
                <c:pt idx="30">
                  <c:v>-51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63-4C7F-A4BE-9CB7E82FCD5A}"/>
            </c:ext>
          </c:extLst>
        </c:ser>
        <c:ser>
          <c:idx val="4"/>
          <c:order val="4"/>
          <c:tx>
            <c:strRef>
              <c:f>'summ graph by isic code'!$F$3:$F$4</c:f>
              <c:strCache>
                <c:ptCount val="1"/>
                <c:pt idx="0">
                  <c:v>Change in Domestic Jobs after Productivity Effects by ISIC Code[ISIC 09]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-68</c:v>
                </c:pt>
                <c:pt idx="4">
                  <c:v>-246</c:v>
                </c:pt>
                <c:pt idx="5">
                  <c:v>-463</c:v>
                </c:pt>
                <c:pt idx="6">
                  <c:v>-777</c:v>
                </c:pt>
                <c:pt idx="7">
                  <c:v>-1127</c:v>
                </c:pt>
                <c:pt idx="8">
                  <c:v>-1509</c:v>
                </c:pt>
                <c:pt idx="9">
                  <c:v>-1943</c:v>
                </c:pt>
                <c:pt idx="10">
                  <c:v>-2408</c:v>
                </c:pt>
                <c:pt idx="11">
                  <c:v>-2870</c:v>
                </c:pt>
                <c:pt idx="12">
                  <c:v>-3302</c:v>
                </c:pt>
                <c:pt idx="13">
                  <c:v>-3685</c:v>
                </c:pt>
                <c:pt idx="14">
                  <c:v>-4044</c:v>
                </c:pt>
                <c:pt idx="15">
                  <c:v>-4413</c:v>
                </c:pt>
                <c:pt idx="16">
                  <c:v>-4762</c:v>
                </c:pt>
                <c:pt idx="17">
                  <c:v>-5079</c:v>
                </c:pt>
                <c:pt idx="18">
                  <c:v>-5292</c:v>
                </c:pt>
                <c:pt idx="19">
                  <c:v>-5439</c:v>
                </c:pt>
                <c:pt idx="20">
                  <c:v>-5549</c:v>
                </c:pt>
                <c:pt idx="21">
                  <c:v>-5575</c:v>
                </c:pt>
                <c:pt idx="22">
                  <c:v>-5553</c:v>
                </c:pt>
                <c:pt idx="23">
                  <c:v>-5535</c:v>
                </c:pt>
                <c:pt idx="24">
                  <c:v>-5490</c:v>
                </c:pt>
                <c:pt idx="25">
                  <c:v>-5428</c:v>
                </c:pt>
                <c:pt idx="26">
                  <c:v>-5376</c:v>
                </c:pt>
                <c:pt idx="27">
                  <c:v>-5295</c:v>
                </c:pt>
                <c:pt idx="28">
                  <c:v>-5214</c:v>
                </c:pt>
                <c:pt idx="29">
                  <c:v>-5163</c:v>
                </c:pt>
                <c:pt idx="30">
                  <c:v>-5107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63-4C7F-A4BE-9CB7E82FCD5A}"/>
            </c:ext>
          </c:extLst>
        </c:ser>
        <c:ser>
          <c:idx val="5"/>
          <c:order val="5"/>
          <c:tx>
            <c:strRef>
              <c:f>'summ graph by isic code'!$G$3:$G$4</c:f>
              <c:strCache>
                <c:ptCount val="1"/>
                <c:pt idx="0">
                  <c:v>Change in Domestic Jobs after Productivity Effects by ISIC Code[ISIC 10T12]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120</c:v>
                </c:pt>
                <c:pt idx="4">
                  <c:v>139</c:v>
                </c:pt>
                <c:pt idx="5">
                  <c:v>224</c:v>
                </c:pt>
                <c:pt idx="6">
                  <c:v>352</c:v>
                </c:pt>
                <c:pt idx="7">
                  <c:v>494</c:v>
                </c:pt>
                <c:pt idx="8">
                  <c:v>629</c:v>
                </c:pt>
                <c:pt idx="9">
                  <c:v>788</c:v>
                </c:pt>
                <c:pt idx="10">
                  <c:v>935</c:v>
                </c:pt>
                <c:pt idx="11">
                  <c:v>1033</c:v>
                </c:pt>
                <c:pt idx="12">
                  <c:v>1098</c:v>
                </c:pt>
                <c:pt idx="13">
                  <c:v>1163</c:v>
                </c:pt>
                <c:pt idx="14">
                  <c:v>1216</c:v>
                </c:pt>
                <c:pt idx="15">
                  <c:v>1264</c:v>
                </c:pt>
                <c:pt idx="16">
                  <c:v>1302</c:v>
                </c:pt>
                <c:pt idx="17">
                  <c:v>1309</c:v>
                </c:pt>
                <c:pt idx="18">
                  <c:v>1297</c:v>
                </c:pt>
                <c:pt idx="19">
                  <c:v>1273</c:v>
                </c:pt>
                <c:pt idx="20">
                  <c:v>1235</c:v>
                </c:pt>
                <c:pt idx="21">
                  <c:v>1190</c:v>
                </c:pt>
                <c:pt idx="22">
                  <c:v>1138</c:v>
                </c:pt>
                <c:pt idx="23">
                  <c:v>1088</c:v>
                </c:pt>
                <c:pt idx="24">
                  <c:v>1033</c:v>
                </c:pt>
                <c:pt idx="25">
                  <c:v>985</c:v>
                </c:pt>
                <c:pt idx="26">
                  <c:v>939</c:v>
                </c:pt>
                <c:pt idx="27">
                  <c:v>893</c:v>
                </c:pt>
                <c:pt idx="28">
                  <c:v>851</c:v>
                </c:pt>
                <c:pt idx="29">
                  <c:v>810</c:v>
                </c:pt>
                <c:pt idx="30">
                  <c:v>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63-4C7F-A4BE-9CB7E82FCD5A}"/>
            </c:ext>
          </c:extLst>
        </c:ser>
        <c:ser>
          <c:idx val="6"/>
          <c:order val="6"/>
          <c:tx>
            <c:strRef>
              <c:f>'summ graph by isic code'!$H$3:$H$4</c:f>
              <c:strCache>
                <c:ptCount val="1"/>
                <c:pt idx="0">
                  <c:v>Change in Domestic Jobs after Productivity Effects by ISIC Code[ISIC 13T15]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31</c:v>
                </c:pt>
                <c:pt idx="4">
                  <c:v>14</c:v>
                </c:pt>
                <c:pt idx="5">
                  <c:v>110</c:v>
                </c:pt>
                <c:pt idx="6">
                  <c:v>249</c:v>
                </c:pt>
                <c:pt idx="7">
                  <c:v>340</c:v>
                </c:pt>
                <c:pt idx="8">
                  <c:v>398</c:v>
                </c:pt>
                <c:pt idx="9">
                  <c:v>481</c:v>
                </c:pt>
                <c:pt idx="10">
                  <c:v>556</c:v>
                </c:pt>
                <c:pt idx="11">
                  <c:v>609</c:v>
                </c:pt>
                <c:pt idx="12">
                  <c:v>646</c:v>
                </c:pt>
                <c:pt idx="13">
                  <c:v>680</c:v>
                </c:pt>
                <c:pt idx="14">
                  <c:v>700</c:v>
                </c:pt>
                <c:pt idx="15">
                  <c:v>717</c:v>
                </c:pt>
                <c:pt idx="16">
                  <c:v>725</c:v>
                </c:pt>
                <c:pt idx="17">
                  <c:v>709</c:v>
                </c:pt>
                <c:pt idx="18">
                  <c:v>684</c:v>
                </c:pt>
                <c:pt idx="19">
                  <c:v>652</c:v>
                </c:pt>
                <c:pt idx="20">
                  <c:v>611</c:v>
                </c:pt>
                <c:pt idx="21">
                  <c:v>567</c:v>
                </c:pt>
                <c:pt idx="22">
                  <c:v>521</c:v>
                </c:pt>
                <c:pt idx="23">
                  <c:v>478</c:v>
                </c:pt>
                <c:pt idx="24">
                  <c:v>436</c:v>
                </c:pt>
                <c:pt idx="25">
                  <c:v>398</c:v>
                </c:pt>
                <c:pt idx="26">
                  <c:v>363</c:v>
                </c:pt>
                <c:pt idx="27">
                  <c:v>329</c:v>
                </c:pt>
                <c:pt idx="28">
                  <c:v>299</c:v>
                </c:pt>
                <c:pt idx="29">
                  <c:v>272</c:v>
                </c:pt>
                <c:pt idx="3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263-4C7F-A4BE-9CB7E82FCD5A}"/>
            </c:ext>
          </c:extLst>
        </c:ser>
        <c:ser>
          <c:idx val="7"/>
          <c:order val="7"/>
          <c:tx>
            <c:strRef>
              <c:f>'summ graph by isic code'!$I$3:$I$4</c:f>
              <c:strCache>
                <c:ptCount val="1"/>
                <c:pt idx="0">
                  <c:v>Change in Domestic Jobs after Productivity Effects by ISIC Code[ISIC 16]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code'!$I$5:$I$35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46</c:v>
                </c:pt>
                <c:pt idx="4">
                  <c:v>57</c:v>
                </c:pt>
                <c:pt idx="5">
                  <c:v>45</c:v>
                </c:pt>
                <c:pt idx="6">
                  <c:v>34</c:v>
                </c:pt>
                <c:pt idx="7">
                  <c:v>39</c:v>
                </c:pt>
                <c:pt idx="8">
                  <c:v>48</c:v>
                </c:pt>
                <c:pt idx="9">
                  <c:v>56</c:v>
                </c:pt>
                <c:pt idx="10">
                  <c:v>63</c:v>
                </c:pt>
                <c:pt idx="11">
                  <c:v>68</c:v>
                </c:pt>
                <c:pt idx="12">
                  <c:v>70</c:v>
                </c:pt>
                <c:pt idx="13">
                  <c:v>74</c:v>
                </c:pt>
                <c:pt idx="14">
                  <c:v>77</c:v>
                </c:pt>
                <c:pt idx="15">
                  <c:v>80</c:v>
                </c:pt>
                <c:pt idx="16">
                  <c:v>84</c:v>
                </c:pt>
                <c:pt idx="17">
                  <c:v>84</c:v>
                </c:pt>
                <c:pt idx="18">
                  <c:v>80</c:v>
                </c:pt>
                <c:pt idx="19">
                  <c:v>76</c:v>
                </c:pt>
                <c:pt idx="20">
                  <c:v>72</c:v>
                </c:pt>
                <c:pt idx="21">
                  <c:v>69</c:v>
                </c:pt>
                <c:pt idx="22">
                  <c:v>65</c:v>
                </c:pt>
                <c:pt idx="23">
                  <c:v>61</c:v>
                </c:pt>
                <c:pt idx="24">
                  <c:v>58</c:v>
                </c:pt>
                <c:pt idx="25">
                  <c:v>55</c:v>
                </c:pt>
                <c:pt idx="26">
                  <c:v>53</c:v>
                </c:pt>
                <c:pt idx="27">
                  <c:v>51</c:v>
                </c:pt>
                <c:pt idx="28">
                  <c:v>49</c:v>
                </c:pt>
                <c:pt idx="29">
                  <c:v>46</c:v>
                </c:pt>
                <c:pt idx="3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263-4C7F-A4BE-9CB7E82FCD5A}"/>
            </c:ext>
          </c:extLst>
        </c:ser>
        <c:ser>
          <c:idx val="8"/>
          <c:order val="8"/>
          <c:tx>
            <c:strRef>
              <c:f>'summ graph by isic code'!$J$3:$J$4</c:f>
              <c:strCache>
                <c:ptCount val="1"/>
                <c:pt idx="0">
                  <c:v>Change in Domestic Jobs after Productivity Effects by ISIC Code[ISIC 17T18]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code'!$J$5:$J$35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48</c:v>
                </c:pt>
                <c:pt idx="4">
                  <c:v>52</c:v>
                </c:pt>
                <c:pt idx="5">
                  <c:v>44</c:v>
                </c:pt>
                <c:pt idx="6">
                  <c:v>34</c:v>
                </c:pt>
                <c:pt idx="7">
                  <c:v>39</c:v>
                </c:pt>
                <c:pt idx="8">
                  <c:v>48</c:v>
                </c:pt>
                <c:pt idx="9">
                  <c:v>61</c:v>
                </c:pt>
                <c:pt idx="10">
                  <c:v>70</c:v>
                </c:pt>
                <c:pt idx="11">
                  <c:v>75</c:v>
                </c:pt>
                <c:pt idx="12">
                  <c:v>79</c:v>
                </c:pt>
                <c:pt idx="13">
                  <c:v>84</c:v>
                </c:pt>
                <c:pt idx="14">
                  <c:v>87</c:v>
                </c:pt>
                <c:pt idx="15">
                  <c:v>88</c:v>
                </c:pt>
                <c:pt idx="16">
                  <c:v>91</c:v>
                </c:pt>
                <c:pt idx="17">
                  <c:v>86</c:v>
                </c:pt>
                <c:pt idx="18">
                  <c:v>82</c:v>
                </c:pt>
                <c:pt idx="19">
                  <c:v>75</c:v>
                </c:pt>
                <c:pt idx="20">
                  <c:v>70</c:v>
                </c:pt>
                <c:pt idx="21">
                  <c:v>64</c:v>
                </c:pt>
                <c:pt idx="22">
                  <c:v>61</c:v>
                </c:pt>
                <c:pt idx="23">
                  <c:v>55</c:v>
                </c:pt>
                <c:pt idx="24">
                  <c:v>51</c:v>
                </c:pt>
                <c:pt idx="25">
                  <c:v>49</c:v>
                </c:pt>
                <c:pt idx="26">
                  <c:v>46</c:v>
                </c:pt>
                <c:pt idx="27">
                  <c:v>42</c:v>
                </c:pt>
                <c:pt idx="28">
                  <c:v>41</c:v>
                </c:pt>
                <c:pt idx="29">
                  <c:v>39</c:v>
                </c:pt>
                <c:pt idx="3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263-4C7F-A4BE-9CB7E82FCD5A}"/>
            </c:ext>
          </c:extLst>
        </c:ser>
        <c:ser>
          <c:idx val="9"/>
          <c:order val="9"/>
          <c:tx>
            <c:strRef>
              <c:f>'summ graph by isic code'!$K$3:$K$4</c:f>
              <c:strCache>
                <c:ptCount val="1"/>
                <c:pt idx="0">
                  <c:v>Change in Domestic Jobs after Productivity Effects by ISIC Code[ISIC 19]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code'!$K$5:$K$35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-107</c:v>
                </c:pt>
                <c:pt idx="4">
                  <c:v>-229</c:v>
                </c:pt>
                <c:pt idx="5">
                  <c:v>-358</c:v>
                </c:pt>
                <c:pt idx="6">
                  <c:v>-561</c:v>
                </c:pt>
                <c:pt idx="7">
                  <c:v>-791</c:v>
                </c:pt>
                <c:pt idx="8">
                  <c:v>-1030</c:v>
                </c:pt>
                <c:pt idx="9">
                  <c:v>-1286</c:v>
                </c:pt>
                <c:pt idx="10">
                  <c:v>-1543</c:v>
                </c:pt>
                <c:pt idx="11">
                  <c:v>-1775</c:v>
                </c:pt>
                <c:pt idx="12">
                  <c:v>-1973</c:v>
                </c:pt>
                <c:pt idx="13">
                  <c:v>-2137</c:v>
                </c:pt>
                <c:pt idx="14">
                  <c:v>-2284</c:v>
                </c:pt>
                <c:pt idx="15">
                  <c:v>-2423</c:v>
                </c:pt>
                <c:pt idx="16">
                  <c:v>-2540</c:v>
                </c:pt>
                <c:pt idx="17">
                  <c:v>-2624</c:v>
                </c:pt>
                <c:pt idx="18">
                  <c:v>-2633</c:v>
                </c:pt>
                <c:pt idx="19">
                  <c:v>-2625</c:v>
                </c:pt>
                <c:pt idx="20">
                  <c:v>-2578</c:v>
                </c:pt>
                <c:pt idx="21">
                  <c:v>-2495</c:v>
                </c:pt>
                <c:pt idx="22">
                  <c:v>-2427</c:v>
                </c:pt>
                <c:pt idx="23">
                  <c:v>-2347</c:v>
                </c:pt>
                <c:pt idx="24">
                  <c:v>-2260</c:v>
                </c:pt>
                <c:pt idx="25">
                  <c:v>-2181</c:v>
                </c:pt>
                <c:pt idx="26">
                  <c:v>-2103</c:v>
                </c:pt>
                <c:pt idx="27">
                  <c:v>-2018</c:v>
                </c:pt>
                <c:pt idx="28">
                  <c:v>-1942</c:v>
                </c:pt>
                <c:pt idx="29">
                  <c:v>-1877</c:v>
                </c:pt>
                <c:pt idx="30">
                  <c:v>-1818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263-4C7F-A4BE-9CB7E82FCD5A}"/>
            </c:ext>
          </c:extLst>
        </c:ser>
        <c:ser>
          <c:idx val="10"/>
          <c:order val="10"/>
          <c:tx>
            <c:strRef>
              <c:f>'summ graph by isic code'!$L$3:$L$4</c:f>
              <c:strCache>
                <c:ptCount val="1"/>
                <c:pt idx="0">
                  <c:v>Change in Domestic Jobs after Productivity Effects by ISIC Code[ISIC 20]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code'!$L$5:$L$35</c:f>
              <c:numCache>
                <c:formatCode>General</c:formatCode>
                <c:ptCount val="31"/>
                <c:pt idx="0">
                  <c:v>0</c:v>
                </c:pt>
                <c:pt idx="1">
                  <c:v>-1</c:v>
                </c:pt>
                <c:pt idx="2">
                  <c:v>-5</c:v>
                </c:pt>
                <c:pt idx="3">
                  <c:v>152</c:v>
                </c:pt>
                <c:pt idx="4">
                  <c:v>152</c:v>
                </c:pt>
                <c:pt idx="5">
                  <c:v>156</c:v>
                </c:pt>
                <c:pt idx="6">
                  <c:v>110</c:v>
                </c:pt>
                <c:pt idx="7">
                  <c:v>75</c:v>
                </c:pt>
                <c:pt idx="8">
                  <c:v>64</c:v>
                </c:pt>
                <c:pt idx="9">
                  <c:v>68</c:v>
                </c:pt>
                <c:pt idx="10">
                  <c:v>68</c:v>
                </c:pt>
                <c:pt idx="11">
                  <c:v>65</c:v>
                </c:pt>
                <c:pt idx="12">
                  <c:v>61</c:v>
                </c:pt>
                <c:pt idx="13">
                  <c:v>63</c:v>
                </c:pt>
                <c:pt idx="14">
                  <c:v>66</c:v>
                </c:pt>
                <c:pt idx="15">
                  <c:v>68</c:v>
                </c:pt>
                <c:pt idx="16">
                  <c:v>71</c:v>
                </c:pt>
                <c:pt idx="17">
                  <c:v>67</c:v>
                </c:pt>
                <c:pt idx="18">
                  <c:v>62</c:v>
                </c:pt>
                <c:pt idx="19">
                  <c:v>57</c:v>
                </c:pt>
                <c:pt idx="20">
                  <c:v>51</c:v>
                </c:pt>
                <c:pt idx="21">
                  <c:v>53</c:v>
                </c:pt>
                <c:pt idx="22">
                  <c:v>53</c:v>
                </c:pt>
                <c:pt idx="23">
                  <c:v>54</c:v>
                </c:pt>
                <c:pt idx="24">
                  <c:v>53</c:v>
                </c:pt>
                <c:pt idx="25">
                  <c:v>53</c:v>
                </c:pt>
                <c:pt idx="26">
                  <c:v>51</c:v>
                </c:pt>
                <c:pt idx="27">
                  <c:v>47</c:v>
                </c:pt>
                <c:pt idx="28">
                  <c:v>46</c:v>
                </c:pt>
                <c:pt idx="29">
                  <c:v>43</c:v>
                </c:pt>
                <c:pt idx="3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263-4C7F-A4BE-9CB7E82FCD5A}"/>
            </c:ext>
          </c:extLst>
        </c:ser>
        <c:ser>
          <c:idx val="11"/>
          <c:order val="11"/>
          <c:tx>
            <c:strRef>
              <c:f>'summ graph by isic code'!$M$3:$M$4</c:f>
              <c:strCache>
                <c:ptCount val="1"/>
                <c:pt idx="0">
                  <c:v>Change in Domestic Jobs after Productivity Effects by ISIC Code[ISIC 21]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code'!$M$5:$M$35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23</c:v>
                </c:pt>
                <c:pt idx="6">
                  <c:v>41</c:v>
                </c:pt>
                <c:pt idx="7">
                  <c:v>51</c:v>
                </c:pt>
                <c:pt idx="8">
                  <c:v>57</c:v>
                </c:pt>
                <c:pt idx="9">
                  <c:v>72</c:v>
                </c:pt>
                <c:pt idx="10">
                  <c:v>80</c:v>
                </c:pt>
                <c:pt idx="11">
                  <c:v>89</c:v>
                </c:pt>
                <c:pt idx="12">
                  <c:v>96</c:v>
                </c:pt>
                <c:pt idx="13">
                  <c:v>103</c:v>
                </c:pt>
                <c:pt idx="14">
                  <c:v>108</c:v>
                </c:pt>
                <c:pt idx="15">
                  <c:v>113</c:v>
                </c:pt>
                <c:pt idx="16">
                  <c:v>116</c:v>
                </c:pt>
                <c:pt idx="17">
                  <c:v>116</c:v>
                </c:pt>
                <c:pt idx="18">
                  <c:v>113</c:v>
                </c:pt>
                <c:pt idx="19">
                  <c:v>110</c:v>
                </c:pt>
                <c:pt idx="20">
                  <c:v>105</c:v>
                </c:pt>
                <c:pt idx="21">
                  <c:v>101</c:v>
                </c:pt>
                <c:pt idx="22">
                  <c:v>95</c:v>
                </c:pt>
                <c:pt idx="23">
                  <c:v>89</c:v>
                </c:pt>
                <c:pt idx="24">
                  <c:v>82</c:v>
                </c:pt>
                <c:pt idx="25">
                  <c:v>77</c:v>
                </c:pt>
                <c:pt idx="26">
                  <c:v>72</c:v>
                </c:pt>
                <c:pt idx="27">
                  <c:v>67</c:v>
                </c:pt>
                <c:pt idx="28">
                  <c:v>63</c:v>
                </c:pt>
                <c:pt idx="29">
                  <c:v>58</c:v>
                </c:pt>
                <c:pt idx="3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263-4C7F-A4BE-9CB7E82FCD5A}"/>
            </c:ext>
          </c:extLst>
        </c:ser>
        <c:ser>
          <c:idx val="12"/>
          <c:order val="12"/>
          <c:tx>
            <c:strRef>
              <c:f>'summ graph by isic code'!$N$3:$N$4</c:f>
              <c:strCache>
                <c:ptCount val="1"/>
                <c:pt idx="0">
                  <c:v>Change in Domestic Jobs after Productivity Effects by ISIC Code[ISIC 22]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code'!$N$5:$N$35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46</c:v>
                </c:pt>
                <c:pt idx="4">
                  <c:v>47</c:v>
                </c:pt>
                <c:pt idx="5">
                  <c:v>8</c:v>
                </c:pt>
                <c:pt idx="6">
                  <c:v>-45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-103</c:v>
                </c:pt>
                <c:pt idx="11">
                  <c:v>-112</c:v>
                </c:pt>
                <c:pt idx="12">
                  <c:v>-119</c:v>
                </c:pt>
                <c:pt idx="13">
                  <c:v>-122</c:v>
                </c:pt>
                <c:pt idx="14">
                  <c:v>-127</c:v>
                </c:pt>
                <c:pt idx="15">
                  <c:v>-131</c:v>
                </c:pt>
                <c:pt idx="16">
                  <c:v>-128</c:v>
                </c:pt>
                <c:pt idx="17">
                  <c:v>-127</c:v>
                </c:pt>
                <c:pt idx="18">
                  <c:v>-129</c:v>
                </c:pt>
                <c:pt idx="19">
                  <c:v>-129</c:v>
                </c:pt>
                <c:pt idx="20">
                  <c:v>-128</c:v>
                </c:pt>
                <c:pt idx="21">
                  <c:v>-127</c:v>
                </c:pt>
                <c:pt idx="22">
                  <c:v>-124</c:v>
                </c:pt>
                <c:pt idx="23">
                  <c:v>-121</c:v>
                </c:pt>
                <c:pt idx="24">
                  <c:v>-118</c:v>
                </c:pt>
                <c:pt idx="25">
                  <c:v>-115</c:v>
                </c:pt>
                <c:pt idx="26">
                  <c:v>-112</c:v>
                </c:pt>
                <c:pt idx="27">
                  <c:v>-109</c:v>
                </c:pt>
                <c:pt idx="28">
                  <c:v>-105</c:v>
                </c:pt>
                <c:pt idx="29">
                  <c:v>-103</c:v>
                </c:pt>
                <c:pt idx="3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263-4C7F-A4BE-9CB7E82FCD5A}"/>
            </c:ext>
          </c:extLst>
        </c:ser>
        <c:ser>
          <c:idx val="13"/>
          <c:order val="13"/>
          <c:tx>
            <c:strRef>
              <c:f>'summ graph by isic code'!$O$3:$O$4</c:f>
              <c:strCache>
                <c:ptCount val="1"/>
                <c:pt idx="0">
                  <c:v>Change in Domestic Jobs after Productivity Effects by ISIC Code[ISIC 231]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code'!$O$5:$O$35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86</c:v>
                </c:pt>
                <c:pt idx="4">
                  <c:v>96</c:v>
                </c:pt>
                <c:pt idx="5">
                  <c:v>38</c:v>
                </c:pt>
                <c:pt idx="6">
                  <c:v>-67</c:v>
                </c:pt>
                <c:pt idx="7">
                  <c:v>-94</c:v>
                </c:pt>
                <c:pt idx="8">
                  <c:v>-72</c:v>
                </c:pt>
                <c:pt idx="9">
                  <c:v>-52</c:v>
                </c:pt>
                <c:pt idx="10">
                  <c:v>-48</c:v>
                </c:pt>
                <c:pt idx="11">
                  <c:v>-48</c:v>
                </c:pt>
                <c:pt idx="12">
                  <c:v>-49</c:v>
                </c:pt>
                <c:pt idx="13">
                  <c:v>-49</c:v>
                </c:pt>
                <c:pt idx="14">
                  <c:v>-54</c:v>
                </c:pt>
                <c:pt idx="15">
                  <c:v>-59</c:v>
                </c:pt>
                <c:pt idx="16">
                  <c:v>-57</c:v>
                </c:pt>
                <c:pt idx="17">
                  <c:v>-60</c:v>
                </c:pt>
                <c:pt idx="18">
                  <c:v>-64</c:v>
                </c:pt>
                <c:pt idx="19">
                  <c:v>-68</c:v>
                </c:pt>
                <c:pt idx="20">
                  <c:v>-69</c:v>
                </c:pt>
                <c:pt idx="21">
                  <c:v>-67</c:v>
                </c:pt>
                <c:pt idx="22">
                  <c:v>-66</c:v>
                </c:pt>
                <c:pt idx="23">
                  <c:v>-62</c:v>
                </c:pt>
                <c:pt idx="24">
                  <c:v>-58</c:v>
                </c:pt>
                <c:pt idx="25">
                  <c:v>-55</c:v>
                </c:pt>
                <c:pt idx="26">
                  <c:v>-52</c:v>
                </c:pt>
                <c:pt idx="27">
                  <c:v>-50</c:v>
                </c:pt>
                <c:pt idx="28">
                  <c:v>-47</c:v>
                </c:pt>
                <c:pt idx="29">
                  <c:v>-44</c:v>
                </c:pt>
                <c:pt idx="30">
                  <c:v>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263-4C7F-A4BE-9CB7E82FCD5A}"/>
            </c:ext>
          </c:extLst>
        </c:ser>
        <c:ser>
          <c:idx val="14"/>
          <c:order val="14"/>
          <c:tx>
            <c:strRef>
              <c:f>'summ graph by isic code'!$P$3:$P$4</c:f>
              <c:strCache>
                <c:ptCount val="1"/>
                <c:pt idx="0">
                  <c:v>Change in Domestic Jobs after Productivity Effects by ISIC Code[ISIC 239]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code'!$P$5:$P$35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-29</c:v>
                </c:pt>
                <c:pt idx="5">
                  <c:v>-118</c:v>
                </c:pt>
                <c:pt idx="6">
                  <c:v>-265</c:v>
                </c:pt>
                <c:pt idx="7">
                  <c:v>-345</c:v>
                </c:pt>
                <c:pt idx="8">
                  <c:v>-364</c:v>
                </c:pt>
                <c:pt idx="9">
                  <c:v>-378</c:v>
                </c:pt>
                <c:pt idx="10">
                  <c:v>-406</c:v>
                </c:pt>
                <c:pt idx="11">
                  <c:v>-438</c:v>
                </c:pt>
                <c:pt idx="12">
                  <c:v>-469</c:v>
                </c:pt>
                <c:pt idx="13">
                  <c:v>-509</c:v>
                </c:pt>
                <c:pt idx="14">
                  <c:v>-550</c:v>
                </c:pt>
                <c:pt idx="15">
                  <c:v>-587</c:v>
                </c:pt>
                <c:pt idx="16">
                  <c:v>-626</c:v>
                </c:pt>
                <c:pt idx="17">
                  <c:v>-664</c:v>
                </c:pt>
                <c:pt idx="18">
                  <c:v>-703</c:v>
                </c:pt>
                <c:pt idx="19">
                  <c:v>-742</c:v>
                </c:pt>
                <c:pt idx="20">
                  <c:v>-775</c:v>
                </c:pt>
                <c:pt idx="21">
                  <c:v>-804</c:v>
                </c:pt>
                <c:pt idx="22">
                  <c:v>-832</c:v>
                </c:pt>
                <c:pt idx="23">
                  <c:v>-857</c:v>
                </c:pt>
                <c:pt idx="24">
                  <c:v>-882</c:v>
                </c:pt>
                <c:pt idx="25">
                  <c:v>-905</c:v>
                </c:pt>
                <c:pt idx="26">
                  <c:v>-929</c:v>
                </c:pt>
                <c:pt idx="27">
                  <c:v>-952</c:v>
                </c:pt>
                <c:pt idx="28">
                  <c:v>-975</c:v>
                </c:pt>
                <c:pt idx="29">
                  <c:v>-997</c:v>
                </c:pt>
                <c:pt idx="30">
                  <c:v>-1017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263-4C7F-A4BE-9CB7E82FCD5A}"/>
            </c:ext>
          </c:extLst>
        </c:ser>
        <c:ser>
          <c:idx val="15"/>
          <c:order val="15"/>
          <c:tx>
            <c:strRef>
              <c:f>'summ graph by isic code'!$Q$3:$Q$4</c:f>
              <c:strCache>
                <c:ptCount val="1"/>
                <c:pt idx="0">
                  <c:v>Change in Domestic Jobs after Productivity Effects by ISIC Code[ISIC 241]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code'!$Q$5:$Q$35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93</c:v>
                </c:pt>
                <c:pt idx="4">
                  <c:v>60</c:v>
                </c:pt>
                <c:pt idx="5">
                  <c:v>-67</c:v>
                </c:pt>
                <c:pt idx="6">
                  <c:v>-184</c:v>
                </c:pt>
                <c:pt idx="7">
                  <c:v>-252</c:v>
                </c:pt>
                <c:pt idx="8">
                  <c:v>-305</c:v>
                </c:pt>
                <c:pt idx="9">
                  <c:v>-367</c:v>
                </c:pt>
                <c:pt idx="10">
                  <c:v>-421</c:v>
                </c:pt>
                <c:pt idx="11">
                  <c:v>-466</c:v>
                </c:pt>
                <c:pt idx="12">
                  <c:v>-505</c:v>
                </c:pt>
                <c:pt idx="13">
                  <c:v>-535</c:v>
                </c:pt>
                <c:pt idx="14">
                  <c:v>-566</c:v>
                </c:pt>
                <c:pt idx="15">
                  <c:v>-597</c:v>
                </c:pt>
                <c:pt idx="16">
                  <c:v>-606</c:v>
                </c:pt>
                <c:pt idx="17">
                  <c:v>-619</c:v>
                </c:pt>
                <c:pt idx="18">
                  <c:v>-633</c:v>
                </c:pt>
                <c:pt idx="19">
                  <c:v>-643</c:v>
                </c:pt>
                <c:pt idx="20">
                  <c:v>-649</c:v>
                </c:pt>
                <c:pt idx="21">
                  <c:v>-654</c:v>
                </c:pt>
                <c:pt idx="22">
                  <c:v>-654</c:v>
                </c:pt>
                <c:pt idx="23">
                  <c:v>-653</c:v>
                </c:pt>
                <c:pt idx="24">
                  <c:v>-653</c:v>
                </c:pt>
                <c:pt idx="25">
                  <c:v>-649</c:v>
                </c:pt>
                <c:pt idx="26">
                  <c:v>-645</c:v>
                </c:pt>
                <c:pt idx="27">
                  <c:v>-641</c:v>
                </c:pt>
                <c:pt idx="28">
                  <c:v>-635</c:v>
                </c:pt>
                <c:pt idx="29">
                  <c:v>-630</c:v>
                </c:pt>
                <c:pt idx="30">
                  <c:v>-625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263-4C7F-A4BE-9CB7E82FCD5A}"/>
            </c:ext>
          </c:extLst>
        </c:ser>
        <c:ser>
          <c:idx val="16"/>
          <c:order val="16"/>
          <c:tx>
            <c:strRef>
              <c:f>'summ graph by isic code'!$R$3:$R$4</c:f>
              <c:strCache>
                <c:ptCount val="1"/>
                <c:pt idx="0">
                  <c:v>Change in Domestic Jobs after Productivity Effects by ISIC Code[ISIC 242]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code'!$R$5:$R$35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23</c:v>
                </c:pt>
                <c:pt idx="5">
                  <c:v>8</c:v>
                </c:pt>
                <c:pt idx="6">
                  <c:v>-6</c:v>
                </c:pt>
                <c:pt idx="7">
                  <c:v>-9</c:v>
                </c:pt>
                <c:pt idx="8">
                  <c:v>-8</c:v>
                </c:pt>
                <c:pt idx="9">
                  <c:v>-7</c:v>
                </c:pt>
                <c:pt idx="10">
                  <c:v>-8</c:v>
                </c:pt>
                <c:pt idx="11">
                  <c:v>-8</c:v>
                </c:pt>
                <c:pt idx="12">
                  <c:v>-9</c:v>
                </c:pt>
                <c:pt idx="13">
                  <c:v>-9</c:v>
                </c:pt>
                <c:pt idx="14">
                  <c:v>-10</c:v>
                </c:pt>
                <c:pt idx="15">
                  <c:v>-10</c:v>
                </c:pt>
                <c:pt idx="16">
                  <c:v>-8</c:v>
                </c:pt>
                <c:pt idx="17">
                  <c:v>-9</c:v>
                </c:pt>
                <c:pt idx="18">
                  <c:v>-10</c:v>
                </c:pt>
                <c:pt idx="19">
                  <c:v>-10</c:v>
                </c:pt>
                <c:pt idx="20">
                  <c:v>-12</c:v>
                </c:pt>
                <c:pt idx="21">
                  <c:v>-12</c:v>
                </c:pt>
                <c:pt idx="22">
                  <c:v>-12</c:v>
                </c:pt>
                <c:pt idx="23">
                  <c:v>-11</c:v>
                </c:pt>
                <c:pt idx="24">
                  <c:v>-11</c:v>
                </c:pt>
                <c:pt idx="25">
                  <c:v>-10</c:v>
                </c:pt>
                <c:pt idx="26">
                  <c:v>-10</c:v>
                </c:pt>
                <c:pt idx="27">
                  <c:v>-9</c:v>
                </c:pt>
                <c:pt idx="28">
                  <c:v>-9</c:v>
                </c:pt>
                <c:pt idx="29">
                  <c:v>-9</c:v>
                </c:pt>
                <c:pt idx="30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263-4C7F-A4BE-9CB7E82FCD5A}"/>
            </c:ext>
          </c:extLst>
        </c:ser>
        <c:ser>
          <c:idx val="17"/>
          <c:order val="17"/>
          <c:tx>
            <c:strRef>
              <c:f>'summ graph by isic code'!$S$3:$S$4</c:f>
              <c:strCache>
                <c:ptCount val="1"/>
                <c:pt idx="0">
                  <c:v>Change in Domestic Jobs after Productivity Effects by ISIC Code[ISIC 25]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code'!$S$5:$S$35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69</c:v>
                </c:pt>
                <c:pt idx="3">
                  <c:v>1003</c:v>
                </c:pt>
                <c:pt idx="4">
                  <c:v>1160</c:v>
                </c:pt>
                <c:pt idx="5">
                  <c:v>570</c:v>
                </c:pt>
                <c:pt idx="6">
                  <c:v>175</c:v>
                </c:pt>
                <c:pt idx="7">
                  <c:v>201</c:v>
                </c:pt>
                <c:pt idx="8">
                  <c:v>259</c:v>
                </c:pt>
                <c:pt idx="9">
                  <c:v>235</c:v>
                </c:pt>
                <c:pt idx="10">
                  <c:v>223</c:v>
                </c:pt>
                <c:pt idx="11">
                  <c:v>225</c:v>
                </c:pt>
                <c:pt idx="12">
                  <c:v>198</c:v>
                </c:pt>
                <c:pt idx="13">
                  <c:v>164</c:v>
                </c:pt>
                <c:pt idx="14">
                  <c:v>94</c:v>
                </c:pt>
                <c:pt idx="15">
                  <c:v>17</c:v>
                </c:pt>
                <c:pt idx="16">
                  <c:v>11</c:v>
                </c:pt>
                <c:pt idx="17">
                  <c:v>-76</c:v>
                </c:pt>
                <c:pt idx="18">
                  <c:v>-172</c:v>
                </c:pt>
                <c:pt idx="19">
                  <c:v>-244</c:v>
                </c:pt>
                <c:pt idx="20">
                  <c:v>-310</c:v>
                </c:pt>
                <c:pt idx="21">
                  <c:v>-371</c:v>
                </c:pt>
                <c:pt idx="22">
                  <c:v>-423</c:v>
                </c:pt>
                <c:pt idx="23">
                  <c:v>-445</c:v>
                </c:pt>
                <c:pt idx="24">
                  <c:v>-463</c:v>
                </c:pt>
                <c:pt idx="25">
                  <c:v>-476</c:v>
                </c:pt>
                <c:pt idx="26">
                  <c:v>-483</c:v>
                </c:pt>
                <c:pt idx="27">
                  <c:v>-489</c:v>
                </c:pt>
                <c:pt idx="28">
                  <c:v>-486</c:v>
                </c:pt>
                <c:pt idx="29">
                  <c:v>-484</c:v>
                </c:pt>
                <c:pt idx="30">
                  <c:v>-483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263-4C7F-A4BE-9CB7E82FCD5A}"/>
            </c:ext>
          </c:extLst>
        </c:ser>
        <c:ser>
          <c:idx val="18"/>
          <c:order val="18"/>
          <c:tx>
            <c:strRef>
              <c:f>'summ graph by isic code'!$T$3:$T$4</c:f>
              <c:strCache>
                <c:ptCount val="1"/>
                <c:pt idx="0">
                  <c:v>Change in Domestic Jobs after Productivity Effects by ISIC Code[ISIC 26]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code'!$T$5:$T$35</c:f>
              <c:numCache>
                <c:formatCode>General</c:formatCode>
                <c:ptCount val="31"/>
                <c:pt idx="0">
                  <c:v>0</c:v>
                </c:pt>
                <c:pt idx="1">
                  <c:v>37</c:v>
                </c:pt>
                <c:pt idx="2">
                  <c:v>288</c:v>
                </c:pt>
                <c:pt idx="3">
                  <c:v>841</c:v>
                </c:pt>
                <c:pt idx="4">
                  <c:v>900</c:v>
                </c:pt>
                <c:pt idx="5">
                  <c:v>-78</c:v>
                </c:pt>
                <c:pt idx="6">
                  <c:v>-420</c:v>
                </c:pt>
                <c:pt idx="7">
                  <c:v>367</c:v>
                </c:pt>
                <c:pt idx="8">
                  <c:v>1178</c:v>
                </c:pt>
                <c:pt idx="9">
                  <c:v>1809</c:v>
                </c:pt>
                <c:pt idx="10">
                  <c:v>2421</c:v>
                </c:pt>
                <c:pt idx="11">
                  <c:v>2930</c:v>
                </c:pt>
                <c:pt idx="12">
                  <c:v>3210</c:v>
                </c:pt>
                <c:pt idx="13">
                  <c:v>3337</c:v>
                </c:pt>
                <c:pt idx="14">
                  <c:v>3296</c:v>
                </c:pt>
                <c:pt idx="15">
                  <c:v>3274</c:v>
                </c:pt>
                <c:pt idx="16">
                  <c:v>3315</c:v>
                </c:pt>
                <c:pt idx="17">
                  <c:v>2978</c:v>
                </c:pt>
                <c:pt idx="18">
                  <c:v>2684</c:v>
                </c:pt>
                <c:pt idx="19">
                  <c:v>2433</c:v>
                </c:pt>
                <c:pt idx="20">
                  <c:v>2159</c:v>
                </c:pt>
                <c:pt idx="21">
                  <c:v>1879</c:v>
                </c:pt>
                <c:pt idx="22">
                  <c:v>1610</c:v>
                </c:pt>
                <c:pt idx="23">
                  <c:v>1435</c:v>
                </c:pt>
                <c:pt idx="24">
                  <c:v>1272</c:v>
                </c:pt>
                <c:pt idx="25">
                  <c:v>1125</c:v>
                </c:pt>
                <c:pt idx="26">
                  <c:v>998</c:v>
                </c:pt>
                <c:pt idx="27">
                  <c:v>876</c:v>
                </c:pt>
                <c:pt idx="28">
                  <c:v>776</c:v>
                </c:pt>
                <c:pt idx="29">
                  <c:v>688</c:v>
                </c:pt>
                <c:pt idx="30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263-4C7F-A4BE-9CB7E82FCD5A}"/>
            </c:ext>
          </c:extLst>
        </c:ser>
        <c:ser>
          <c:idx val="19"/>
          <c:order val="19"/>
          <c:tx>
            <c:strRef>
              <c:f>'summ graph by isic code'!$U$3:$U$4</c:f>
              <c:strCache>
                <c:ptCount val="1"/>
                <c:pt idx="0">
                  <c:v>Change in Domestic Jobs after Productivity Effects by ISIC Code[ISIC 27]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code'!$U$5:$U$35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49</c:v>
                </c:pt>
                <c:pt idx="3">
                  <c:v>7035</c:v>
                </c:pt>
                <c:pt idx="4">
                  <c:v>4888</c:v>
                </c:pt>
                <c:pt idx="5">
                  <c:v>1718</c:v>
                </c:pt>
                <c:pt idx="6">
                  <c:v>614</c:v>
                </c:pt>
                <c:pt idx="7">
                  <c:v>974</c:v>
                </c:pt>
                <c:pt idx="8">
                  <c:v>1077</c:v>
                </c:pt>
                <c:pt idx="9">
                  <c:v>1011</c:v>
                </c:pt>
                <c:pt idx="10">
                  <c:v>1062</c:v>
                </c:pt>
                <c:pt idx="11">
                  <c:v>1198</c:v>
                </c:pt>
                <c:pt idx="12">
                  <c:v>1194</c:v>
                </c:pt>
                <c:pt idx="13">
                  <c:v>1492</c:v>
                </c:pt>
                <c:pt idx="14">
                  <c:v>1419</c:v>
                </c:pt>
                <c:pt idx="15">
                  <c:v>1350</c:v>
                </c:pt>
                <c:pt idx="16">
                  <c:v>1621</c:v>
                </c:pt>
                <c:pt idx="17">
                  <c:v>1418</c:v>
                </c:pt>
                <c:pt idx="18">
                  <c:v>1238</c:v>
                </c:pt>
                <c:pt idx="19">
                  <c:v>1079</c:v>
                </c:pt>
                <c:pt idx="20">
                  <c:v>928</c:v>
                </c:pt>
                <c:pt idx="21">
                  <c:v>854</c:v>
                </c:pt>
                <c:pt idx="22">
                  <c:v>780</c:v>
                </c:pt>
                <c:pt idx="23">
                  <c:v>731</c:v>
                </c:pt>
                <c:pt idx="24">
                  <c:v>685</c:v>
                </c:pt>
                <c:pt idx="25">
                  <c:v>638</c:v>
                </c:pt>
                <c:pt idx="26">
                  <c:v>600</c:v>
                </c:pt>
                <c:pt idx="27">
                  <c:v>557</c:v>
                </c:pt>
                <c:pt idx="28">
                  <c:v>529</c:v>
                </c:pt>
                <c:pt idx="29">
                  <c:v>498</c:v>
                </c:pt>
                <c:pt idx="30">
                  <c:v>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263-4C7F-A4BE-9CB7E82FCD5A}"/>
            </c:ext>
          </c:extLst>
        </c:ser>
        <c:ser>
          <c:idx val="20"/>
          <c:order val="20"/>
          <c:tx>
            <c:strRef>
              <c:f>'summ graph by isic code'!$V$3:$V$4</c:f>
              <c:strCache>
                <c:ptCount val="1"/>
                <c:pt idx="0">
                  <c:v>Change in Domestic Jobs after Productivity Effects by ISIC Code[ISIC 28]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code'!$V$5:$V$35</c:f>
              <c:numCache>
                <c:formatCode>General</c:formatCode>
                <c:ptCount val="31"/>
                <c:pt idx="0">
                  <c:v>0</c:v>
                </c:pt>
                <c:pt idx="1">
                  <c:v>6</c:v>
                </c:pt>
                <c:pt idx="2">
                  <c:v>82</c:v>
                </c:pt>
                <c:pt idx="3">
                  <c:v>614</c:v>
                </c:pt>
                <c:pt idx="4">
                  <c:v>650</c:v>
                </c:pt>
                <c:pt idx="5">
                  <c:v>247</c:v>
                </c:pt>
                <c:pt idx="6">
                  <c:v>186</c:v>
                </c:pt>
                <c:pt idx="7">
                  <c:v>473</c:v>
                </c:pt>
                <c:pt idx="8">
                  <c:v>738</c:v>
                </c:pt>
                <c:pt idx="9">
                  <c:v>923</c:v>
                </c:pt>
                <c:pt idx="10">
                  <c:v>1105</c:v>
                </c:pt>
                <c:pt idx="11">
                  <c:v>1183</c:v>
                </c:pt>
                <c:pt idx="12">
                  <c:v>1197</c:v>
                </c:pt>
                <c:pt idx="13">
                  <c:v>1176</c:v>
                </c:pt>
                <c:pt idx="14">
                  <c:v>1123</c:v>
                </c:pt>
                <c:pt idx="15">
                  <c:v>1060</c:v>
                </c:pt>
                <c:pt idx="16">
                  <c:v>1040</c:v>
                </c:pt>
                <c:pt idx="17">
                  <c:v>865</c:v>
                </c:pt>
                <c:pt idx="18">
                  <c:v>715</c:v>
                </c:pt>
                <c:pt idx="19">
                  <c:v>597</c:v>
                </c:pt>
                <c:pt idx="20">
                  <c:v>490</c:v>
                </c:pt>
                <c:pt idx="21">
                  <c:v>397</c:v>
                </c:pt>
                <c:pt idx="22">
                  <c:v>322</c:v>
                </c:pt>
                <c:pt idx="23">
                  <c:v>274</c:v>
                </c:pt>
                <c:pt idx="24">
                  <c:v>239</c:v>
                </c:pt>
                <c:pt idx="25">
                  <c:v>205</c:v>
                </c:pt>
                <c:pt idx="26">
                  <c:v>186</c:v>
                </c:pt>
                <c:pt idx="27">
                  <c:v>164</c:v>
                </c:pt>
                <c:pt idx="28">
                  <c:v>151</c:v>
                </c:pt>
                <c:pt idx="29">
                  <c:v>137</c:v>
                </c:pt>
                <c:pt idx="30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263-4C7F-A4BE-9CB7E82FCD5A}"/>
            </c:ext>
          </c:extLst>
        </c:ser>
        <c:ser>
          <c:idx val="21"/>
          <c:order val="21"/>
          <c:tx>
            <c:strRef>
              <c:f>'summ graph by isic code'!$W$3:$W$4</c:f>
              <c:strCache>
                <c:ptCount val="1"/>
                <c:pt idx="0">
                  <c:v>Change in Domestic Jobs after Productivity Effects by ISIC Code[ISIC 29]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code'!$W$5:$W$35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-451</c:v>
                </c:pt>
                <c:pt idx="4">
                  <c:v>-895</c:v>
                </c:pt>
                <c:pt idx="5">
                  <c:v>-1548</c:v>
                </c:pt>
                <c:pt idx="6">
                  <c:v>-2190</c:v>
                </c:pt>
                <c:pt idx="7">
                  <c:v>-2890</c:v>
                </c:pt>
                <c:pt idx="8">
                  <c:v>-3576</c:v>
                </c:pt>
                <c:pt idx="9">
                  <c:v>-4261</c:v>
                </c:pt>
                <c:pt idx="10">
                  <c:v>-4764</c:v>
                </c:pt>
                <c:pt idx="11">
                  <c:v>-5130</c:v>
                </c:pt>
                <c:pt idx="12">
                  <c:v>-5385</c:v>
                </c:pt>
                <c:pt idx="13">
                  <c:v>-5599</c:v>
                </c:pt>
                <c:pt idx="14">
                  <c:v>-5774</c:v>
                </c:pt>
                <c:pt idx="15">
                  <c:v>-5930</c:v>
                </c:pt>
                <c:pt idx="16">
                  <c:v>-5746</c:v>
                </c:pt>
                <c:pt idx="17">
                  <c:v>-5547</c:v>
                </c:pt>
                <c:pt idx="18">
                  <c:v>-5368</c:v>
                </c:pt>
                <c:pt idx="19">
                  <c:v>-5192</c:v>
                </c:pt>
                <c:pt idx="20">
                  <c:v>-5023</c:v>
                </c:pt>
                <c:pt idx="21">
                  <c:v>-4865</c:v>
                </c:pt>
                <c:pt idx="22">
                  <c:v>-4709</c:v>
                </c:pt>
                <c:pt idx="23">
                  <c:v>-4564</c:v>
                </c:pt>
                <c:pt idx="24">
                  <c:v>-4444</c:v>
                </c:pt>
                <c:pt idx="25">
                  <c:v>-4327</c:v>
                </c:pt>
                <c:pt idx="26">
                  <c:v>-4211</c:v>
                </c:pt>
                <c:pt idx="27">
                  <c:v>-4101</c:v>
                </c:pt>
                <c:pt idx="28">
                  <c:v>-3991</c:v>
                </c:pt>
                <c:pt idx="29">
                  <c:v>-3883</c:v>
                </c:pt>
                <c:pt idx="30">
                  <c:v>-3778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263-4C7F-A4BE-9CB7E82FCD5A}"/>
            </c:ext>
          </c:extLst>
        </c:ser>
        <c:ser>
          <c:idx val="22"/>
          <c:order val="22"/>
          <c:tx>
            <c:strRef>
              <c:f>'summ graph by isic code'!$X$3:$X$4</c:f>
              <c:strCache>
                <c:ptCount val="1"/>
                <c:pt idx="0">
                  <c:v>Change in Domestic Jobs after Productivity Effects by ISIC Code[ISIC 30]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545</c:v>
                </c:pt>
                <c:pt idx="4">
                  <c:v>1071</c:v>
                </c:pt>
                <c:pt idx="5">
                  <c:v>1544</c:v>
                </c:pt>
                <c:pt idx="6">
                  <c:v>1918</c:v>
                </c:pt>
                <c:pt idx="7">
                  <c:v>2312</c:v>
                </c:pt>
                <c:pt idx="8">
                  <c:v>2740</c:v>
                </c:pt>
                <c:pt idx="9">
                  <c:v>3164</c:v>
                </c:pt>
                <c:pt idx="10">
                  <c:v>3512</c:v>
                </c:pt>
                <c:pt idx="11">
                  <c:v>3851</c:v>
                </c:pt>
                <c:pt idx="12">
                  <c:v>4178</c:v>
                </c:pt>
                <c:pt idx="13">
                  <c:v>4490</c:v>
                </c:pt>
                <c:pt idx="14">
                  <c:v>4789</c:v>
                </c:pt>
                <c:pt idx="15">
                  <c:v>5062</c:v>
                </c:pt>
                <c:pt idx="16">
                  <c:v>5090</c:v>
                </c:pt>
                <c:pt idx="17">
                  <c:v>4872</c:v>
                </c:pt>
                <c:pt idx="18">
                  <c:v>4753</c:v>
                </c:pt>
                <c:pt idx="19">
                  <c:v>4649</c:v>
                </c:pt>
                <c:pt idx="20">
                  <c:v>4632</c:v>
                </c:pt>
                <c:pt idx="21">
                  <c:v>4440</c:v>
                </c:pt>
                <c:pt idx="22">
                  <c:v>4340</c:v>
                </c:pt>
                <c:pt idx="23">
                  <c:v>4219</c:v>
                </c:pt>
                <c:pt idx="24">
                  <c:v>4124</c:v>
                </c:pt>
                <c:pt idx="25">
                  <c:v>4034</c:v>
                </c:pt>
                <c:pt idx="26">
                  <c:v>3922</c:v>
                </c:pt>
                <c:pt idx="27">
                  <c:v>3829</c:v>
                </c:pt>
                <c:pt idx="28">
                  <c:v>3808</c:v>
                </c:pt>
                <c:pt idx="29">
                  <c:v>3652</c:v>
                </c:pt>
                <c:pt idx="30">
                  <c:v>3557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263-4C7F-A4BE-9CB7E82FCD5A}"/>
            </c:ext>
          </c:extLst>
        </c:ser>
        <c:ser>
          <c:idx val="23"/>
          <c:order val="23"/>
          <c:tx>
            <c:strRef>
              <c:f>'summ graph by isic code'!$Y$3:$Y$4</c:f>
              <c:strCache>
                <c:ptCount val="1"/>
                <c:pt idx="0">
                  <c:v>Change in Domestic Jobs after Productivity Effects by ISIC Code[ISIC 31T33]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code'!$Y$5:$Y$35</c:f>
              <c:numCache>
                <c:formatCode>General</c:formatCode>
                <c:ptCount val="31"/>
                <c:pt idx="0">
                  <c:v>0</c:v>
                </c:pt>
                <c:pt idx="1">
                  <c:v>-19</c:v>
                </c:pt>
                <c:pt idx="2">
                  <c:v>-31</c:v>
                </c:pt>
                <c:pt idx="3">
                  <c:v>23</c:v>
                </c:pt>
                <c:pt idx="4">
                  <c:v>-46</c:v>
                </c:pt>
                <c:pt idx="5">
                  <c:v>61</c:v>
                </c:pt>
                <c:pt idx="6">
                  <c:v>168</c:v>
                </c:pt>
                <c:pt idx="7">
                  <c:v>215</c:v>
                </c:pt>
                <c:pt idx="8">
                  <c:v>227</c:v>
                </c:pt>
                <c:pt idx="9">
                  <c:v>253</c:v>
                </c:pt>
                <c:pt idx="10">
                  <c:v>281</c:v>
                </c:pt>
                <c:pt idx="11">
                  <c:v>286</c:v>
                </c:pt>
                <c:pt idx="12">
                  <c:v>302</c:v>
                </c:pt>
                <c:pt idx="13">
                  <c:v>375</c:v>
                </c:pt>
                <c:pt idx="14">
                  <c:v>445</c:v>
                </c:pt>
                <c:pt idx="15">
                  <c:v>503</c:v>
                </c:pt>
                <c:pt idx="16">
                  <c:v>563</c:v>
                </c:pt>
                <c:pt idx="17">
                  <c:v>581</c:v>
                </c:pt>
                <c:pt idx="18">
                  <c:v>588</c:v>
                </c:pt>
                <c:pt idx="19">
                  <c:v>588</c:v>
                </c:pt>
                <c:pt idx="20">
                  <c:v>570</c:v>
                </c:pt>
                <c:pt idx="21">
                  <c:v>560</c:v>
                </c:pt>
                <c:pt idx="22">
                  <c:v>531</c:v>
                </c:pt>
                <c:pt idx="23">
                  <c:v>506</c:v>
                </c:pt>
                <c:pt idx="24">
                  <c:v>478</c:v>
                </c:pt>
                <c:pt idx="25">
                  <c:v>453</c:v>
                </c:pt>
                <c:pt idx="26">
                  <c:v>433</c:v>
                </c:pt>
                <c:pt idx="27">
                  <c:v>408</c:v>
                </c:pt>
                <c:pt idx="28">
                  <c:v>388</c:v>
                </c:pt>
                <c:pt idx="29">
                  <c:v>370</c:v>
                </c:pt>
                <c:pt idx="30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263-4C7F-A4BE-9CB7E82FCD5A}"/>
            </c:ext>
          </c:extLst>
        </c:ser>
        <c:ser>
          <c:idx val="24"/>
          <c:order val="24"/>
          <c:tx>
            <c:strRef>
              <c:f>'summ graph by isic code'!$Z$3:$Z$4</c:f>
              <c:strCache>
                <c:ptCount val="1"/>
                <c:pt idx="0">
                  <c:v>Change in Domestic Jobs after Productivity Effects by ISIC Code[ISIC 351]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code'!$Z$5:$Z$35</c:f>
              <c:numCache>
                <c:formatCode>General</c:formatCode>
                <c:ptCount val="31"/>
                <c:pt idx="0">
                  <c:v>0</c:v>
                </c:pt>
                <c:pt idx="1">
                  <c:v>95</c:v>
                </c:pt>
                <c:pt idx="2">
                  <c:v>26</c:v>
                </c:pt>
                <c:pt idx="3">
                  <c:v>118</c:v>
                </c:pt>
                <c:pt idx="4">
                  <c:v>2718</c:v>
                </c:pt>
                <c:pt idx="5">
                  <c:v>2267</c:v>
                </c:pt>
                <c:pt idx="6">
                  <c:v>848</c:v>
                </c:pt>
                <c:pt idx="7">
                  <c:v>580</c:v>
                </c:pt>
                <c:pt idx="8">
                  <c:v>1299</c:v>
                </c:pt>
                <c:pt idx="9">
                  <c:v>1706</c:v>
                </c:pt>
                <c:pt idx="10">
                  <c:v>1924</c:v>
                </c:pt>
                <c:pt idx="11">
                  <c:v>2166</c:v>
                </c:pt>
                <c:pt idx="12">
                  <c:v>2499</c:v>
                </c:pt>
                <c:pt idx="13">
                  <c:v>2624</c:v>
                </c:pt>
                <c:pt idx="14">
                  <c:v>3093</c:v>
                </c:pt>
                <c:pt idx="15">
                  <c:v>3294</c:v>
                </c:pt>
                <c:pt idx="16">
                  <c:v>3453</c:v>
                </c:pt>
                <c:pt idx="17">
                  <c:v>3810</c:v>
                </c:pt>
                <c:pt idx="18">
                  <c:v>3638</c:v>
                </c:pt>
                <c:pt idx="19">
                  <c:v>3467</c:v>
                </c:pt>
                <c:pt idx="20">
                  <c:v>3324</c:v>
                </c:pt>
                <c:pt idx="21">
                  <c:v>3077</c:v>
                </c:pt>
                <c:pt idx="22">
                  <c:v>2933</c:v>
                </c:pt>
                <c:pt idx="23">
                  <c:v>2703</c:v>
                </c:pt>
                <c:pt idx="24">
                  <c:v>2539</c:v>
                </c:pt>
                <c:pt idx="25">
                  <c:v>2378</c:v>
                </c:pt>
                <c:pt idx="26">
                  <c:v>2224</c:v>
                </c:pt>
                <c:pt idx="27">
                  <c:v>2099</c:v>
                </c:pt>
                <c:pt idx="28">
                  <c:v>1951</c:v>
                </c:pt>
                <c:pt idx="29">
                  <c:v>1825</c:v>
                </c:pt>
                <c:pt idx="30">
                  <c:v>1711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263-4C7F-A4BE-9CB7E82FCD5A}"/>
            </c:ext>
          </c:extLst>
        </c:ser>
        <c:ser>
          <c:idx val="25"/>
          <c:order val="25"/>
          <c:tx>
            <c:strRef>
              <c:f>'summ graph by isic code'!$AA$3:$AA$4</c:f>
              <c:strCache>
                <c:ptCount val="1"/>
                <c:pt idx="0">
                  <c:v>Change in Domestic Jobs after Productivity Effects by ISIC Code[ISIC 352T353]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code'!$AA$5:$AA$35</c:f>
              <c:numCache>
                <c:formatCode>General</c:formatCode>
                <c:ptCount val="31"/>
                <c:pt idx="0">
                  <c:v>0</c:v>
                </c:pt>
                <c:pt idx="1">
                  <c:v>-326</c:v>
                </c:pt>
                <c:pt idx="2">
                  <c:v>-606</c:v>
                </c:pt>
                <c:pt idx="3">
                  <c:v>-1267</c:v>
                </c:pt>
                <c:pt idx="4">
                  <c:v>-2539</c:v>
                </c:pt>
                <c:pt idx="5">
                  <c:v>-2207</c:v>
                </c:pt>
                <c:pt idx="6">
                  <c:v>-2788</c:v>
                </c:pt>
                <c:pt idx="7">
                  <c:v>-4284</c:v>
                </c:pt>
                <c:pt idx="8">
                  <c:v>-6250</c:v>
                </c:pt>
                <c:pt idx="9">
                  <c:v>-8344</c:v>
                </c:pt>
                <c:pt idx="10">
                  <c:v>-10524</c:v>
                </c:pt>
                <c:pt idx="11">
                  <c:v>-12211</c:v>
                </c:pt>
                <c:pt idx="12">
                  <c:v>-13907</c:v>
                </c:pt>
                <c:pt idx="13">
                  <c:v>-14986</c:v>
                </c:pt>
                <c:pt idx="14">
                  <c:v>-16003</c:v>
                </c:pt>
                <c:pt idx="15">
                  <c:v>-17184</c:v>
                </c:pt>
                <c:pt idx="16">
                  <c:v>-17788</c:v>
                </c:pt>
                <c:pt idx="17">
                  <c:v>-19020</c:v>
                </c:pt>
                <c:pt idx="18">
                  <c:v>-20082</c:v>
                </c:pt>
                <c:pt idx="19">
                  <c:v>-21182</c:v>
                </c:pt>
                <c:pt idx="20">
                  <c:v>-22179</c:v>
                </c:pt>
                <c:pt idx="21">
                  <c:v>-23035</c:v>
                </c:pt>
                <c:pt idx="22">
                  <c:v>-23783</c:v>
                </c:pt>
                <c:pt idx="23">
                  <c:v>-24337</c:v>
                </c:pt>
                <c:pt idx="24">
                  <c:v>-24670</c:v>
                </c:pt>
                <c:pt idx="25">
                  <c:v>-24962</c:v>
                </c:pt>
                <c:pt idx="26">
                  <c:v>-25053</c:v>
                </c:pt>
                <c:pt idx="27">
                  <c:v>-25142</c:v>
                </c:pt>
                <c:pt idx="28">
                  <c:v>-25078</c:v>
                </c:pt>
                <c:pt idx="29">
                  <c:v>-25113</c:v>
                </c:pt>
                <c:pt idx="30">
                  <c:v>-24971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263-4C7F-A4BE-9CB7E82FCD5A}"/>
            </c:ext>
          </c:extLst>
        </c:ser>
        <c:ser>
          <c:idx val="26"/>
          <c:order val="26"/>
          <c:tx>
            <c:strRef>
              <c:f>'summ graph by isic code'!$AB$3:$AB$4</c:f>
              <c:strCache>
                <c:ptCount val="1"/>
                <c:pt idx="0">
                  <c:v>Change in Domestic Jobs after Productivity Effects by ISIC Code[ISIC 36T39]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code'!$AB$5:$AB$35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105</c:v>
                </c:pt>
                <c:pt idx="4">
                  <c:v>156</c:v>
                </c:pt>
                <c:pt idx="5">
                  <c:v>169</c:v>
                </c:pt>
                <c:pt idx="6">
                  <c:v>145</c:v>
                </c:pt>
                <c:pt idx="7">
                  <c:v>121</c:v>
                </c:pt>
                <c:pt idx="8">
                  <c:v>112</c:v>
                </c:pt>
                <c:pt idx="9">
                  <c:v>107</c:v>
                </c:pt>
                <c:pt idx="10">
                  <c:v>95</c:v>
                </c:pt>
                <c:pt idx="11">
                  <c:v>79</c:v>
                </c:pt>
                <c:pt idx="12">
                  <c:v>66</c:v>
                </c:pt>
                <c:pt idx="13">
                  <c:v>57</c:v>
                </c:pt>
                <c:pt idx="14">
                  <c:v>56</c:v>
                </c:pt>
                <c:pt idx="15">
                  <c:v>50</c:v>
                </c:pt>
                <c:pt idx="16">
                  <c:v>41</c:v>
                </c:pt>
                <c:pt idx="17">
                  <c:v>26</c:v>
                </c:pt>
                <c:pt idx="18">
                  <c:v>3</c:v>
                </c:pt>
                <c:pt idx="19">
                  <c:v>-20</c:v>
                </c:pt>
                <c:pt idx="20">
                  <c:v>-44</c:v>
                </c:pt>
                <c:pt idx="21">
                  <c:v>-63</c:v>
                </c:pt>
                <c:pt idx="22">
                  <c:v>-82</c:v>
                </c:pt>
                <c:pt idx="23">
                  <c:v>-99</c:v>
                </c:pt>
                <c:pt idx="24">
                  <c:v>-113</c:v>
                </c:pt>
                <c:pt idx="25">
                  <c:v>-124</c:v>
                </c:pt>
                <c:pt idx="26">
                  <c:v>-134</c:v>
                </c:pt>
                <c:pt idx="27">
                  <c:v>-143</c:v>
                </c:pt>
                <c:pt idx="28">
                  <c:v>-150</c:v>
                </c:pt>
                <c:pt idx="29">
                  <c:v>-156</c:v>
                </c:pt>
                <c:pt idx="30">
                  <c:v>-161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263-4C7F-A4BE-9CB7E82FCD5A}"/>
            </c:ext>
          </c:extLst>
        </c:ser>
        <c:ser>
          <c:idx val="27"/>
          <c:order val="27"/>
          <c:tx>
            <c:strRef>
              <c:f>'summ graph by isic code'!$AC$3:$AC$4</c:f>
              <c:strCache>
                <c:ptCount val="1"/>
                <c:pt idx="0">
                  <c:v>Change in Domestic Jobs after Productivity Effects by ISIC Code[ISIC 41T43]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code'!$AC$5:$AC$35</c:f>
              <c:numCache>
                <c:formatCode>General</c:formatCode>
                <c:ptCount val="31"/>
                <c:pt idx="0">
                  <c:v>0</c:v>
                </c:pt>
                <c:pt idx="1">
                  <c:v>21</c:v>
                </c:pt>
                <c:pt idx="2">
                  <c:v>190</c:v>
                </c:pt>
                <c:pt idx="3">
                  <c:v>1838</c:v>
                </c:pt>
                <c:pt idx="4">
                  <c:v>2006</c:v>
                </c:pt>
                <c:pt idx="5">
                  <c:v>1340</c:v>
                </c:pt>
                <c:pt idx="6">
                  <c:v>1263</c:v>
                </c:pt>
                <c:pt idx="7">
                  <c:v>2031</c:v>
                </c:pt>
                <c:pt idx="8">
                  <c:v>2793</c:v>
                </c:pt>
                <c:pt idx="9">
                  <c:v>3366</c:v>
                </c:pt>
                <c:pt idx="10">
                  <c:v>3894</c:v>
                </c:pt>
                <c:pt idx="11">
                  <c:v>4357</c:v>
                </c:pt>
                <c:pt idx="12">
                  <c:v>4564</c:v>
                </c:pt>
                <c:pt idx="13">
                  <c:v>4692</c:v>
                </c:pt>
                <c:pt idx="14">
                  <c:v>4667</c:v>
                </c:pt>
                <c:pt idx="15">
                  <c:v>4734</c:v>
                </c:pt>
                <c:pt idx="16">
                  <c:v>4832</c:v>
                </c:pt>
                <c:pt idx="17">
                  <c:v>4469</c:v>
                </c:pt>
                <c:pt idx="18">
                  <c:v>4167</c:v>
                </c:pt>
                <c:pt idx="19">
                  <c:v>3909</c:v>
                </c:pt>
                <c:pt idx="20">
                  <c:v>3633</c:v>
                </c:pt>
                <c:pt idx="21">
                  <c:v>3371</c:v>
                </c:pt>
                <c:pt idx="22">
                  <c:v>3139</c:v>
                </c:pt>
                <c:pt idx="23">
                  <c:v>3034</c:v>
                </c:pt>
                <c:pt idx="24">
                  <c:v>2936</c:v>
                </c:pt>
                <c:pt idx="25">
                  <c:v>2857</c:v>
                </c:pt>
                <c:pt idx="26">
                  <c:v>2812</c:v>
                </c:pt>
                <c:pt idx="27">
                  <c:v>2760</c:v>
                </c:pt>
                <c:pt idx="28">
                  <c:v>2747</c:v>
                </c:pt>
                <c:pt idx="29">
                  <c:v>2716</c:v>
                </c:pt>
                <c:pt idx="30">
                  <c:v>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263-4C7F-A4BE-9CB7E82FCD5A}"/>
            </c:ext>
          </c:extLst>
        </c:ser>
        <c:ser>
          <c:idx val="28"/>
          <c:order val="28"/>
          <c:tx>
            <c:strRef>
              <c:f>'summ graph by isic code'!$AD$3:$AD$4</c:f>
              <c:strCache>
                <c:ptCount val="1"/>
                <c:pt idx="0">
                  <c:v>Change in Domestic Jobs after Productivity Effects by ISIC Code[ISIC 45T47]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code'!$AD$5:$AD$35</c:f>
              <c:numCache>
                <c:formatCode>General</c:formatCode>
                <c:ptCount val="31"/>
                <c:pt idx="0">
                  <c:v>0</c:v>
                </c:pt>
                <c:pt idx="1">
                  <c:v>-2</c:v>
                </c:pt>
                <c:pt idx="2">
                  <c:v>15</c:v>
                </c:pt>
                <c:pt idx="3">
                  <c:v>364</c:v>
                </c:pt>
                <c:pt idx="4">
                  <c:v>101</c:v>
                </c:pt>
                <c:pt idx="5">
                  <c:v>105</c:v>
                </c:pt>
                <c:pt idx="6">
                  <c:v>193</c:v>
                </c:pt>
                <c:pt idx="7">
                  <c:v>137</c:v>
                </c:pt>
                <c:pt idx="8">
                  <c:v>-24</c:v>
                </c:pt>
                <c:pt idx="9">
                  <c:v>-97</c:v>
                </c:pt>
                <c:pt idx="10">
                  <c:v>-201</c:v>
                </c:pt>
                <c:pt idx="11">
                  <c:v>-335</c:v>
                </c:pt>
                <c:pt idx="12">
                  <c:v>-472</c:v>
                </c:pt>
                <c:pt idx="13">
                  <c:v>-523</c:v>
                </c:pt>
                <c:pt idx="14">
                  <c:v>-620</c:v>
                </c:pt>
                <c:pt idx="15">
                  <c:v>-669</c:v>
                </c:pt>
                <c:pt idx="16">
                  <c:v>-672</c:v>
                </c:pt>
                <c:pt idx="17">
                  <c:v>-722</c:v>
                </c:pt>
                <c:pt idx="18">
                  <c:v>-656</c:v>
                </c:pt>
                <c:pt idx="19">
                  <c:v>-536</c:v>
                </c:pt>
                <c:pt idx="20">
                  <c:v>-386</c:v>
                </c:pt>
                <c:pt idx="21">
                  <c:v>-169</c:v>
                </c:pt>
                <c:pt idx="22">
                  <c:v>76</c:v>
                </c:pt>
                <c:pt idx="23">
                  <c:v>357</c:v>
                </c:pt>
                <c:pt idx="24">
                  <c:v>621</c:v>
                </c:pt>
                <c:pt idx="25">
                  <c:v>908</c:v>
                </c:pt>
                <c:pt idx="26">
                  <c:v>1169</c:v>
                </c:pt>
                <c:pt idx="27">
                  <c:v>1418</c:v>
                </c:pt>
                <c:pt idx="28">
                  <c:v>1679</c:v>
                </c:pt>
                <c:pt idx="29">
                  <c:v>1921</c:v>
                </c:pt>
                <c:pt idx="30">
                  <c:v>2153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263-4C7F-A4BE-9CB7E82FCD5A}"/>
            </c:ext>
          </c:extLst>
        </c:ser>
        <c:ser>
          <c:idx val="29"/>
          <c:order val="29"/>
          <c:tx>
            <c:strRef>
              <c:f>'summ graph by isic code'!$AE$3:$AE$4</c:f>
              <c:strCache>
                <c:ptCount val="1"/>
                <c:pt idx="0">
                  <c:v>Change in Domestic Jobs after Productivity Effects by ISIC Code[ISIC 49T53]</c:v>
                </c:pt>
              </c:strCache>
            </c:strRef>
          </c:tx>
          <c:spPr>
            <a:ln w="28575" cap="rnd">
              <a:solidFill>
                <a:srgbClr val="06CA43"/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code'!$AE$5:$AE$35</c:f>
              <c:numCache>
                <c:formatCode>General</c:formatCode>
                <c:ptCount val="31"/>
                <c:pt idx="0">
                  <c:v>0</c:v>
                </c:pt>
                <c:pt idx="1">
                  <c:v>6</c:v>
                </c:pt>
                <c:pt idx="2">
                  <c:v>82</c:v>
                </c:pt>
                <c:pt idx="3">
                  <c:v>4807</c:v>
                </c:pt>
                <c:pt idx="4">
                  <c:v>8657</c:v>
                </c:pt>
                <c:pt idx="5">
                  <c:v>12309</c:v>
                </c:pt>
                <c:pt idx="6">
                  <c:v>16105</c:v>
                </c:pt>
                <c:pt idx="7">
                  <c:v>20027</c:v>
                </c:pt>
                <c:pt idx="8">
                  <c:v>23450</c:v>
                </c:pt>
                <c:pt idx="9">
                  <c:v>26702</c:v>
                </c:pt>
                <c:pt idx="10">
                  <c:v>29813</c:v>
                </c:pt>
                <c:pt idx="11">
                  <c:v>32776</c:v>
                </c:pt>
                <c:pt idx="12">
                  <c:v>35558</c:v>
                </c:pt>
                <c:pt idx="13">
                  <c:v>38427</c:v>
                </c:pt>
                <c:pt idx="14">
                  <c:v>40828</c:v>
                </c:pt>
                <c:pt idx="15">
                  <c:v>43320</c:v>
                </c:pt>
                <c:pt idx="16">
                  <c:v>41584</c:v>
                </c:pt>
                <c:pt idx="17">
                  <c:v>39683</c:v>
                </c:pt>
                <c:pt idx="18">
                  <c:v>38637</c:v>
                </c:pt>
                <c:pt idx="19">
                  <c:v>37694</c:v>
                </c:pt>
                <c:pt idx="20">
                  <c:v>36857</c:v>
                </c:pt>
                <c:pt idx="21">
                  <c:v>36343</c:v>
                </c:pt>
                <c:pt idx="22">
                  <c:v>35813</c:v>
                </c:pt>
                <c:pt idx="23">
                  <c:v>35503</c:v>
                </c:pt>
                <c:pt idx="24">
                  <c:v>35220</c:v>
                </c:pt>
                <c:pt idx="25">
                  <c:v>35011</c:v>
                </c:pt>
                <c:pt idx="26">
                  <c:v>34888</c:v>
                </c:pt>
                <c:pt idx="27">
                  <c:v>34843</c:v>
                </c:pt>
                <c:pt idx="28">
                  <c:v>34905</c:v>
                </c:pt>
                <c:pt idx="29">
                  <c:v>34868</c:v>
                </c:pt>
                <c:pt idx="30">
                  <c:v>34801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263-4C7F-A4BE-9CB7E82FCD5A}"/>
            </c:ext>
          </c:extLst>
        </c:ser>
        <c:ser>
          <c:idx val="30"/>
          <c:order val="30"/>
          <c:tx>
            <c:strRef>
              <c:f>'summ graph by isic code'!$AF$3:$AF$4</c:f>
              <c:strCache>
                <c:ptCount val="1"/>
                <c:pt idx="0">
                  <c:v>Change in Domestic Jobs after Productivity Effects by ISIC Code[ISIC 55T56]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code'!$AF$5:$AF$35</c:f>
              <c:numCache>
                <c:formatCode>General</c:formatCode>
                <c:ptCount val="31"/>
                <c:pt idx="0">
                  <c:v>0</c:v>
                </c:pt>
                <c:pt idx="1">
                  <c:v>-6</c:v>
                </c:pt>
                <c:pt idx="2">
                  <c:v>3</c:v>
                </c:pt>
                <c:pt idx="3">
                  <c:v>170</c:v>
                </c:pt>
                <c:pt idx="4">
                  <c:v>103</c:v>
                </c:pt>
                <c:pt idx="5">
                  <c:v>866</c:v>
                </c:pt>
                <c:pt idx="6">
                  <c:v>1678</c:v>
                </c:pt>
                <c:pt idx="7">
                  <c:v>2122</c:v>
                </c:pt>
                <c:pt idx="8">
                  <c:v>2482</c:v>
                </c:pt>
                <c:pt idx="9">
                  <c:v>3103</c:v>
                </c:pt>
                <c:pt idx="10">
                  <c:v>3592</c:v>
                </c:pt>
                <c:pt idx="11">
                  <c:v>4027</c:v>
                </c:pt>
                <c:pt idx="12">
                  <c:v>4404</c:v>
                </c:pt>
                <c:pt idx="13">
                  <c:v>4856</c:v>
                </c:pt>
                <c:pt idx="14">
                  <c:v>5201</c:v>
                </c:pt>
                <c:pt idx="15">
                  <c:v>5553</c:v>
                </c:pt>
                <c:pt idx="16">
                  <c:v>5805</c:v>
                </c:pt>
                <c:pt idx="17">
                  <c:v>5828</c:v>
                </c:pt>
                <c:pt idx="18">
                  <c:v>5823</c:v>
                </c:pt>
                <c:pt idx="19">
                  <c:v>5737</c:v>
                </c:pt>
                <c:pt idx="20">
                  <c:v>5536</c:v>
                </c:pt>
                <c:pt idx="21">
                  <c:v>5323</c:v>
                </c:pt>
                <c:pt idx="22">
                  <c:v>5046</c:v>
                </c:pt>
                <c:pt idx="23">
                  <c:v>4797</c:v>
                </c:pt>
                <c:pt idx="24">
                  <c:v>4512</c:v>
                </c:pt>
                <c:pt idx="25">
                  <c:v>4299</c:v>
                </c:pt>
                <c:pt idx="26">
                  <c:v>4056</c:v>
                </c:pt>
                <c:pt idx="27">
                  <c:v>3810</c:v>
                </c:pt>
                <c:pt idx="28">
                  <c:v>3598</c:v>
                </c:pt>
                <c:pt idx="29">
                  <c:v>3406</c:v>
                </c:pt>
                <c:pt idx="30">
                  <c:v>3224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263-4C7F-A4BE-9CB7E82FCD5A}"/>
            </c:ext>
          </c:extLst>
        </c:ser>
        <c:ser>
          <c:idx val="31"/>
          <c:order val="31"/>
          <c:tx>
            <c:strRef>
              <c:f>'summ graph by isic code'!$AG$3:$AG$4</c:f>
              <c:strCache>
                <c:ptCount val="1"/>
                <c:pt idx="0">
                  <c:v>Change in Domestic Jobs after Productivity Effects by ISIC Code[ISIC 58T60]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code'!$AG$5:$AG$35</c:f>
              <c:numCache>
                <c:formatCode>General</c:formatCode>
                <c:ptCount val="31"/>
                <c:pt idx="0">
                  <c:v>0</c:v>
                </c:pt>
                <c:pt idx="1">
                  <c:v>-3</c:v>
                </c:pt>
                <c:pt idx="2">
                  <c:v>0</c:v>
                </c:pt>
                <c:pt idx="3">
                  <c:v>51</c:v>
                </c:pt>
                <c:pt idx="4">
                  <c:v>-11</c:v>
                </c:pt>
                <c:pt idx="5">
                  <c:v>241</c:v>
                </c:pt>
                <c:pt idx="6">
                  <c:v>494</c:v>
                </c:pt>
                <c:pt idx="7">
                  <c:v>601</c:v>
                </c:pt>
                <c:pt idx="8">
                  <c:v>660</c:v>
                </c:pt>
                <c:pt idx="9">
                  <c:v>784</c:v>
                </c:pt>
                <c:pt idx="10">
                  <c:v>861</c:v>
                </c:pt>
                <c:pt idx="11">
                  <c:v>918</c:v>
                </c:pt>
                <c:pt idx="12">
                  <c:v>950</c:v>
                </c:pt>
                <c:pt idx="13">
                  <c:v>996</c:v>
                </c:pt>
                <c:pt idx="14">
                  <c:v>1009</c:v>
                </c:pt>
                <c:pt idx="15">
                  <c:v>1022</c:v>
                </c:pt>
                <c:pt idx="16">
                  <c:v>1015</c:v>
                </c:pt>
                <c:pt idx="17">
                  <c:v>966</c:v>
                </c:pt>
                <c:pt idx="18">
                  <c:v>920</c:v>
                </c:pt>
                <c:pt idx="19">
                  <c:v>862</c:v>
                </c:pt>
                <c:pt idx="20">
                  <c:v>792</c:v>
                </c:pt>
                <c:pt idx="21">
                  <c:v>727</c:v>
                </c:pt>
                <c:pt idx="22">
                  <c:v>656</c:v>
                </c:pt>
                <c:pt idx="23">
                  <c:v>596</c:v>
                </c:pt>
                <c:pt idx="24">
                  <c:v>533</c:v>
                </c:pt>
                <c:pt idx="25">
                  <c:v>484</c:v>
                </c:pt>
                <c:pt idx="26">
                  <c:v>436</c:v>
                </c:pt>
                <c:pt idx="27">
                  <c:v>390</c:v>
                </c:pt>
                <c:pt idx="28">
                  <c:v>351</c:v>
                </c:pt>
                <c:pt idx="29">
                  <c:v>318</c:v>
                </c:pt>
                <c:pt idx="30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263-4C7F-A4BE-9CB7E82FCD5A}"/>
            </c:ext>
          </c:extLst>
        </c:ser>
        <c:ser>
          <c:idx val="32"/>
          <c:order val="32"/>
          <c:tx>
            <c:strRef>
              <c:f>'summ graph by isic code'!$AH$3:$AH$4</c:f>
              <c:strCache>
                <c:ptCount val="1"/>
                <c:pt idx="0">
                  <c:v>Change in Domestic Jobs after Productivity Effects by ISIC Code[ISIC 61]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code'!$AH$5:$AH$35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12</c:v>
                </c:pt>
                <c:pt idx="5">
                  <c:v>21</c:v>
                </c:pt>
                <c:pt idx="6">
                  <c:v>32</c:v>
                </c:pt>
                <c:pt idx="7">
                  <c:v>39</c:v>
                </c:pt>
                <c:pt idx="8">
                  <c:v>43</c:v>
                </c:pt>
                <c:pt idx="9">
                  <c:v>50</c:v>
                </c:pt>
                <c:pt idx="10">
                  <c:v>54</c:v>
                </c:pt>
                <c:pt idx="11">
                  <c:v>55</c:v>
                </c:pt>
                <c:pt idx="12">
                  <c:v>56</c:v>
                </c:pt>
                <c:pt idx="13">
                  <c:v>58</c:v>
                </c:pt>
                <c:pt idx="14">
                  <c:v>57</c:v>
                </c:pt>
                <c:pt idx="15">
                  <c:v>57</c:v>
                </c:pt>
                <c:pt idx="16">
                  <c:v>56</c:v>
                </c:pt>
                <c:pt idx="17">
                  <c:v>51</c:v>
                </c:pt>
                <c:pt idx="18">
                  <c:v>47</c:v>
                </c:pt>
                <c:pt idx="19">
                  <c:v>43</c:v>
                </c:pt>
                <c:pt idx="20">
                  <c:v>38</c:v>
                </c:pt>
                <c:pt idx="21">
                  <c:v>34</c:v>
                </c:pt>
                <c:pt idx="22">
                  <c:v>30</c:v>
                </c:pt>
                <c:pt idx="23">
                  <c:v>27</c:v>
                </c:pt>
                <c:pt idx="24">
                  <c:v>23</c:v>
                </c:pt>
                <c:pt idx="25">
                  <c:v>22</c:v>
                </c:pt>
                <c:pt idx="26">
                  <c:v>19</c:v>
                </c:pt>
                <c:pt idx="27">
                  <c:v>17</c:v>
                </c:pt>
                <c:pt idx="28">
                  <c:v>15</c:v>
                </c:pt>
                <c:pt idx="29">
                  <c:v>13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263-4C7F-A4BE-9CB7E82FCD5A}"/>
            </c:ext>
          </c:extLst>
        </c:ser>
        <c:ser>
          <c:idx val="33"/>
          <c:order val="33"/>
          <c:tx>
            <c:strRef>
              <c:f>'summ graph by isic code'!$AI$3:$AI$4</c:f>
              <c:strCache>
                <c:ptCount val="1"/>
                <c:pt idx="0">
                  <c:v>Change in Domestic Jobs after Productivity Effects by ISIC Code[ISIC 62T63]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code'!$AI$5:$AI$35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12</c:v>
                </c:pt>
                <c:pt idx="4">
                  <c:v>5</c:v>
                </c:pt>
                <c:pt idx="5">
                  <c:v>29</c:v>
                </c:pt>
                <c:pt idx="6">
                  <c:v>54</c:v>
                </c:pt>
                <c:pt idx="7">
                  <c:v>60</c:v>
                </c:pt>
                <c:pt idx="8">
                  <c:v>61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68</c:v>
                </c:pt>
                <c:pt idx="13">
                  <c:v>72</c:v>
                </c:pt>
                <c:pt idx="14">
                  <c:v>73</c:v>
                </c:pt>
                <c:pt idx="15">
                  <c:v>75</c:v>
                </c:pt>
                <c:pt idx="16">
                  <c:v>73</c:v>
                </c:pt>
                <c:pt idx="17">
                  <c:v>67</c:v>
                </c:pt>
                <c:pt idx="18">
                  <c:v>61</c:v>
                </c:pt>
                <c:pt idx="19">
                  <c:v>54</c:v>
                </c:pt>
                <c:pt idx="20">
                  <c:v>45</c:v>
                </c:pt>
                <c:pt idx="21">
                  <c:v>40</c:v>
                </c:pt>
                <c:pt idx="22">
                  <c:v>33</c:v>
                </c:pt>
                <c:pt idx="23">
                  <c:v>27</c:v>
                </c:pt>
                <c:pt idx="24">
                  <c:v>21</c:v>
                </c:pt>
                <c:pt idx="25">
                  <c:v>18</c:v>
                </c:pt>
                <c:pt idx="26">
                  <c:v>13</c:v>
                </c:pt>
                <c:pt idx="27">
                  <c:v>11</c:v>
                </c:pt>
                <c:pt idx="28">
                  <c:v>7</c:v>
                </c:pt>
                <c:pt idx="29">
                  <c:v>4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263-4C7F-A4BE-9CB7E82FCD5A}"/>
            </c:ext>
          </c:extLst>
        </c:ser>
        <c:ser>
          <c:idx val="34"/>
          <c:order val="34"/>
          <c:tx>
            <c:strRef>
              <c:f>'summ graph by isic code'!$AJ$3:$AJ$4</c:f>
              <c:strCache>
                <c:ptCount val="1"/>
                <c:pt idx="0">
                  <c:v>Change in Domestic Jobs after Productivity Effects by ISIC Code[ISIC 64T66]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code'!$AJ$5:$AJ$35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46</c:v>
                </c:pt>
                <c:pt idx="4">
                  <c:v>3</c:v>
                </c:pt>
                <c:pt idx="5">
                  <c:v>-21</c:v>
                </c:pt>
                <c:pt idx="6">
                  <c:v>-54</c:v>
                </c:pt>
                <c:pt idx="7">
                  <c:v>-112</c:v>
                </c:pt>
                <c:pt idx="8">
                  <c:v>-200</c:v>
                </c:pt>
                <c:pt idx="9">
                  <c:v>-293</c:v>
                </c:pt>
                <c:pt idx="10">
                  <c:v>-417</c:v>
                </c:pt>
                <c:pt idx="11">
                  <c:v>-564</c:v>
                </c:pt>
                <c:pt idx="12">
                  <c:v>-730</c:v>
                </c:pt>
                <c:pt idx="13">
                  <c:v>-902</c:v>
                </c:pt>
                <c:pt idx="14">
                  <c:v>-1094</c:v>
                </c:pt>
                <c:pt idx="15">
                  <c:v>-1299</c:v>
                </c:pt>
                <c:pt idx="16">
                  <c:v>-1496</c:v>
                </c:pt>
                <c:pt idx="17">
                  <c:v>-1692</c:v>
                </c:pt>
                <c:pt idx="18">
                  <c:v>-1859</c:v>
                </c:pt>
                <c:pt idx="19">
                  <c:v>-2006</c:v>
                </c:pt>
                <c:pt idx="20">
                  <c:v>-2135</c:v>
                </c:pt>
                <c:pt idx="21">
                  <c:v>-2240</c:v>
                </c:pt>
                <c:pt idx="22">
                  <c:v>-2327</c:v>
                </c:pt>
                <c:pt idx="23">
                  <c:v>-2388</c:v>
                </c:pt>
                <c:pt idx="24">
                  <c:v>-2432</c:v>
                </c:pt>
                <c:pt idx="25">
                  <c:v>-2453</c:v>
                </c:pt>
                <c:pt idx="26">
                  <c:v>-2458</c:v>
                </c:pt>
                <c:pt idx="27">
                  <c:v>-2446</c:v>
                </c:pt>
                <c:pt idx="28">
                  <c:v>-2416</c:v>
                </c:pt>
                <c:pt idx="29">
                  <c:v>-2388</c:v>
                </c:pt>
                <c:pt idx="30">
                  <c:v>-2357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263-4C7F-A4BE-9CB7E82FCD5A}"/>
            </c:ext>
          </c:extLst>
        </c:ser>
        <c:ser>
          <c:idx val="35"/>
          <c:order val="35"/>
          <c:tx>
            <c:strRef>
              <c:f>'summ graph by isic code'!$AK$3:$AK$4</c:f>
              <c:strCache>
                <c:ptCount val="1"/>
                <c:pt idx="0">
                  <c:v>Change in Domestic Jobs after Productivity Effects by ISIC Code[ISIC 68]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code'!$AK$5:$AK$35</c:f>
              <c:numCache>
                <c:formatCode>General</c:formatCode>
                <c:ptCount val="31"/>
                <c:pt idx="0">
                  <c:v>0</c:v>
                </c:pt>
                <c:pt idx="1">
                  <c:v>-4</c:v>
                </c:pt>
                <c:pt idx="2">
                  <c:v>10</c:v>
                </c:pt>
                <c:pt idx="3">
                  <c:v>259</c:v>
                </c:pt>
                <c:pt idx="4">
                  <c:v>170</c:v>
                </c:pt>
                <c:pt idx="5">
                  <c:v>756</c:v>
                </c:pt>
                <c:pt idx="6">
                  <c:v>1429</c:v>
                </c:pt>
                <c:pt idx="7">
                  <c:v>1819</c:v>
                </c:pt>
                <c:pt idx="8">
                  <c:v>2125</c:v>
                </c:pt>
                <c:pt idx="9">
                  <c:v>2639</c:v>
                </c:pt>
                <c:pt idx="10">
                  <c:v>3061</c:v>
                </c:pt>
                <c:pt idx="11">
                  <c:v>3400</c:v>
                </c:pt>
                <c:pt idx="12">
                  <c:v>3684</c:v>
                </c:pt>
                <c:pt idx="13">
                  <c:v>4011</c:v>
                </c:pt>
                <c:pt idx="14">
                  <c:v>4242</c:v>
                </c:pt>
                <c:pt idx="15">
                  <c:v>4486</c:v>
                </c:pt>
                <c:pt idx="16">
                  <c:v>4641</c:v>
                </c:pt>
                <c:pt idx="17">
                  <c:v>4621</c:v>
                </c:pt>
                <c:pt idx="18">
                  <c:v>4601</c:v>
                </c:pt>
                <c:pt idx="19">
                  <c:v>4529</c:v>
                </c:pt>
                <c:pt idx="20">
                  <c:v>4383</c:v>
                </c:pt>
                <c:pt idx="21">
                  <c:v>4233</c:v>
                </c:pt>
                <c:pt idx="22">
                  <c:v>4043</c:v>
                </c:pt>
                <c:pt idx="23">
                  <c:v>3875</c:v>
                </c:pt>
                <c:pt idx="24">
                  <c:v>3684</c:v>
                </c:pt>
                <c:pt idx="25">
                  <c:v>3539</c:v>
                </c:pt>
                <c:pt idx="26">
                  <c:v>3379</c:v>
                </c:pt>
                <c:pt idx="27">
                  <c:v>3220</c:v>
                </c:pt>
                <c:pt idx="28">
                  <c:v>3083</c:v>
                </c:pt>
                <c:pt idx="29">
                  <c:v>2958</c:v>
                </c:pt>
                <c:pt idx="30">
                  <c:v>2841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263-4C7F-A4BE-9CB7E82FCD5A}"/>
            </c:ext>
          </c:extLst>
        </c:ser>
        <c:ser>
          <c:idx val="36"/>
          <c:order val="36"/>
          <c:tx>
            <c:strRef>
              <c:f>'summ graph by isic code'!$AL$3:$AL$4</c:f>
              <c:strCache>
                <c:ptCount val="1"/>
                <c:pt idx="0">
                  <c:v>Change in Domestic Jobs after Productivity Effects by ISIC Code[ISIC 69T82]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code'!$AL$5:$AL$35</c:f>
              <c:numCache>
                <c:formatCode>General</c:formatCode>
                <c:ptCount val="31"/>
                <c:pt idx="0">
                  <c:v>0</c:v>
                </c:pt>
                <c:pt idx="1">
                  <c:v>-9</c:v>
                </c:pt>
                <c:pt idx="2">
                  <c:v>278</c:v>
                </c:pt>
                <c:pt idx="3">
                  <c:v>2756</c:v>
                </c:pt>
                <c:pt idx="4">
                  <c:v>2308</c:v>
                </c:pt>
                <c:pt idx="5">
                  <c:v>1901</c:v>
                </c:pt>
                <c:pt idx="6">
                  <c:v>2717</c:v>
                </c:pt>
                <c:pt idx="7">
                  <c:v>4227</c:v>
                </c:pt>
                <c:pt idx="8">
                  <c:v>5292</c:v>
                </c:pt>
                <c:pt idx="9">
                  <c:v>6394</c:v>
                </c:pt>
                <c:pt idx="10">
                  <c:v>7280</c:v>
                </c:pt>
                <c:pt idx="11">
                  <c:v>7778</c:v>
                </c:pt>
                <c:pt idx="12">
                  <c:v>7957</c:v>
                </c:pt>
                <c:pt idx="13">
                  <c:v>8246</c:v>
                </c:pt>
                <c:pt idx="14">
                  <c:v>8135</c:v>
                </c:pt>
                <c:pt idx="15">
                  <c:v>8074</c:v>
                </c:pt>
                <c:pt idx="16">
                  <c:v>8004</c:v>
                </c:pt>
                <c:pt idx="17">
                  <c:v>6993</c:v>
                </c:pt>
                <c:pt idx="18">
                  <c:v>6275</c:v>
                </c:pt>
                <c:pt idx="19">
                  <c:v>5618</c:v>
                </c:pt>
                <c:pt idx="20">
                  <c:v>4889</c:v>
                </c:pt>
                <c:pt idx="21">
                  <c:v>4292</c:v>
                </c:pt>
                <c:pt idx="22">
                  <c:v>3704</c:v>
                </c:pt>
                <c:pt idx="23">
                  <c:v>3328</c:v>
                </c:pt>
                <c:pt idx="24">
                  <c:v>2942</c:v>
                </c:pt>
                <c:pt idx="25">
                  <c:v>2689</c:v>
                </c:pt>
                <c:pt idx="26">
                  <c:v>2433</c:v>
                </c:pt>
                <c:pt idx="27">
                  <c:v>2181</c:v>
                </c:pt>
                <c:pt idx="28">
                  <c:v>2034</c:v>
                </c:pt>
                <c:pt idx="29">
                  <c:v>1862</c:v>
                </c:pt>
                <c:pt idx="30">
                  <c:v>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263-4C7F-A4BE-9CB7E82FCD5A}"/>
            </c:ext>
          </c:extLst>
        </c:ser>
        <c:ser>
          <c:idx val="37"/>
          <c:order val="37"/>
          <c:tx>
            <c:strRef>
              <c:f>'summ graph by isic code'!$AM$3:$AM$4</c:f>
              <c:strCache>
                <c:ptCount val="1"/>
                <c:pt idx="0">
                  <c:v>Change in Domestic Jobs after Productivity Effects by ISIC Code[ISIC 84]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code'!$AM$5:$AM$35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37</c:v>
                </c:pt>
                <c:pt idx="3">
                  <c:v>162</c:v>
                </c:pt>
                <c:pt idx="4">
                  <c:v>223</c:v>
                </c:pt>
                <c:pt idx="5">
                  <c:v>135</c:v>
                </c:pt>
                <c:pt idx="6">
                  <c:v>173</c:v>
                </c:pt>
                <c:pt idx="7">
                  <c:v>365</c:v>
                </c:pt>
                <c:pt idx="8">
                  <c:v>529</c:v>
                </c:pt>
                <c:pt idx="9">
                  <c:v>663</c:v>
                </c:pt>
                <c:pt idx="10">
                  <c:v>797</c:v>
                </c:pt>
                <c:pt idx="11">
                  <c:v>908</c:v>
                </c:pt>
                <c:pt idx="12">
                  <c:v>980</c:v>
                </c:pt>
                <c:pt idx="13">
                  <c:v>1032</c:v>
                </c:pt>
                <c:pt idx="14">
                  <c:v>1046</c:v>
                </c:pt>
                <c:pt idx="15">
                  <c:v>1060</c:v>
                </c:pt>
                <c:pt idx="16">
                  <c:v>1048</c:v>
                </c:pt>
                <c:pt idx="17">
                  <c:v>935</c:v>
                </c:pt>
                <c:pt idx="18">
                  <c:v>848</c:v>
                </c:pt>
                <c:pt idx="19">
                  <c:v>774</c:v>
                </c:pt>
                <c:pt idx="20">
                  <c:v>695</c:v>
                </c:pt>
                <c:pt idx="21">
                  <c:v>620</c:v>
                </c:pt>
                <c:pt idx="22">
                  <c:v>548</c:v>
                </c:pt>
                <c:pt idx="23">
                  <c:v>500</c:v>
                </c:pt>
                <c:pt idx="24">
                  <c:v>457</c:v>
                </c:pt>
                <c:pt idx="25">
                  <c:v>422</c:v>
                </c:pt>
                <c:pt idx="26">
                  <c:v>391</c:v>
                </c:pt>
                <c:pt idx="27">
                  <c:v>362</c:v>
                </c:pt>
                <c:pt idx="28">
                  <c:v>342</c:v>
                </c:pt>
                <c:pt idx="29">
                  <c:v>322</c:v>
                </c:pt>
                <c:pt idx="3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3263-4C7F-A4BE-9CB7E82FCD5A}"/>
            </c:ext>
          </c:extLst>
        </c:ser>
        <c:ser>
          <c:idx val="38"/>
          <c:order val="38"/>
          <c:tx>
            <c:strRef>
              <c:f>'summ graph by isic code'!$AN$3:$AN$4</c:f>
              <c:strCache>
                <c:ptCount val="1"/>
                <c:pt idx="0">
                  <c:v>Change in Domestic Jobs after Productivity Effects by ISIC Code[ISIC 85]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code'!$AN$5:$AN$35</c:f>
              <c:numCache>
                <c:formatCode>General</c:formatCode>
                <c:ptCount val="31"/>
                <c:pt idx="0">
                  <c:v>0</c:v>
                </c:pt>
                <c:pt idx="1">
                  <c:v>-3</c:v>
                </c:pt>
                <c:pt idx="2">
                  <c:v>9</c:v>
                </c:pt>
                <c:pt idx="3">
                  <c:v>187</c:v>
                </c:pt>
                <c:pt idx="4">
                  <c:v>103</c:v>
                </c:pt>
                <c:pt idx="5">
                  <c:v>458</c:v>
                </c:pt>
                <c:pt idx="6">
                  <c:v>886</c:v>
                </c:pt>
                <c:pt idx="7">
                  <c:v>1149</c:v>
                </c:pt>
                <c:pt idx="8">
                  <c:v>1349</c:v>
                </c:pt>
                <c:pt idx="9">
                  <c:v>1687</c:v>
                </c:pt>
                <c:pt idx="10">
                  <c:v>1969</c:v>
                </c:pt>
                <c:pt idx="11">
                  <c:v>2191</c:v>
                </c:pt>
                <c:pt idx="12">
                  <c:v>2377</c:v>
                </c:pt>
                <c:pt idx="13">
                  <c:v>2596</c:v>
                </c:pt>
                <c:pt idx="14">
                  <c:v>2747</c:v>
                </c:pt>
                <c:pt idx="15">
                  <c:v>2915</c:v>
                </c:pt>
                <c:pt idx="16">
                  <c:v>3020</c:v>
                </c:pt>
                <c:pt idx="17">
                  <c:v>3004</c:v>
                </c:pt>
                <c:pt idx="18">
                  <c:v>3005</c:v>
                </c:pt>
                <c:pt idx="19">
                  <c:v>2973</c:v>
                </c:pt>
                <c:pt idx="20">
                  <c:v>2895</c:v>
                </c:pt>
                <c:pt idx="21">
                  <c:v>2815</c:v>
                </c:pt>
                <c:pt idx="22">
                  <c:v>2710</c:v>
                </c:pt>
                <c:pt idx="23">
                  <c:v>2622</c:v>
                </c:pt>
                <c:pt idx="24">
                  <c:v>2516</c:v>
                </c:pt>
                <c:pt idx="25">
                  <c:v>2442</c:v>
                </c:pt>
                <c:pt idx="26">
                  <c:v>2355</c:v>
                </c:pt>
                <c:pt idx="27">
                  <c:v>2269</c:v>
                </c:pt>
                <c:pt idx="28">
                  <c:v>2199</c:v>
                </c:pt>
                <c:pt idx="29">
                  <c:v>2134</c:v>
                </c:pt>
                <c:pt idx="30">
                  <c:v>2073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3263-4C7F-A4BE-9CB7E82FCD5A}"/>
            </c:ext>
          </c:extLst>
        </c:ser>
        <c:ser>
          <c:idx val="39"/>
          <c:order val="39"/>
          <c:tx>
            <c:strRef>
              <c:f>'summ graph by isic code'!$AO$3:$AO$4</c:f>
              <c:strCache>
                <c:ptCount val="1"/>
                <c:pt idx="0">
                  <c:v>Change in Domestic Jobs after Productivity Effects by ISIC Code[ISIC 86T88]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code'!$AO$5:$AO$35</c:f>
              <c:numCache>
                <c:formatCode>General</c:formatCode>
                <c:ptCount val="31"/>
                <c:pt idx="0">
                  <c:v>0</c:v>
                </c:pt>
                <c:pt idx="1">
                  <c:v>-16</c:v>
                </c:pt>
                <c:pt idx="2">
                  <c:v>-6</c:v>
                </c:pt>
                <c:pt idx="3">
                  <c:v>68</c:v>
                </c:pt>
                <c:pt idx="4">
                  <c:v>-240</c:v>
                </c:pt>
                <c:pt idx="5">
                  <c:v>1058</c:v>
                </c:pt>
                <c:pt idx="6">
                  <c:v>2478</c:v>
                </c:pt>
                <c:pt idx="7">
                  <c:v>3183</c:v>
                </c:pt>
                <c:pt idx="8">
                  <c:v>3691</c:v>
                </c:pt>
                <c:pt idx="9">
                  <c:v>4665</c:v>
                </c:pt>
                <c:pt idx="10">
                  <c:v>5446</c:v>
                </c:pt>
                <c:pt idx="11">
                  <c:v>6178</c:v>
                </c:pt>
                <c:pt idx="12">
                  <c:v>6830</c:v>
                </c:pt>
                <c:pt idx="13">
                  <c:v>7631</c:v>
                </c:pt>
                <c:pt idx="14">
                  <c:v>8253</c:v>
                </c:pt>
                <c:pt idx="15">
                  <c:v>8918</c:v>
                </c:pt>
                <c:pt idx="16">
                  <c:v>9441</c:v>
                </c:pt>
                <c:pt idx="17">
                  <c:v>9605</c:v>
                </c:pt>
                <c:pt idx="18">
                  <c:v>9746</c:v>
                </c:pt>
                <c:pt idx="19">
                  <c:v>9738</c:v>
                </c:pt>
                <c:pt idx="20">
                  <c:v>9519</c:v>
                </c:pt>
                <c:pt idx="21">
                  <c:v>9278</c:v>
                </c:pt>
                <c:pt idx="22">
                  <c:v>8898</c:v>
                </c:pt>
                <c:pt idx="23">
                  <c:v>8558</c:v>
                </c:pt>
                <c:pt idx="24">
                  <c:v>8140</c:v>
                </c:pt>
                <c:pt idx="25">
                  <c:v>7838</c:v>
                </c:pt>
                <c:pt idx="26">
                  <c:v>7472</c:v>
                </c:pt>
                <c:pt idx="27">
                  <c:v>7082</c:v>
                </c:pt>
                <c:pt idx="28">
                  <c:v>6742</c:v>
                </c:pt>
                <c:pt idx="29">
                  <c:v>6441</c:v>
                </c:pt>
                <c:pt idx="30">
                  <c:v>6149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3263-4C7F-A4BE-9CB7E82FCD5A}"/>
            </c:ext>
          </c:extLst>
        </c:ser>
        <c:ser>
          <c:idx val="40"/>
          <c:order val="40"/>
          <c:tx>
            <c:strRef>
              <c:f>'summ graph by isic code'!$AP$3:$AP$4</c:f>
              <c:strCache>
                <c:ptCount val="1"/>
                <c:pt idx="0">
                  <c:v>Change in Domestic Jobs after Productivity Effects by ISIC Code[ISIC 90T96]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code'!$AP$5:$AP$35</c:f>
              <c:numCache>
                <c:formatCode>General</c:formatCode>
                <c:ptCount val="31"/>
                <c:pt idx="0">
                  <c:v>0</c:v>
                </c:pt>
                <c:pt idx="1">
                  <c:v>-2</c:v>
                </c:pt>
                <c:pt idx="2">
                  <c:v>2</c:v>
                </c:pt>
                <c:pt idx="3">
                  <c:v>56</c:v>
                </c:pt>
                <c:pt idx="4">
                  <c:v>-20</c:v>
                </c:pt>
                <c:pt idx="5">
                  <c:v>338</c:v>
                </c:pt>
                <c:pt idx="6">
                  <c:v>739</c:v>
                </c:pt>
                <c:pt idx="7">
                  <c:v>955</c:v>
                </c:pt>
                <c:pt idx="8">
                  <c:v>1123</c:v>
                </c:pt>
                <c:pt idx="9">
                  <c:v>1424</c:v>
                </c:pt>
                <c:pt idx="10">
                  <c:v>1674</c:v>
                </c:pt>
                <c:pt idx="11">
                  <c:v>1893</c:v>
                </c:pt>
                <c:pt idx="12">
                  <c:v>2084</c:v>
                </c:pt>
                <c:pt idx="13">
                  <c:v>2306</c:v>
                </c:pt>
                <c:pt idx="14">
                  <c:v>2472</c:v>
                </c:pt>
                <c:pt idx="15">
                  <c:v>2652</c:v>
                </c:pt>
                <c:pt idx="16">
                  <c:v>2787</c:v>
                </c:pt>
                <c:pt idx="17">
                  <c:v>2821</c:v>
                </c:pt>
                <c:pt idx="18">
                  <c:v>2849</c:v>
                </c:pt>
                <c:pt idx="19">
                  <c:v>2834</c:v>
                </c:pt>
                <c:pt idx="20">
                  <c:v>2766</c:v>
                </c:pt>
                <c:pt idx="21">
                  <c:v>2689</c:v>
                </c:pt>
                <c:pt idx="22">
                  <c:v>2578</c:v>
                </c:pt>
                <c:pt idx="23">
                  <c:v>2476</c:v>
                </c:pt>
                <c:pt idx="24">
                  <c:v>2355</c:v>
                </c:pt>
                <c:pt idx="25">
                  <c:v>2263</c:v>
                </c:pt>
                <c:pt idx="26">
                  <c:v>2157</c:v>
                </c:pt>
                <c:pt idx="27">
                  <c:v>2049</c:v>
                </c:pt>
                <c:pt idx="28">
                  <c:v>1953</c:v>
                </c:pt>
                <c:pt idx="29">
                  <c:v>1868</c:v>
                </c:pt>
                <c:pt idx="30">
                  <c:v>1786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3263-4C7F-A4BE-9CB7E82FCD5A}"/>
            </c:ext>
          </c:extLst>
        </c:ser>
        <c:ser>
          <c:idx val="41"/>
          <c:order val="41"/>
          <c:tx>
            <c:strRef>
              <c:f>'summ graph by isic code'!$AQ$3:$AQ$4</c:f>
              <c:strCache>
                <c:ptCount val="1"/>
                <c:pt idx="0">
                  <c:v>Change in Domestic Jobs after Productivity Effects by ISIC Code[ISIC 97T98]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code'!$AQ$5:$AQ$35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3263-4C7F-A4BE-9CB7E82FCD5A}"/>
            </c:ext>
          </c:extLst>
        </c:ser>
        <c:ser>
          <c:idx val="42"/>
          <c:order val="42"/>
          <c:tx>
            <c:strRef>
              <c:f>'summ graph by isic code'!$AR$3:$AR$4</c:f>
              <c:strCache>
                <c:ptCount val="1"/>
                <c:pt idx="0">
                  <c:v>Output Change in Domestic Jobs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 graph by isic code'!$A$5:$A$35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'summ graph by isic code'!$AR$5:$AR$35</c:f>
              <c:numCache>
                <c:formatCode>General</c:formatCode>
                <c:ptCount val="31"/>
                <c:pt idx="0">
                  <c:v>0</c:v>
                </c:pt>
                <c:pt idx="1">
                  <c:v>-215</c:v>
                </c:pt>
                <c:pt idx="2">
                  <c:v>482</c:v>
                </c:pt>
                <c:pt idx="3">
                  <c:v>20138</c:v>
                </c:pt>
                <c:pt idx="4">
                  <c:v>22020</c:v>
                </c:pt>
                <c:pt idx="5">
                  <c:v>22439</c:v>
                </c:pt>
                <c:pt idx="6">
                  <c:v>26263</c:v>
                </c:pt>
                <c:pt idx="7">
                  <c:v>33998</c:v>
                </c:pt>
                <c:pt idx="8">
                  <c:v>40699</c:v>
                </c:pt>
                <c:pt idx="9">
                  <c:v>47297</c:v>
                </c:pt>
                <c:pt idx="10">
                  <c:v>52390</c:v>
                </c:pt>
                <c:pt idx="11">
                  <c:v>56302</c:v>
                </c:pt>
                <c:pt idx="12">
                  <c:v>58793</c:v>
                </c:pt>
                <c:pt idx="13">
                  <c:v>62612</c:v>
                </c:pt>
                <c:pt idx="14">
                  <c:v>64716</c:v>
                </c:pt>
                <c:pt idx="15">
                  <c:v>66748</c:v>
                </c:pt>
                <c:pt idx="16">
                  <c:v>65331</c:v>
                </c:pt>
                <c:pt idx="17">
                  <c:v>59354</c:v>
                </c:pt>
                <c:pt idx="18">
                  <c:v>54652</c:v>
                </c:pt>
                <c:pt idx="19">
                  <c:v>50084</c:v>
                </c:pt>
                <c:pt idx="20">
                  <c:v>45321</c:v>
                </c:pt>
                <c:pt idx="21">
                  <c:v>41235</c:v>
                </c:pt>
                <c:pt idx="22">
                  <c:v>37341</c:v>
                </c:pt>
                <c:pt idx="23">
                  <c:v>34481</c:v>
                </c:pt>
                <c:pt idx="24">
                  <c:v>31832</c:v>
                </c:pt>
                <c:pt idx="25">
                  <c:v>29958</c:v>
                </c:pt>
                <c:pt idx="26">
                  <c:v>28281</c:v>
                </c:pt>
                <c:pt idx="27">
                  <c:v>26791</c:v>
                </c:pt>
                <c:pt idx="28">
                  <c:v>26005</c:v>
                </c:pt>
                <c:pt idx="29">
                  <c:v>24881</c:v>
                </c:pt>
                <c:pt idx="30">
                  <c:v>24095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3263-4C7F-A4BE-9CB7E82FC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508800"/>
        <c:axId val="610507552"/>
      </c:lineChart>
      <c:catAx>
        <c:axId val="61050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10507552"/>
        <c:crosses val="autoZero"/>
        <c:auto val="1"/>
        <c:lblAlgn val="ctr"/>
        <c:lblOffset val="100"/>
        <c:noMultiLvlLbl val="0"/>
      </c:catAx>
      <c:valAx>
        <c:axId val="6105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1050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60522058030416"/>
          <c:y val="9.3423329249813034E-3"/>
          <c:w val="0.30628519037859991"/>
          <c:h val="0.990657667075018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clean elec standard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'percent total jobs'!$A$29:$B$29</c:f>
              <c:strCache>
                <c:ptCount val="2"/>
                <c:pt idx="0">
                  <c:v>US</c:v>
                </c:pt>
                <c:pt idx="1">
                  <c:v>DisabledPolicyGroup=100% Clean Electricity 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'percent total jobs'!$C$29:$AG$29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32110</c:v>
                </c:pt>
                <c:pt idx="3">
                  <c:v>-18340</c:v>
                </c:pt>
                <c:pt idx="4">
                  <c:v>-76070</c:v>
                </c:pt>
                <c:pt idx="5">
                  <c:v>-74960</c:v>
                </c:pt>
                <c:pt idx="6">
                  <c:v>10700</c:v>
                </c:pt>
                <c:pt idx="7">
                  <c:v>12270</c:v>
                </c:pt>
                <c:pt idx="8">
                  <c:v>5070</c:v>
                </c:pt>
                <c:pt idx="9">
                  <c:v>-21300</c:v>
                </c:pt>
                <c:pt idx="10">
                  <c:v>-87180</c:v>
                </c:pt>
                <c:pt idx="11">
                  <c:v>-83690</c:v>
                </c:pt>
                <c:pt idx="12">
                  <c:v>-28290</c:v>
                </c:pt>
                <c:pt idx="13">
                  <c:v>38760</c:v>
                </c:pt>
                <c:pt idx="14">
                  <c:v>109900</c:v>
                </c:pt>
                <c:pt idx="15">
                  <c:v>-2300</c:v>
                </c:pt>
                <c:pt idx="16">
                  <c:v>-37300</c:v>
                </c:pt>
                <c:pt idx="17">
                  <c:v>-33360</c:v>
                </c:pt>
                <c:pt idx="18">
                  <c:v>-32510</c:v>
                </c:pt>
                <c:pt idx="19">
                  <c:v>-35470</c:v>
                </c:pt>
                <c:pt idx="20">
                  <c:v>-35290</c:v>
                </c:pt>
                <c:pt idx="21">
                  <c:v>-34920</c:v>
                </c:pt>
                <c:pt idx="22">
                  <c:v>-34290</c:v>
                </c:pt>
                <c:pt idx="23">
                  <c:v>-14020</c:v>
                </c:pt>
                <c:pt idx="24">
                  <c:v>20250</c:v>
                </c:pt>
                <c:pt idx="25">
                  <c:v>-4060</c:v>
                </c:pt>
                <c:pt idx="26">
                  <c:v>-6630</c:v>
                </c:pt>
                <c:pt idx="27">
                  <c:v>-1510</c:v>
                </c:pt>
                <c:pt idx="28">
                  <c:v>4510</c:v>
                </c:pt>
                <c:pt idx="29">
                  <c:v>-6400</c:v>
                </c:pt>
                <c:pt idx="30">
                  <c:v>-8550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F-480D-83BF-4B4152F3C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93343"/>
        <c:axId val="1964795839"/>
      </c:lineChart>
      <c:lineChart>
        <c:grouping val="standard"/>
        <c:varyColors val="0"/>
        <c:ser>
          <c:idx val="1"/>
          <c:order val="1"/>
          <c:tx>
            <c:strRef>
              <c:f>'percent total jobs'!$A$60:$B$60</c:f>
              <c:strCache>
                <c:ptCount val="2"/>
                <c:pt idx="0">
                  <c:v>State</c:v>
                </c:pt>
                <c:pt idx="1">
                  <c:v>DisabledPolicyGroup=100% Clean Electricity Standard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'percent total jobs'!$C$60:$AG$60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926</c:v>
                </c:pt>
                <c:pt idx="3">
                  <c:v>1600</c:v>
                </c:pt>
                <c:pt idx="4">
                  <c:v>2087</c:v>
                </c:pt>
                <c:pt idx="5">
                  <c:v>-365</c:v>
                </c:pt>
                <c:pt idx="6">
                  <c:v>-1049</c:v>
                </c:pt>
                <c:pt idx="7">
                  <c:v>-788</c:v>
                </c:pt>
                <c:pt idx="8">
                  <c:v>-926</c:v>
                </c:pt>
                <c:pt idx="9">
                  <c:v>244</c:v>
                </c:pt>
                <c:pt idx="10">
                  <c:v>1087</c:v>
                </c:pt>
                <c:pt idx="11">
                  <c:v>2151</c:v>
                </c:pt>
                <c:pt idx="12">
                  <c:v>2948</c:v>
                </c:pt>
                <c:pt idx="13">
                  <c:v>3850</c:v>
                </c:pt>
                <c:pt idx="14">
                  <c:v>5513</c:v>
                </c:pt>
                <c:pt idx="15">
                  <c:v>8042</c:v>
                </c:pt>
                <c:pt idx="16">
                  <c:v>9754</c:v>
                </c:pt>
                <c:pt idx="17">
                  <c:v>8613</c:v>
                </c:pt>
                <c:pt idx="18">
                  <c:v>6390</c:v>
                </c:pt>
                <c:pt idx="19">
                  <c:v>4337</c:v>
                </c:pt>
                <c:pt idx="20">
                  <c:v>2091</c:v>
                </c:pt>
                <c:pt idx="21">
                  <c:v>311</c:v>
                </c:pt>
                <c:pt idx="22">
                  <c:v>-1048</c:v>
                </c:pt>
                <c:pt idx="23">
                  <c:v>-2836</c:v>
                </c:pt>
                <c:pt idx="24">
                  <c:v>-4040</c:v>
                </c:pt>
                <c:pt idx="25">
                  <c:v>-5233</c:v>
                </c:pt>
                <c:pt idx="26">
                  <c:v>-6746</c:v>
                </c:pt>
                <c:pt idx="27">
                  <c:v>-8110</c:v>
                </c:pt>
                <c:pt idx="28">
                  <c:v>-7605</c:v>
                </c:pt>
                <c:pt idx="29">
                  <c:v>-7274</c:v>
                </c:pt>
                <c:pt idx="30">
                  <c:v>-6325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F-480D-83BF-4B4152F3C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425136"/>
        <c:axId val="1837425968"/>
      </c:lineChart>
      <c:catAx>
        <c:axId val="196479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95839"/>
        <c:crosses val="autoZero"/>
        <c:auto val="1"/>
        <c:lblAlgn val="ctr"/>
        <c:lblOffset val="100"/>
        <c:noMultiLvlLbl val="0"/>
      </c:catAx>
      <c:valAx>
        <c:axId val="196479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93343"/>
        <c:crosses val="autoZero"/>
        <c:crossBetween val="between"/>
      </c:valAx>
      <c:valAx>
        <c:axId val="183742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425136"/>
        <c:crosses val="max"/>
        <c:crossBetween val="between"/>
      </c:valAx>
      <c:catAx>
        <c:axId val="1837425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83742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cropland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'percent total jobs'!$A$13:$B$13</c:f>
              <c:strCache>
                <c:ptCount val="2"/>
                <c:pt idx="0">
                  <c:v>US</c:v>
                </c:pt>
                <c:pt idx="1">
                  <c:v>DisabledPolicyGroup=Cropland Measures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'percent total jobs'!$C$13:$AG$13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118</c:v>
                </c:pt>
                <c:pt idx="3">
                  <c:v>283</c:v>
                </c:pt>
                <c:pt idx="4">
                  <c:v>1720</c:v>
                </c:pt>
                <c:pt idx="5">
                  <c:v>2750</c:v>
                </c:pt>
                <c:pt idx="6">
                  <c:v>3570</c:v>
                </c:pt>
                <c:pt idx="7">
                  <c:v>4210</c:v>
                </c:pt>
                <c:pt idx="8">
                  <c:v>4960</c:v>
                </c:pt>
                <c:pt idx="9">
                  <c:v>4360</c:v>
                </c:pt>
                <c:pt idx="10">
                  <c:v>4420</c:v>
                </c:pt>
                <c:pt idx="11">
                  <c:v>4400</c:v>
                </c:pt>
                <c:pt idx="12">
                  <c:v>4450</c:v>
                </c:pt>
                <c:pt idx="13">
                  <c:v>4420</c:v>
                </c:pt>
                <c:pt idx="14">
                  <c:v>2130</c:v>
                </c:pt>
                <c:pt idx="15">
                  <c:v>890</c:v>
                </c:pt>
                <c:pt idx="16">
                  <c:v>-120</c:v>
                </c:pt>
                <c:pt idx="17">
                  <c:v>-400</c:v>
                </c:pt>
                <c:pt idx="18">
                  <c:v>-380</c:v>
                </c:pt>
                <c:pt idx="19">
                  <c:v>-250</c:v>
                </c:pt>
                <c:pt idx="20">
                  <c:v>-110</c:v>
                </c:pt>
                <c:pt idx="21">
                  <c:v>80</c:v>
                </c:pt>
                <c:pt idx="22">
                  <c:v>1020</c:v>
                </c:pt>
                <c:pt idx="23">
                  <c:v>2250</c:v>
                </c:pt>
                <c:pt idx="24">
                  <c:v>2860</c:v>
                </c:pt>
                <c:pt idx="25">
                  <c:v>2940</c:v>
                </c:pt>
                <c:pt idx="26">
                  <c:v>2770</c:v>
                </c:pt>
                <c:pt idx="27">
                  <c:v>2560</c:v>
                </c:pt>
                <c:pt idx="28">
                  <c:v>2360</c:v>
                </c:pt>
                <c:pt idx="29">
                  <c:v>2260</c:v>
                </c:pt>
                <c:pt idx="30">
                  <c:v>2220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D-4104-BCD0-CAC169BFA378}"/>
            </c:ext>
          </c:extLst>
        </c:ser>
        <c:ser>
          <c:idx val="1"/>
          <c:order val="1"/>
          <c:tx>
            <c:strRef>
              <c:f>'percent total jobs'!$A$44:$B$44</c:f>
              <c:strCache>
                <c:ptCount val="2"/>
                <c:pt idx="0">
                  <c:v>State</c:v>
                </c:pt>
                <c:pt idx="1">
                  <c:v>DisabledPolicyGroup=Cropland Measures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'percent total jobs'!$C$44:$AG$44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</c:v>
                </c:pt>
                <c:pt idx="4">
                  <c:v>-11</c:v>
                </c:pt>
                <c:pt idx="5">
                  <c:v>150</c:v>
                </c:pt>
                <c:pt idx="6">
                  <c:v>916</c:v>
                </c:pt>
                <c:pt idx="7">
                  <c:v>1992</c:v>
                </c:pt>
                <c:pt idx="8">
                  <c:v>2904</c:v>
                </c:pt>
                <c:pt idx="9">
                  <c:v>3530</c:v>
                </c:pt>
                <c:pt idx="10">
                  <c:v>3927</c:v>
                </c:pt>
                <c:pt idx="11">
                  <c:v>3518</c:v>
                </c:pt>
                <c:pt idx="12">
                  <c:v>2924</c:v>
                </c:pt>
                <c:pt idx="13">
                  <c:v>2430</c:v>
                </c:pt>
                <c:pt idx="14">
                  <c:v>2108</c:v>
                </c:pt>
                <c:pt idx="15">
                  <c:v>1898</c:v>
                </c:pt>
                <c:pt idx="16">
                  <c:v>1739</c:v>
                </c:pt>
                <c:pt idx="17">
                  <c:v>1644</c:v>
                </c:pt>
                <c:pt idx="18">
                  <c:v>1586</c:v>
                </c:pt>
                <c:pt idx="19">
                  <c:v>1545</c:v>
                </c:pt>
                <c:pt idx="20">
                  <c:v>1527</c:v>
                </c:pt>
                <c:pt idx="21">
                  <c:v>1518</c:v>
                </c:pt>
                <c:pt idx="22">
                  <c:v>1520</c:v>
                </c:pt>
                <c:pt idx="23">
                  <c:v>1522</c:v>
                </c:pt>
                <c:pt idx="24">
                  <c:v>1531</c:v>
                </c:pt>
                <c:pt idx="25">
                  <c:v>1536</c:v>
                </c:pt>
                <c:pt idx="26">
                  <c:v>1568</c:v>
                </c:pt>
                <c:pt idx="27">
                  <c:v>1621</c:v>
                </c:pt>
                <c:pt idx="28">
                  <c:v>1669</c:v>
                </c:pt>
                <c:pt idx="29">
                  <c:v>1696</c:v>
                </c:pt>
                <c:pt idx="30">
                  <c:v>1723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D-4104-BCD0-CAC169BF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399103"/>
        <c:axId val="2024401599"/>
      </c:lineChart>
      <c:catAx>
        <c:axId val="202439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401599"/>
        <c:crosses val="autoZero"/>
        <c:auto val="1"/>
        <c:lblAlgn val="ctr"/>
        <c:lblOffset val="100"/>
        <c:noMultiLvlLbl val="0"/>
      </c:catAx>
      <c:valAx>
        <c:axId val="202440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9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 flexibility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'percent total jobs'!$A$10:$B$10</c:f>
              <c:strCache>
                <c:ptCount val="2"/>
                <c:pt idx="0">
                  <c:v>US</c:v>
                </c:pt>
                <c:pt idx="1">
                  <c:v>DisabledPolicyGroup=Grid Flexibility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'percent total jobs'!$C$10:$AG$10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763</c:v>
                </c:pt>
                <c:pt idx="3">
                  <c:v>2249</c:v>
                </c:pt>
                <c:pt idx="4">
                  <c:v>4430</c:v>
                </c:pt>
                <c:pt idx="5">
                  <c:v>6970</c:v>
                </c:pt>
                <c:pt idx="6">
                  <c:v>9930</c:v>
                </c:pt>
                <c:pt idx="7">
                  <c:v>13230</c:v>
                </c:pt>
                <c:pt idx="8">
                  <c:v>16940</c:v>
                </c:pt>
                <c:pt idx="9">
                  <c:v>20960</c:v>
                </c:pt>
                <c:pt idx="10">
                  <c:v>25200</c:v>
                </c:pt>
                <c:pt idx="11">
                  <c:v>29270</c:v>
                </c:pt>
                <c:pt idx="12">
                  <c:v>33150</c:v>
                </c:pt>
                <c:pt idx="13">
                  <c:v>36820</c:v>
                </c:pt>
                <c:pt idx="14">
                  <c:v>40220</c:v>
                </c:pt>
                <c:pt idx="15">
                  <c:v>43780</c:v>
                </c:pt>
                <c:pt idx="16">
                  <c:v>47320</c:v>
                </c:pt>
                <c:pt idx="17">
                  <c:v>50720</c:v>
                </c:pt>
                <c:pt idx="18">
                  <c:v>53930</c:v>
                </c:pt>
                <c:pt idx="19">
                  <c:v>56980</c:v>
                </c:pt>
                <c:pt idx="20">
                  <c:v>59930</c:v>
                </c:pt>
                <c:pt idx="21">
                  <c:v>62820</c:v>
                </c:pt>
                <c:pt idx="22">
                  <c:v>65510</c:v>
                </c:pt>
                <c:pt idx="23">
                  <c:v>68050</c:v>
                </c:pt>
                <c:pt idx="24">
                  <c:v>70400</c:v>
                </c:pt>
                <c:pt idx="25">
                  <c:v>72700</c:v>
                </c:pt>
                <c:pt idx="26">
                  <c:v>74900</c:v>
                </c:pt>
                <c:pt idx="27">
                  <c:v>76960</c:v>
                </c:pt>
                <c:pt idx="28">
                  <c:v>78860</c:v>
                </c:pt>
                <c:pt idx="29">
                  <c:v>80640</c:v>
                </c:pt>
                <c:pt idx="30">
                  <c:v>82340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E-4DA5-8DB6-6345C4603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71935"/>
        <c:axId val="235076927"/>
      </c:lineChart>
      <c:lineChart>
        <c:grouping val="standard"/>
        <c:varyColors val="0"/>
        <c:ser>
          <c:idx val="1"/>
          <c:order val="1"/>
          <c:tx>
            <c:strRef>
              <c:f>'percent total jobs'!$A$41:$B$41</c:f>
              <c:strCache>
                <c:ptCount val="2"/>
                <c:pt idx="0">
                  <c:v>State</c:v>
                </c:pt>
                <c:pt idx="1">
                  <c:v>DisabledPolicyGroup=Grid Flexibility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'percent total jobs'!$C$41:$AG$41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3994</c:v>
                </c:pt>
                <c:pt idx="4">
                  <c:v>4296</c:v>
                </c:pt>
                <c:pt idx="5">
                  <c:v>3819</c:v>
                </c:pt>
                <c:pt idx="6">
                  <c:v>3725</c:v>
                </c:pt>
                <c:pt idx="7">
                  <c:v>3743</c:v>
                </c:pt>
                <c:pt idx="8">
                  <c:v>3521</c:v>
                </c:pt>
                <c:pt idx="9">
                  <c:v>3596</c:v>
                </c:pt>
                <c:pt idx="10">
                  <c:v>3189</c:v>
                </c:pt>
                <c:pt idx="11">
                  <c:v>2691</c:v>
                </c:pt>
                <c:pt idx="12">
                  <c:v>2012</c:v>
                </c:pt>
                <c:pt idx="13">
                  <c:v>1040</c:v>
                </c:pt>
                <c:pt idx="14">
                  <c:v>21</c:v>
                </c:pt>
                <c:pt idx="15">
                  <c:v>-1367</c:v>
                </c:pt>
                <c:pt idx="16">
                  <c:v>-3242</c:v>
                </c:pt>
                <c:pt idx="17">
                  <c:v>-4798</c:v>
                </c:pt>
                <c:pt idx="18">
                  <c:v>-6857</c:v>
                </c:pt>
                <c:pt idx="19">
                  <c:v>-8042</c:v>
                </c:pt>
                <c:pt idx="20">
                  <c:v>-9596</c:v>
                </c:pt>
                <c:pt idx="21">
                  <c:v>-10620</c:v>
                </c:pt>
                <c:pt idx="22">
                  <c:v>-11783</c:v>
                </c:pt>
                <c:pt idx="23">
                  <c:v>-12641</c:v>
                </c:pt>
                <c:pt idx="24">
                  <c:v>-13615</c:v>
                </c:pt>
                <c:pt idx="25">
                  <c:v>-14299</c:v>
                </c:pt>
                <c:pt idx="26">
                  <c:v>-14635</c:v>
                </c:pt>
                <c:pt idx="27">
                  <c:v>-15378</c:v>
                </c:pt>
                <c:pt idx="28">
                  <c:v>-15219</c:v>
                </c:pt>
                <c:pt idx="29">
                  <c:v>-15747</c:v>
                </c:pt>
                <c:pt idx="30">
                  <c:v>-15254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E-4DA5-8DB6-6345C4603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564960"/>
        <c:axId val="2115565792"/>
      </c:lineChart>
      <c:catAx>
        <c:axId val="23507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76927"/>
        <c:crosses val="autoZero"/>
        <c:auto val="1"/>
        <c:lblAlgn val="ctr"/>
        <c:lblOffset val="100"/>
        <c:noMultiLvlLbl val="0"/>
      </c:catAx>
      <c:valAx>
        <c:axId val="2350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71935"/>
        <c:crosses val="autoZero"/>
        <c:crossBetween val="between"/>
      </c:valAx>
      <c:valAx>
        <c:axId val="2115565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64960"/>
        <c:crosses val="max"/>
        <c:crossBetween val="between"/>
      </c:valAx>
      <c:catAx>
        <c:axId val="2115564960"/>
        <c:scaling>
          <c:orientation val="minMax"/>
        </c:scaling>
        <c:delete val="1"/>
        <c:axPos val="b"/>
        <c:majorTickMark val="out"/>
        <c:minorTickMark val="none"/>
        <c:tickLblPos val="nextTo"/>
        <c:crossAx val="2115565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industrial fuel switching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'percent total jobs'!$A$17:$B$17</c:f>
              <c:strCache>
                <c:ptCount val="2"/>
                <c:pt idx="0">
                  <c:v>US</c:v>
                </c:pt>
                <c:pt idx="1">
                  <c:v>DisabledPolicyGroup=Industrial Fuel Switching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'percent total jobs'!$C$17:$AG$17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-89</c:v>
                </c:pt>
                <c:pt idx="3">
                  <c:v>591</c:v>
                </c:pt>
                <c:pt idx="4">
                  <c:v>1910</c:v>
                </c:pt>
                <c:pt idx="5">
                  <c:v>3880</c:v>
                </c:pt>
                <c:pt idx="6">
                  <c:v>6550</c:v>
                </c:pt>
                <c:pt idx="7">
                  <c:v>9880</c:v>
                </c:pt>
                <c:pt idx="8">
                  <c:v>14260</c:v>
                </c:pt>
                <c:pt idx="9">
                  <c:v>19290</c:v>
                </c:pt>
                <c:pt idx="10">
                  <c:v>29770</c:v>
                </c:pt>
                <c:pt idx="11">
                  <c:v>36160</c:v>
                </c:pt>
                <c:pt idx="12">
                  <c:v>38240</c:v>
                </c:pt>
                <c:pt idx="13">
                  <c:v>38940</c:v>
                </c:pt>
                <c:pt idx="14">
                  <c:v>39420</c:v>
                </c:pt>
                <c:pt idx="15">
                  <c:v>40050</c:v>
                </c:pt>
                <c:pt idx="16">
                  <c:v>39180</c:v>
                </c:pt>
                <c:pt idx="17">
                  <c:v>37540</c:v>
                </c:pt>
                <c:pt idx="18">
                  <c:v>35970</c:v>
                </c:pt>
                <c:pt idx="19">
                  <c:v>34920</c:v>
                </c:pt>
                <c:pt idx="20">
                  <c:v>34390</c:v>
                </c:pt>
                <c:pt idx="21">
                  <c:v>34580</c:v>
                </c:pt>
                <c:pt idx="22">
                  <c:v>35240</c:v>
                </c:pt>
                <c:pt idx="23">
                  <c:v>36200</c:v>
                </c:pt>
                <c:pt idx="24">
                  <c:v>37240</c:v>
                </c:pt>
                <c:pt idx="25">
                  <c:v>38450</c:v>
                </c:pt>
                <c:pt idx="26">
                  <c:v>39450</c:v>
                </c:pt>
                <c:pt idx="27">
                  <c:v>40380</c:v>
                </c:pt>
                <c:pt idx="28">
                  <c:v>41270</c:v>
                </c:pt>
                <c:pt idx="29">
                  <c:v>42160</c:v>
                </c:pt>
                <c:pt idx="30">
                  <c:v>43090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4-47DB-A8C3-A2AE11D34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864319"/>
        <c:axId val="257870975"/>
      </c:lineChart>
      <c:lineChart>
        <c:grouping val="standard"/>
        <c:varyColors val="0"/>
        <c:ser>
          <c:idx val="1"/>
          <c:order val="1"/>
          <c:tx>
            <c:strRef>
              <c:f>'percent total jobs'!$A$48:$B$48</c:f>
              <c:strCache>
                <c:ptCount val="2"/>
                <c:pt idx="0">
                  <c:v>State</c:v>
                </c:pt>
                <c:pt idx="1">
                  <c:v>DisabledPolicyGroup=Industrial Fuel Switching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'percent total jobs'!$C$48:$AG$48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4403</c:v>
                </c:pt>
                <c:pt idx="4">
                  <c:v>8864</c:v>
                </c:pt>
                <c:pt idx="5">
                  <c:v>13542</c:v>
                </c:pt>
                <c:pt idx="6">
                  <c:v>19854</c:v>
                </c:pt>
                <c:pt idx="7">
                  <c:v>21640</c:v>
                </c:pt>
                <c:pt idx="8">
                  <c:v>22509</c:v>
                </c:pt>
                <c:pt idx="9">
                  <c:v>24384</c:v>
                </c:pt>
                <c:pt idx="10">
                  <c:v>25861</c:v>
                </c:pt>
                <c:pt idx="11">
                  <c:v>27065</c:v>
                </c:pt>
                <c:pt idx="12">
                  <c:v>28179</c:v>
                </c:pt>
                <c:pt idx="13">
                  <c:v>28752</c:v>
                </c:pt>
                <c:pt idx="14">
                  <c:v>28813</c:v>
                </c:pt>
                <c:pt idx="15">
                  <c:v>29580</c:v>
                </c:pt>
                <c:pt idx="16">
                  <c:v>30355</c:v>
                </c:pt>
                <c:pt idx="17">
                  <c:v>30092</c:v>
                </c:pt>
                <c:pt idx="18">
                  <c:v>29286</c:v>
                </c:pt>
                <c:pt idx="19">
                  <c:v>27688</c:v>
                </c:pt>
                <c:pt idx="20">
                  <c:v>26350</c:v>
                </c:pt>
                <c:pt idx="21">
                  <c:v>25219</c:v>
                </c:pt>
                <c:pt idx="22">
                  <c:v>24533</c:v>
                </c:pt>
                <c:pt idx="23">
                  <c:v>24263</c:v>
                </c:pt>
                <c:pt idx="24">
                  <c:v>24219</c:v>
                </c:pt>
                <c:pt idx="25">
                  <c:v>23936</c:v>
                </c:pt>
                <c:pt idx="26">
                  <c:v>23668</c:v>
                </c:pt>
                <c:pt idx="27">
                  <c:v>23725</c:v>
                </c:pt>
                <c:pt idx="28">
                  <c:v>23490</c:v>
                </c:pt>
                <c:pt idx="29">
                  <c:v>23738</c:v>
                </c:pt>
                <c:pt idx="30">
                  <c:v>23809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4-47DB-A8C3-A2AE11D34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777344"/>
        <c:axId val="1849716928"/>
      </c:lineChart>
      <c:catAx>
        <c:axId val="25786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70975"/>
        <c:crosses val="autoZero"/>
        <c:auto val="1"/>
        <c:lblAlgn val="ctr"/>
        <c:lblOffset val="100"/>
        <c:noMultiLvlLbl val="0"/>
      </c:catAx>
      <c:valAx>
        <c:axId val="25787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64319"/>
        <c:crosses val="autoZero"/>
        <c:crossBetween val="between"/>
      </c:valAx>
      <c:valAx>
        <c:axId val="1849716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77344"/>
        <c:crosses val="max"/>
        <c:crossBetween val="between"/>
      </c:valAx>
      <c:catAx>
        <c:axId val="2112777344"/>
        <c:scaling>
          <c:orientation val="minMax"/>
        </c:scaling>
        <c:delete val="1"/>
        <c:axPos val="b"/>
        <c:majorTickMark val="out"/>
        <c:minorTickMark val="none"/>
        <c:tickLblPos val="nextTo"/>
        <c:crossAx val="184971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66148</xdr:colOff>
      <xdr:row>48</xdr:row>
      <xdr:rowOff>51062</xdr:rowOff>
    </xdr:from>
    <xdr:to>
      <xdr:col>4</xdr:col>
      <xdr:colOff>3640667</xdr:colOff>
      <xdr:row>98</xdr:row>
      <xdr:rowOff>84401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00E00-DC9B-45D1-971A-ECB4E198F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148166</xdr:colOff>
      <xdr:row>48</xdr:row>
      <xdr:rowOff>84666</xdr:rowOff>
    </xdr:from>
    <xdr:to>
      <xdr:col>9</xdr:col>
      <xdr:colOff>2423584</xdr:colOff>
      <xdr:row>98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3AFCA6-01C4-4DAF-973B-17982FC0F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952498</xdr:colOff>
      <xdr:row>36</xdr:row>
      <xdr:rowOff>65085</xdr:rowOff>
    </xdr:from>
    <xdr:to>
      <xdr:col>5</xdr:col>
      <xdr:colOff>47624</xdr:colOff>
      <xdr:row>96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81115-3F25-00D3-D568-EDAC9F8BA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66</xdr:row>
      <xdr:rowOff>80962</xdr:rowOff>
    </xdr:from>
    <xdr:to>
      <xdr:col>9</xdr:col>
      <xdr:colOff>419100</xdr:colOff>
      <xdr:row>80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E3F3D5-EE89-AD72-9AD5-D65AC247F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81</xdr:row>
      <xdr:rowOff>52387</xdr:rowOff>
    </xdr:from>
    <xdr:to>
      <xdr:col>9</xdr:col>
      <xdr:colOff>447675</xdr:colOff>
      <xdr:row>95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D558B6-261B-82C6-79D2-E170A8F54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247650</xdr:colOff>
      <xdr:row>96</xdr:row>
      <xdr:rowOff>33337</xdr:rowOff>
    </xdr:from>
    <xdr:to>
      <xdr:col>9</xdr:col>
      <xdr:colOff>504825</xdr:colOff>
      <xdr:row>110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4EE087-B17A-6F5B-D829-4CA59202B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504825</xdr:colOff>
      <xdr:row>66</xdr:row>
      <xdr:rowOff>119062</xdr:rowOff>
    </xdr:from>
    <xdr:to>
      <xdr:col>14</xdr:col>
      <xdr:colOff>647700</xdr:colOff>
      <xdr:row>81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321B0C-3F90-9D52-8F0C-170174519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374901AD-1E54-4170-823B-C073A53644F3}" userId="S::olivia@energyinnovation.onmicrosoft.com::75aa6550-3462-4480-900f-0bd2e542e876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714.561991898147" createdVersion="7" refreshedVersion="8" minRefreshableVersion="3" recordCount="1204" xr:uid="{03439624-EE7D-4B2C-89E6-9305FE498980}">
  <cacheSource type="worksheet">
    <worksheetSource ref="A1:AH1205" sheet="contribution test results_CA"/>
  </cacheSource>
  <cacheFields count="34">
    <cacheField name="Time" numFmtId="0">
      <sharedItems containsBlank="1" count="44">
        <s v="Output Change in Domestic Jobs"/>
        <s v="Change in Domestic Jobs after Productivity Effects by ISIC Code[ISIC 01T03]"/>
        <s v="Change in Domestic Jobs after Productivity Effects by ISIC Code[ISIC 05]"/>
        <s v="Change in Domestic Jobs after Productivity Effects by ISIC Code[ISIC 06]"/>
        <s v="Change in Domestic Jobs after Productivity Effects by ISIC Code[ISIC 07T08]"/>
        <s v="Change in Domestic Jobs after Productivity Effects by ISIC Code[ISIC 09]"/>
        <s v="Change in Domestic Jobs after Productivity Effects by ISIC Code[ISIC 10T12]"/>
        <s v="Change in Domestic Jobs after Productivity Effects by ISIC Code[ISIC 13T15]"/>
        <s v="Change in Domestic Jobs after Productivity Effects by ISIC Code[ISIC 16]"/>
        <s v="Change in Domestic Jobs after Productivity Effects by ISIC Code[ISIC 17T18]"/>
        <s v="Change in Domestic Jobs after Productivity Effects by ISIC Code[ISIC 19]"/>
        <s v="Change in Domestic Jobs after Productivity Effects by ISIC Code[ISIC 20]"/>
        <s v="Change in Domestic Jobs after Productivity Effects by ISIC Code[ISIC 21]"/>
        <s v="Change in Domestic Jobs after Productivity Effects by ISIC Code[ISIC 22]"/>
        <s v="Change in Domestic Jobs after Productivity Effects by ISIC Code[ISIC 231]"/>
        <s v="Change in Domestic Jobs after Productivity Effects by ISIC Code[ISIC 239]"/>
        <s v="Change in Domestic Jobs after Productivity Effects by ISIC Code[ISIC 241]"/>
        <s v="Change in Domestic Jobs after Productivity Effects by ISIC Code[ISIC 242]"/>
        <s v="Change in Domestic Jobs after Productivity Effects by ISIC Code[ISIC 25]"/>
        <s v="Change in Domestic Jobs after Productivity Effects by ISIC Code[ISIC 26]"/>
        <s v="Change in Domestic Jobs after Productivity Effects by ISIC Code[ISIC 27]"/>
        <s v="Change in Domestic Jobs after Productivity Effects by ISIC Code[ISIC 28]"/>
        <s v="Change in Domestic Jobs after Productivity Effects by ISIC Code[ISIC 29]"/>
        <s v="Change in Domestic Jobs after Productivity Effects by ISIC Code[ISIC 30]"/>
        <s v="Change in Domestic Jobs after Productivity Effects by ISIC Code[ISIC 31T33]"/>
        <s v="Change in Domestic Jobs after Productivity Effects by ISIC Code[ISIC 351]"/>
        <s v="Change in Domestic Jobs after Productivity Effects by ISIC Code[ISIC 352T353]"/>
        <s v="Change in Domestic Jobs after Productivity Effects by ISIC Code[ISIC 36T39]"/>
        <s v="Change in Domestic Jobs after Productivity Effects by ISIC Code[ISIC 41T43]"/>
        <s v="Change in Domestic Jobs after Productivity Effects by ISIC Code[ISIC 45T47]"/>
        <s v="Change in Domestic Jobs after Productivity Effects by ISIC Code[ISIC 49T53]"/>
        <s v="Change in Domestic Jobs after Productivity Effects by ISIC Code[ISIC 55T56]"/>
        <s v="Change in Domestic Jobs after Productivity Effects by ISIC Code[ISIC 58T60]"/>
        <s v="Change in Domestic Jobs after Productivity Effects by ISIC Code[ISIC 61]"/>
        <s v="Change in Domestic Jobs after Productivity Effects by ISIC Code[ISIC 62T63]"/>
        <s v="Change in Domestic Jobs after Productivity Effects by ISIC Code[ISIC 64T66]"/>
        <s v="Change in Domestic Jobs after Productivity Effects by ISIC Code[ISIC 68]"/>
        <s v="Change in Domestic Jobs after Productivity Effects by ISIC Code[ISIC 69T82]"/>
        <s v="Change in Domestic Jobs after Productivity Effects by ISIC Code[ISIC 84]"/>
        <s v="Change in Domestic Jobs after Productivity Effects by ISIC Code[ISIC 85]"/>
        <s v="Change in Domestic Jobs after Productivity Effects by ISIC Code[ISIC 86T88]"/>
        <s v="Change in Domestic Jobs after Productivity Effects by ISIC Code[ISIC 90T96]"/>
        <s v="Change in Domestic Jobs after Productivity Effects by ISIC Code[ISIC 97T98]"/>
        <m/>
      </sharedItems>
    </cacheField>
    <cacheField name="DisabledPolicyGroup=None" numFmtId="0">
      <sharedItems containsBlank="1" count="31">
        <s v="DisabledPolicyGroup=None"/>
        <s v="DisabledPolicyGroup=Passenger Car ZEV Sales Standard"/>
        <s v="DisabledPolicyGroup=California HDV Rules"/>
        <s v="DisabledPolicyGroup=Building Codes and Appliance Standards"/>
        <s v="DisabledPolicyGroup=Power Sector Gas Regs"/>
        <s v="DisabledPolicyGroup=Grid Flexibility"/>
        <s v="DisabledPolicyGroup=Afforestation and Reforestation"/>
        <s v="DisabledPolicyGroup=Cement Clinker Substitution"/>
        <s v="DisabledPolicyGroup=Cropland Measures"/>
        <s v="DisabledPolicyGroup=F-Gas Policies"/>
        <s v="DisabledPolicyGroup=Hydrogen Electrolysis"/>
        <s v="DisabledPolicyGroup=Forest Management"/>
        <s v="DisabledPolicyGroup=Industrial Fuel Switching"/>
        <s v="DisabledPolicyGroup=Livestock Measures"/>
        <s v="DisabledPolicyGroup=Methane Capture and Destruction"/>
        <s v="DisabledPolicyGroup=N2O Abatement"/>
        <s v="DisabledPolicyGroup=Building Electrification"/>
        <s v="DisabledPolicyGroup=Industrial CCS"/>
        <s v="DisabledPolicyGroup=Passenger Mode Shifting"/>
        <s v="DisabledPolicyGroup=Reduction in Fossil Fuel Exports"/>
        <s v="DisabledPolicyGroup=Material Efficiency"/>
        <s v="DisabledPolicyGroup=Reduction in Industry Product Demand"/>
        <s v="DisabledPolicyGroup=Fuel Economy Standards"/>
        <s v="DisabledPolicyGroup=Industrial Energy Efficiency Standards"/>
        <s v="DisabledPolicyGroup=100% Clean Electricity Standard"/>
        <s v="DisabledPolicyGroup=Electricity PTC/ITC"/>
        <s v="DisabledPolicyGroup=All"/>
        <m/>
        <s v="DisabledPolicyGroup=Power Sector Coal Regs" u="1"/>
        <s v="DisabledPolicyGroup=Building Retrofitting" u="1"/>
        <s v="DisabledPolicyGroup=Freight Logistics" u="1"/>
      </sharedItems>
    </cacheField>
    <cacheField name="DisabledPolicies=None" numFmtId="0">
      <sharedItems containsBlank="1" longText="1"/>
    </cacheField>
    <cacheField name="2020" numFmtId="0">
      <sharedItems containsString="0" containsBlank="1" containsNumber="1" containsInteger="1" minValue="0" maxValue="0"/>
    </cacheField>
    <cacheField name="2021" numFmtId="0">
      <sharedItems containsString="0" containsBlank="1" containsNumber="1" containsInteger="1" minValue="-326" maxValue="95"/>
    </cacheField>
    <cacheField name="2022" numFmtId="0">
      <sharedItems containsString="0" containsBlank="1" containsNumber="1" containsInteger="1" minValue="-606" maxValue="482"/>
    </cacheField>
    <cacheField name="2023" numFmtId="0">
      <sharedItems containsString="0" containsBlank="1" containsNumber="1" containsInteger="1" minValue="-1267" maxValue="26134"/>
    </cacheField>
    <cacheField name="2024" numFmtId="0">
      <sharedItems containsString="0" containsBlank="1" containsNumber="1" containsInteger="1" minValue="-2539" maxValue="36706"/>
    </cacheField>
    <cacheField name="2025" numFmtId="0">
      <sharedItems containsString="0" containsBlank="1" containsNumber="1" containsInteger="1" minValue="-2207" maxValue="41619"/>
    </cacheField>
    <cacheField name="2026" numFmtId="0">
      <sharedItems containsString="0" containsBlank="1" containsNumber="1" containsInteger="1" minValue="-2788" maxValue="51243"/>
    </cacheField>
    <cacheField name="2027" numFmtId="0">
      <sharedItems containsString="0" containsBlank="1" containsNumber="1" containsInteger="1" minValue="-4284" maxValue="63526"/>
    </cacheField>
    <cacheField name="2028" numFmtId="0">
      <sharedItems containsString="0" containsBlank="1" containsNumber="1" containsInteger="1" minValue="-6250" maxValue="72476"/>
    </cacheField>
    <cacheField name="2029" numFmtId="0">
      <sharedItems containsString="0" containsBlank="1" containsNumber="1" containsInteger="1" minValue="-8344" maxValue="81781"/>
    </cacheField>
    <cacheField name="2030" numFmtId="0">
      <sharedItems containsString="0" containsBlank="1" containsNumber="1" containsInteger="1" minValue="-10524" maxValue="89783"/>
    </cacheField>
    <cacheField name="2031" numFmtId="0">
      <sharedItems containsString="0" containsBlank="1" containsNumber="1" containsInteger="1" minValue="-12211" maxValue="96440"/>
    </cacheField>
    <cacheField name="2032" numFmtId="0">
      <sharedItems containsString="0" containsBlank="1" containsNumber="1" containsInteger="1" minValue="-13907" maxValue="101323"/>
    </cacheField>
    <cacheField name="2033" numFmtId="0">
      <sharedItems containsString="0" containsBlank="1" containsNumber="1" containsInteger="1" minValue="-14986" maxValue="106898"/>
    </cacheField>
    <cacheField name="2034" numFmtId="0">
      <sharedItems containsString="0" containsBlank="1" containsNumber="1" containsInteger="1" minValue="-16003" maxValue="112019"/>
    </cacheField>
    <cacheField name="2035" numFmtId="0">
      <sharedItems containsString="0" containsBlank="1" containsNumber="1" containsInteger="1" minValue="-17184" maxValue="116736"/>
    </cacheField>
    <cacheField name="2036" numFmtId="0">
      <sharedItems containsString="0" containsBlank="1" containsNumber="1" containsInteger="1" minValue="-17788" maxValue="117665"/>
    </cacheField>
    <cacheField name="2037" numFmtId="0">
      <sharedItems containsString="0" containsBlank="1" containsNumber="1" containsInteger="1" minValue="-19020" maxValue="113535"/>
    </cacheField>
    <cacheField name="2038" numFmtId="0">
      <sharedItems containsString="0" containsBlank="1" containsNumber="1" containsInteger="1" minValue="-20082" maxValue="110149"/>
    </cacheField>
    <cacheField name="2039" numFmtId="0">
      <sharedItems containsString="0" containsBlank="1" containsNumber="1" containsInteger="1" minValue="-21182" maxValue="106340"/>
    </cacheField>
    <cacheField name="2040" numFmtId="0">
      <sharedItems containsString="0" containsBlank="1" containsNumber="1" containsInteger="1" minValue="-22179" maxValue="102321"/>
    </cacheField>
    <cacheField name="2041" numFmtId="0">
      <sharedItems containsString="0" containsBlank="1" containsNumber="1" containsInteger="1" minValue="-23035" maxValue="99102"/>
    </cacheField>
    <cacheField name="2042" numFmtId="0">
      <sharedItems containsString="0" containsBlank="1" containsNumber="1" containsInteger="1" minValue="-23783" maxValue="96225"/>
    </cacheField>
    <cacheField name="2043" numFmtId="0">
      <sharedItems containsString="0" containsBlank="1" containsNumber="1" containsInteger="1" minValue="-24337" maxValue="94618"/>
    </cacheField>
    <cacheField name="2044" numFmtId="0">
      <sharedItems containsString="0" containsBlank="1" containsNumber="1" containsInteger="1" minValue="-24670" maxValue="93193"/>
    </cacheField>
    <cacheField name="2045" numFmtId="0">
      <sharedItems containsString="0" containsBlank="1" containsNumber="1" containsInteger="1" minValue="-24962" maxValue="91733"/>
    </cacheField>
    <cacheField name="2046" numFmtId="0">
      <sharedItems containsString="0" containsBlank="1" containsNumber="1" containsInteger="1" minValue="-25053" maxValue="90559"/>
    </cacheField>
    <cacheField name="2047" numFmtId="0">
      <sharedItems containsString="0" containsBlank="1" containsNumber="1" containsInteger="1" minValue="-25142" maxValue="89584"/>
    </cacheField>
    <cacheField name="2048" numFmtId="0">
      <sharedItems containsString="0" containsBlank="1" containsNumber="1" containsInteger="1" minValue="-25078" maxValue="88585"/>
    </cacheField>
    <cacheField name="2049" numFmtId="0">
      <sharedItems containsString="0" containsBlank="1" containsNumber="1" containsInteger="1" minValue="-25113" maxValue="87442"/>
    </cacheField>
    <cacheField name="2050" numFmtId="0">
      <sharedItems containsString="0" containsBlank="1" containsNumber="1" containsInteger="1" minValue="-24971" maxValue="863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714.56199224537" createdVersion="7" refreshedVersion="8" minRefreshableVersion="3" recordCount="28" xr:uid="{A04C7C62-6CC2-441D-B09B-7EE84AE9AA9F}">
  <cacheSource type="worksheet">
    <worksheetSource ref="A1:AF29" sheet="State_Difference"/>
  </cacheSource>
  <cacheFields count="32">
    <cacheField name="Policy" numFmtId="0">
      <sharedItems containsBlank="1" count="31">
        <s v="DisabledPolicyGroup=None"/>
        <s v="DisabledPolicyGroup=Passenger Car ZEV Sales Standard"/>
        <s v="DisabledPolicyGroup=California HDV Rules"/>
        <s v="DisabledPolicyGroup=Building Codes and Appliance Standards"/>
        <s v="DisabledPolicyGroup=Power Sector Gas Regs"/>
        <s v="DisabledPolicyGroup=Grid Flexibility"/>
        <s v="DisabledPolicyGroup=Afforestation and Reforestation"/>
        <s v="DisabledPolicyGroup=Cement Clinker Substitution"/>
        <s v="DisabledPolicyGroup=Cropland Measures"/>
        <s v="DisabledPolicyGroup=F-Gas Policies"/>
        <s v="DisabledPolicyGroup=Hydrogen Electrolysis"/>
        <s v="DisabledPolicyGroup=Forest Management"/>
        <s v="DisabledPolicyGroup=Industrial Fuel Switching"/>
        <s v="DisabledPolicyGroup=Livestock Measures"/>
        <s v="DisabledPolicyGroup=Methane Capture and Destruction"/>
        <s v="DisabledPolicyGroup=N2O Abatement"/>
        <s v="DisabledPolicyGroup=Building Electrification"/>
        <s v="DisabledPolicyGroup=Industrial CCS"/>
        <s v="DisabledPolicyGroup=Passenger Mode Shifting"/>
        <s v="DisabledPolicyGroup=Reduction in Fossil Fuel Exports"/>
        <s v="DisabledPolicyGroup=Material Efficiency"/>
        <s v="DisabledPolicyGroup=Reduction in Industry Product Demand"/>
        <s v="DisabledPolicyGroup=Fuel Economy Standards"/>
        <s v="DisabledPolicyGroup=Industrial Energy Efficiency Standards"/>
        <s v="DisabledPolicyGroup=100% Clean Electricity Standard"/>
        <s v="DisabledPolicyGroup=Electricity PTC/ITC"/>
        <s v="DisabledPolicyGroup=All"/>
        <m/>
        <s v="DisabledPolicyGroup=Power Sector Coal Regs" u="1"/>
        <s v="DisabledPolicyGroup=Building Retrofitting" u="1"/>
        <s v="DisabledPolicyGroup=Freight Logistics" u="1"/>
      </sharedItems>
    </cacheField>
    <cacheField name="2020" numFmtId="0">
      <sharedItems containsString="0" containsBlank="1" containsNumber="1" containsInteger="1" minValue="0" maxValue="0"/>
    </cacheField>
    <cacheField name="2021" numFmtId="0">
      <sharedItems containsString="0" containsBlank="1" containsNumber="1" containsInteger="1" minValue="0" maxValue="100"/>
    </cacheField>
    <cacheField name="2022" numFmtId="0">
      <sharedItems containsString="0" containsBlank="1" containsNumber="1" containsInteger="1" minValue="0" maxValue="926"/>
    </cacheField>
    <cacheField name="2023" numFmtId="0">
      <sharedItems containsString="0" containsBlank="1" containsNumber="1" containsInteger="1" minValue="-213" maxValue="22023"/>
    </cacheField>
    <cacheField name="2024" numFmtId="0">
      <sharedItems containsString="0" containsBlank="1" containsNumber="1" containsInteger="1" minValue="-469" maxValue="38901"/>
    </cacheField>
    <cacheField name="2025" numFmtId="0">
      <sharedItems containsString="0" containsBlank="1" containsNumber="1" containsInteger="1" minValue="-942" maxValue="54465"/>
    </cacheField>
    <cacheField name="2026" numFmtId="0">
      <sharedItems containsString="0" containsBlank="1" containsNumber="1" containsInteger="1" minValue="-1663" maxValue="70656"/>
    </cacheField>
    <cacheField name="2027" numFmtId="0">
      <sharedItems containsString="0" containsBlank="1" containsNumber="1" containsInteger="1" minValue="-2817" maxValue="85645"/>
    </cacheField>
    <cacheField name="2028" numFmtId="0">
      <sharedItems containsString="0" containsBlank="1" containsNumber="1" containsInteger="1" minValue="-4493" maxValue="99181"/>
    </cacheField>
    <cacheField name="2029" numFmtId="0">
      <sharedItems containsString="0" containsBlank="1" containsNumber="1" containsInteger="1" minValue="-6528" maxValue="113591"/>
    </cacheField>
    <cacheField name="2030" numFmtId="0">
      <sharedItems containsString="0" containsBlank="1" containsNumber="1" containsInteger="1" minValue="-9020" maxValue="124985"/>
    </cacheField>
    <cacheField name="2031" numFmtId="0">
      <sharedItems containsString="0" containsBlank="1" containsNumber="1" containsInteger="1" minValue="-11780" maxValue="133985"/>
    </cacheField>
    <cacheField name="2032" numFmtId="0">
      <sharedItems containsString="0" containsBlank="1" containsNumber="1" containsInteger="1" minValue="-14538" maxValue="140640"/>
    </cacheField>
    <cacheField name="2033" numFmtId="0">
      <sharedItems containsString="0" containsBlank="1" containsNumber="1" containsInteger="1" minValue="-17397" maxValue="149442"/>
    </cacheField>
    <cacheField name="2034" numFmtId="0">
      <sharedItems containsString="0" containsBlank="1" containsNumber="1" containsInteger="1" minValue="-20277" maxValue="158347"/>
    </cacheField>
    <cacheField name="2035" numFmtId="0">
      <sharedItems containsString="0" containsBlank="1" containsNumber="1" containsInteger="1" minValue="-23498" maxValue="165763"/>
    </cacheField>
    <cacheField name="2036" numFmtId="0">
      <sharedItems containsString="0" containsBlank="1" containsNumber="1" containsInteger="1" minValue="-26784" maxValue="164126"/>
    </cacheField>
    <cacheField name="2037" numFmtId="0">
      <sharedItems containsString="0" containsBlank="1" containsNumber="1" containsInteger="1" minValue="-30072" maxValue="155695"/>
    </cacheField>
    <cacheField name="2038" numFmtId="0">
      <sharedItems containsString="0" containsBlank="1" containsNumber="1" containsInteger="1" minValue="-33147" maxValue="146971"/>
    </cacheField>
    <cacheField name="2039" numFmtId="0">
      <sharedItems containsString="0" containsBlank="1" containsNumber="1" containsInteger="1" minValue="-35765" maxValue="139002"/>
    </cacheField>
    <cacheField name="2040" numFmtId="0">
      <sharedItems containsString="0" containsBlank="1" containsNumber="1" containsInteger="1" minValue="-38283" maxValue="130677"/>
    </cacheField>
    <cacheField name="2041" numFmtId="0">
      <sharedItems containsString="0" containsBlank="1" containsNumber="1" containsInteger="1" minValue="-40562" maxValue="125680"/>
    </cacheField>
    <cacheField name="2042" numFmtId="0">
      <sharedItems containsString="0" containsBlank="1" containsNumber="1" containsInteger="1" minValue="-42604" maxValue="126562"/>
    </cacheField>
    <cacheField name="2043" numFmtId="0">
      <sharedItems containsString="0" containsBlank="1" containsNumber="1" containsInteger="1" minValue="-44634" maxValue="127248"/>
    </cacheField>
    <cacheField name="2044" numFmtId="0">
      <sharedItems containsString="0" containsBlank="1" containsNumber="1" containsInteger="1" minValue="-46427" maxValue="127739"/>
    </cacheField>
    <cacheField name="2045" numFmtId="0">
      <sharedItems containsString="0" containsBlank="1" containsNumber="1" containsInteger="1" minValue="-47469" maxValue="128036"/>
    </cacheField>
    <cacheField name="2046" numFmtId="0">
      <sharedItems containsString="0" containsBlank="1" containsNumber="1" containsInteger="1" minValue="-48339" maxValue="128115"/>
    </cacheField>
    <cacheField name="2047" numFmtId="0">
      <sharedItems containsString="0" containsBlank="1" containsNumber="1" containsInteger="1" minValue="-48943" maxValue="128092"/>
    </cacheField>
    <cacheField name="2048" numFmtId="0">
      <sharedItems containsString="0" containsBlank="1" containsNumber="1" containsInteger="1" minValue="-48958" maxValue="128051"/>
    </cacheField>
    <cacheField name="2049" numFmtId="0">
      <sharedItems containsString="0" containsBlank="1" containsNumber="1" containsInteger="1" minValue="-49079" maxValue="127694"/>
    </cacheField>
    <cacheField name="2050" numFmtId="0">
      <sharedItems containsString="0" containsBlank="1" containsNumber="1" containsInteger="1" minValue="-49049" maxValue="126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714.561992708332" createdVersion="7" refreshedVersion="8" minRefreshableVersion="3" recordCount="29" xr:uid="{389066FB-3642-42A3-A577-DA4E62EBC1DE}">
  <cacheSource type="worksheet">
    <worksheetSource ref="A1:AF30" sheet="US_Difference"/>
  </cacheSource>
  <cacheFields count="32">
    <cacheField name="Policy" numFmtId="0">
      <sharedItems containsBlank="1" count="31">
        <s v="DisabledPolicyGroup=None"/>
        <s v="DisabledPolicyGroup=Passenger Car ZEV Sales Standard"/>
        <s v="DisabledPolicyGroup=California HDV Rules"/>
        <s v="DisabledPolicyGroup=Power Sector Coal Regs"/>
        <s v="DisabledPolicyGroup=Power Sector Gas Regs"/>
        <s v="DisabledPolicyGroup=Building Codes and Appliance Standards"/>
        <s v="DisabledPolicyGroup=Grid Flexibility"/>
        <s v="DisabledPolicyGroup=Afforestation and Reforestation"/>
        <s v="DisabledPolicyGroup=Cement Clinker Substitution"/>
        <s v="DisabledPolicyGroup=Cropland Measures"/>
        <s v="DisabledPolicyGroup=F-Gas Policies"/>
        <s v="DisabledPolicyGroup=Hydrogen Electrolysis"/>
        <s v="DisabledPolicyGroup=Forest Management"/>
        <s v="DisabledPolicyGroup=Industrial Fuel Switching"/>
        <s v="DisabledPolicyGroup=Livestock Measures"/>
        <s v="DisabledPolicyGroup=Methane Capture and Destruction"/>
        <s v="DisabledPolicyGroup=N2O Abatement"/>
        <s v="DisabledPolicyGroup=Building Electrification"/>
        <s v="DisabledPolicyGroup=Industrial CCS"/>
        <s v="DisabledPolicyGroup=Electricity PTC/ITC"/>
        <s v="DisabledPolicyGroup=Passenger Mode Shifting"/>
        <s v="DisabledPolicyGroup=Freight Logistics"/>
        <s v="DisabledPolicyGroup=Reduction in Industry Product Demand"/>
        <s v="DisabledPolicyGroup=Fuel Economy Standards"/>
        <s v="DisabledPolicyGroup=Industrial Energy Efficiency Standards"/>
        <s v="DisabledPolicyGroup=100% Clean Electricity Standard"/>
        <s v="DisabledPolicyGroup=Building Retrofitting"/>
        <s v="DisabledPolicyGroup=All"/>
        <m/>
        <s v="DisabledPolicyGroup=EV Charger Deployment " u="1"/>
        <s v="DisabledPolicyGroup=Subsidy for Elec Production - Nuclear" u="1"/>
      </sharedItems>
    </cacheField>
    <cacheField name="2020" numFmtId="0">
      <sharedItems containsString="0" containsBlank="1" containsNumber="1" containsInteger="1" minValue="0" maxValue="0"/>
    </cacheField>
    <cacheField name="2021" numFmtId="0">
      <sharedItems containsString="0" containsBlank="1" containsNumber="1" containsInteger="1" minValue="0" maxValue="0"/>
    </cacheField>
    <cacheField name="2022" numFmtId="0">
      <sharedItems containsString="0" containsBlank="1" containsNumber="1" containsInteger="1" minValue="-6557" maxValue="376869"/>
    </cacheField>
    <cacheField name="2023" numFmtId="0">
      <sharedItems containsString="0" containsBlank="1" containsNumber="1" containsInteger="1" minValue="-19736" maxValue="693046"/>
    </cacheField>
    <cacheField name="2024" numFmtId="0">
      <sharedItems containsString="0" containsBlank="1" containsNumber="1" containsInteger="1" minValue="-76070" maxValue="1006240"/>
    </cacheField>
    <cacheField name="2025" numFmtId="0">
      <sharedItems containsString="0" containsBlank="1" containsNumber="1" containsInteger="1" minValue="-74960" maxValue="1379210"/>
    </cacheField>
    <cacheField name="2026" numFmtId="0">
      <sharedItems containsString="0" containsBlank="1" containsNumber="1" containsInteger="1" minValue="-61350" maxValue="1687820"/>
    </cacheField>
    <cacheField name="2027" numFmtId="0">
      <sharedItems containsString="0" containsBlank="1" containsNumber="1" containsInteger="1" minValue="-84870" maxValue="2023900"/>
    </cacheField>
    <cacheField name="2028" numFmtId="0">
      <sharedItems containsString="0" containsBlank="1" containsNumber="1" containsInteger="1" minValue="-112370" maxValue="2369870"/>
    </cacheField>
    <cacheField name="2029" numFmtId="0">
      <sharedItems containsString="0" containsBlank="1" containsNumber="1" containsInteger="1" minValue="-144030" maxValue="2733240"/>
    </cacheField>
    <cacheField name="2030" numFmtId="0">
      <sharedItems containsString="0" containsBlank="1" containsNumber="1" containsInteger="1" minValue="-179430" maxValue="3145290"/>
    </cacheField>
    <cacheField name="2031" numFmtId="0">
      <sharedItems containsString="0" containsBlank="1" containsNumber="1" containsInteger="1" minValue="-219870" maxValue="3515490"/>
    </cacheField>
    <cacheField name="2032" numFmtId="0">
      <sharedItems containsString="0" containsBlank="1" containsNumber="1" containsInteger="1" minValue="-267640" maxValue="3919930"/>
    </cacheField>
    <cacheField name="2033" numFmtId="0">
      <sharedItems containsString="0" containsBlank="1" containsNumber="1" containsInteger="1" minValue="-321350" maxValue="4337340"/>
    </cacheField>
    <cacheField name="2034" numFmtId="0">
      <sharedItems containsString="0" containsBlank="1" containsNumber="1" containsInteger="1" minValue="-382390" maxValue="4741360"/>
    </cacheField>
    <cacheField name="2035" numFmtId="0">
      <sharedItems containsString="0" containsBlank="1" containsNumber="1" containsInteger="1" minValue="-446410" maxValue="4933200"/>
    </cacheField>
    <cacheField name="2036" numFmtId="0">
      <sharedItems containsString="0" containsBlank="1" containsNumber="1" containsInteger="1" minValue="-512990" maxValue="5120490"/>
    </cacheField>
    <cacheField name="2037" numFmtId="0">
      <sharedItems containsString="0" containsBlank="1" containsNumber="1" containsInteger="1" minValue="-587720" maxValue="5256290"/>
    </cacheField>
    <cacheField name="2038" numFmtId="0">
      <sharedItems containsString="0" containsBlank="1" containsNumber="1" containsInteger="1" minValue="-667510" maxValue="5358280"/>
    </cacheField>
    <cacheField name="2039" numFmtId="0">
      <sharedItems containsString="0" containsBlank="1" containsNumber="1" containsInteger="1" minValue="-747620" maxValue="5437310"/>
    </cacheField>
    <cacheField name="2040" numFmtId="0">
      <sharedItems containsString="0" containsBlank="1" containsNumber="1" containsInteger="1" minValue="-833400" maxValue="5502850"/>
    </cacheField>
    <cacheField name="2041" numFmtId="0">
      <sharedItems containsString="0" containsBlank="1" containsNumber="1" containsInteger="1" minValue="-927920" maxValue="5560200"/>
    </cacheField>
    <cacheField name="2042" numFmtId="0">
      <sharedItems containsString="0" containsBlank="1" containsNumber="1" containsInteger="1" minValue="-1024900" maxValue="5613920"/>
    </cacheField>
    <cacheField name="2043" numFmtId="0">
      <sharedItems containsString="0" containsBlank="1" containsNumber="1" containsInteger="1" minValue="-1122840" maxValue="5668730"/>
    </cacheField>
    <cacheField name="2044" numFmtId="0">
      <sharedItems containsString="0" containsBlank="1" containsNumber="1" containsInteger="1" minValue="-1224850" maxValue="5718890"/>
    </cacheField>
    <cacheField name="2045" numFmtId="0">
      <sharedItems containsString="0" containsBlank="1" containsNumber="1" containsInteger="1" minValue="-1330050" maxValue="5766210"/>
    </cacheField>
    <cacheField name="2046" numFmtId="0">
      <sharedItems containsString="0" containsBlank="1" containsNumber="1" containsInteger="1" minValue="-1435710" maxValue="5795510"/>
    </cacheField>
    <cacheField name="2047" numFmtId="0">
      <sharedItems containsString="0" containsBlank="1" containsNumber="1" containsInteger="1" minValue="-1542070" maxValue="5812450"/>
    </cacheField>
    <cacheField name="2048" numFmtId="0">
      <sharedItems containsString="0" containsBlank="1" containsNumber="1" containsInteger="1" minValue="-1644300" maxValue="5822450"/>
    </cacheField>
    <cacheField name="2049" numFmtId="0">
      <sharedItems containsString="0" containsBlank="1" containsNumber="1" containsInteger="1" minValue="-1744650" maxValue="5843800"/>
    </cacheField>
    <cacheField name="2050" numFmtId="0">
      <sharedItems containsString="0" containsBlank="1" containsNumber="1" containsInteger="1" minValue="-1850440" maxValue="58720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4">
  <r>
    <x v="0"/>
    <x v="0"/>
    <s v="DisabledPolicies=None"/>
    <n v="0"/>
    <n v="-215"/>
    <n v="482"/>
    <n v="25995"/>
    <n v="36321"/>
    <n v="40965"/>
    <n v="50015"/>
    <n v="61621"/>
    <n v="69429"/>
    <n v="77332"/>
    <n v="83659"/>
    <n v="88442"/>
    <n v="91470"/>
    <n v="95223"/>
    <n v="98304"/>
    <n v="100858"/>
    <n v="99557"/>
    <n v="93190"/>
    <n v="87746"/>
    <n v="82114"/>
    <n v="76419"/>
    <n v="71691"/>
    <n v="67486"/>
    <n v="64602"/>
    <n v="62065"/>
    <n v="60004"/>
    <n v="58289"/>
    <n v="56889"/>
    <n v="55861"/>
    <n v="54657"/>
    <n v="53514"/>
  </r>
  <r>
    <x v="1"/>
    <x v="0"/>
    <s v="DisabledPolicies=None"/>
    <n v="0"/>
    <n v="7"/>
    <n v="-14"/>
    <n v="293"/>
    <n v="510"/>
    <n v="860"/>
    <n v="1064"/>
    <n v="1703"/>
    <n v="2627"/>
    <n v="3368"/>
    <n v="3779"/>
    <n v="3613"/>
    <n v="3394"/>
    <n v="3281"/>
    <n v="3227"/>
    <n v="3230"/>
    <n v="3259"/>
    <n v="3268"/>
    <n v="3255"/>
    <n v="3217"/>
    <n v="3201"/>
    <n v="3190"/>
    <n v="3185"/>
    <n v="3188"/>
    <n v="3184"/>
    <n v="3183"/>
    <n v="3200"/>
    <n v="3215"/>
    <n v="3213"/>
    <n v="3210"/>
    <n v="3198"/>
  </r>
  <r>
    <x v="2"/>
    <x v="0"/>
    <s v="Dis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0"/>
    <s v="DisabledPolicies=None"/>
    <n v="0"/>
    <n v="0"/>
    <n v="-4"/>
    <n v="-42"/>
    <n v="-153"/>
    <n v="-307"/>
    <n v="-443"/>
    <n v="-659"/>
    <n v="-920"/>
    <n v="-1225"/>
    <n v="-1555"/>
    <n v="-1909"/>
    <n v="-2253"/>
    <n v="-2588"/>
    <n v="-2881"/>
    <n v="-3197"/>
    <n v="-3533"/>
    <n v="-3844"/>
    <n v="-4131"/>
    <n v="-4339"/>
    <n v="-4570"/>
    <n v="-4739"/>
    <n v="-4827"/>
    <n v="-4939"/>
    <n v="-5035"/>
    <n v="-5052"/>
    <n v="-5096"/>
    <n v="-5081"/>
    <n v="-5053"/>
    <n v="-5041"/>
    <n v="-4999"/>
  </r>
  <r>
    <x v="4"/>
    <x v="0"/>
    <s v="DisabledPolicies=None"/>
    <n v="0"/>
    <n v="0"/>
    <n v="0"/>
    <n v="27"/>
    <n v="37"/>
    <n v="18"/>
    <n v="-27"/>
    <n v="-45"/>
    <n v="-38"/>
    <n v="-34"/>
    <n v="-40"/>
    <n v="-48"/>
    <n v="-53"/>
    <n v="-59"/>
    <n v="-64"/>
    <n v="-69"/>
    <n v="-73"/>
    <n v="-80"/>
    <n v="-85"/>
    <n v="-90"/>
    <n v="-91"/>
    <n v="-91"/>
    <n v="-88"/>
    <n v="-85"/>
    <n v="-81"/>
    <n v="-78"/>
    <n v="-75"/>
    <n v="-73"/>
    <n v="-70"/>
    <n v="-67"/>
    <n v="-65"/>
  </r>
  <r>
    <x v="5"/>
    <x v="0"/>
    <s v="DisabledPolicies=None"/>
    <n v="0"/>
    <n v="0"/>
    <n v="-3"/>
    <n v="-48"/>
    <n v="-171"/>
    <n v="-369"/>
    <n v="-672"/>
    <n v="-1012"/>
    <n v="-1391"/>
    <n v="-1827"/>
    <n v="-2298"/>
    <n v="-2771"/>
    <n v="-3211"/>
    <n v="-3610"/>
    <n v="-3983"/>
    <n v="-4362"/>
    <n v="-4720"/>
    <n v="-5052"/>
    <n v="-5280"/>
    <n v="-5446"/>
    <n v="-5574"/>
    <n v="-5616"/>
    <n v="-5607"/>
    <n v="-5604"/>
    <n v="-5573"/>
    <n v="-5524"/>
    <n v="-5484"/>
    <n v="-5415"/>
    <n v="-5345"/>
    <n v="-5304"/>
    <n v="-5257"/>
  </r>
  <r>
    <x v="6"/>
    <x v="0"/>
    <s v="DisabledPolicies=None"/>
    <n v="0"/>
    <n v="0"/>
    <n v="1"/>
    <n v="126"/>
    <n v="161"/>
    <n v="272"/>
    <n v="406"/>
    <n v="535"/>
    <n v="664"/>
    <n v="827"/>
    <n v="962"/>
    <n v="1043"/>
    <n v="1096"/>
    <n v="1142"/>
    <n v="1184"/>
    <n v="1216"/>
    <n v="1234"/>
    <n v="1223"/>
    <n v="1190"/>
    <n v="1144"/>
    <n v="1089"/>
    <n v="1031"/>
    <n v="974"/>
    <n v="920"/>
    <n v="868"/>
    <n v="823"/>
    <n v="782"/>
    <n v="740"/>
    <n v="703"/>
    <n v="671"/>
    <n v="639"/>
  </r>
  <r>
    <x v="7"/>
    <x v="0"/>
    <s v="DisabledPolicies=None"/>
    <n v="0"/>
    <n v="0"/>
    <n v="1"/>
    <n v="37"/>
    <n v="37"/>
    <n v="162"/>
    <n v="324"/>
    <n v="420"/>
    <n v="488"/>
    <n v="586"/>
    <n v="667"/>
    <n v="719"/>
    <n v="753"/>
    <n v="782"/>
    <n v="800"/>
    <n v="808"/>
    <n v="804"/>
    <n v="781"/>
    <n v="744"/>
    <n v="701"/>
    <n v="650"/>
    <n v="598"/>
    <n v="545"/>
    <n v="498"/>
    <n v="451"/>
    <n v="413"/>
    <n v="376"/>
    <n v="342"/>
    <n v="312"/>
    <n v="285"/>
    <n v="260"/>
  </r>
  <r>
    <x v="8"/>
    <x v="0"/>
    <s v="DisabledPolicies=None"/>
    <n v="0"/>
    <n v="0"/>
    <n v="1"/>
    <n v="57"/>
    <n v="77"/>
    <n v="71"/>
    <n v="58"/>
    <n v="62"/>
    <n v="68"/>
    <n v="71"/>
    <n v="74"/>
    <n v="72"/>
    <n v="71"/>
    <n v="68"/>
    <n v="68"/>
    <n v="68"/>
    <n v="68"/>
    <n v="60"/>
    <n v="52"/>
    <n v="42"/>
    <n v="34"/>
    <n v="27"/>
    <n v="23"/>
    <n v="22"/>
    <n v="20"/>
    <n v="20"/>
    <n v="22"/>
    <n v="22"/>
    <n v="23"/>
    <n v="23"/>
    <n v="24"/>
  </r>
  <r>
    <x v="9"/>
    <x v="0"/>
    <s v="DisabledPolicies=None"/>
    <n v="0"/>
    <n v="0"/>
    <n v="1"/>
    <n v="52"/>
    <n v="62"/>
    <n v="61"/>
    <n v="53"/>
    <n v="57"/>
    <n v="68"/>
    <n v="80"/>
    <n v="85"/>
    <n v="88"/>
    <n v="90"/>
    <n v="92"/>
    <n v="92"/>
    <n v="91"/>
    <n v="90"/>
    <n v="83"/>
    <n v="75"/>
    <n v="64"/>
    <n v="56"/>
    <n v="48"/>
    <n v="42"/>
    <n v="38"/>
    <n v="35"/>
    <n v="33"/>
    <n v="29"/>
    <n v="28"/>
    <n v="27"/>
    <n v="26"/>
    <n v="24"/>
  </r>
  <r>
    <x v="10"/>
    <x v="0"/>
    <s v="DisabledPolicies=None"/>
    <n v="0"/>
    <n v="1"/>
    <n v="0"/>
    <n v="-110"/>
    <n v="-230"/>
    <n v="-355"/>
    <n v="-564"/>
    <n v="-795"/>
    <n v="-1038"/>
    <n v="-1297"/>
    <n v="-1556"/>
    <n v="-1792"/>
    <n v="-1993"/>
    <n v="-2160"/>
    <n v="-2308"/>
    <n v="-2446"/>
    <n v="-2565"/>
    <n v="-2649"/>
    <n v="-2656"/>
    <n v="-2647"/>
    <n v="-2597"/>
    <n v="-2515"/>
    <n v="-2445"/>
    <n v="-2365"/>
    <n v="-2276"/>
    <n v="-2196"/>
    <n v="-2116"/>
    <n v="-2031"/>
    <n v="-1955"/>
    <n v="-1888"/>
    <n v="-1829"/>
  </r>
  <r>
    <x v="11"/>
    <x v="0"/>
    <s v="DisabledPolicies=None"/>
    <n v="0"/>
    <n v="-1"/>
    <n v="-5"/>
    <n v="157"/>
    <n v="174"/>
    <n v="99"/>
    <n v="-223"/>
    <n v="-531"/>
    <n v="-756"/>
    <n v="-934"/>
    <n v="-1100"/>
    <n v="-1251"/>
    <n v="-1374"/>
    <n v="-1479"/>
    <n v="-1565"/>
    <n v="-1638"/>
    <n v="-1701"/>
    <n v="-1764"/>
    <n v="-1821"/>
    <n v="-1867"/>
    <n v="-1895"/>
    <n v="-1897"/>
    <n v="-1879"/>
    <n v="-1853"/>
    <n v="-1823"/>
    <n v="-1787"/>
    <n v="-1748"/>
    <n v="-1702"/>
    <n v="-1653"/>
    <n v="-1604"/>
    <n v="-1551"/>
  </r>
  <r>
    <x v="12"/>
    <x v="0"/>
    <s v="DisabledPolicies=None"/>
    <n v="0"/>
    <n v="0"/>
    <n v="0"/>
    <n v="6"/>
    <n v="7"/>
    <n v="30"/>
    <n v="51"/>
    <n v="61"/>
    <n v="69"/>
    <n v="86"/>
    <n v="97"/>
    <n v="106"/>
    <n v="113"/>
    <n v="121"/>
    <n v="127"/>
    <n v="130"/>
    <n v="133"/>
    <n v="132"/>
    <n v="129"/>
    <n v="125"/>
    <n v="119"/>
    <n v="113"/>
    <n v="106"/>
    <n v="99"/>
    <n v="92"/>
    <n v="87"/>
    <n v="81"/>
    <n v="76"/>
    <n v="71"/>
    <n v="66"/>
    <n v="62"/>
  </r>
  <r>
    <x v="13"/>
    <x v="0"/>
    <s v="DisabledPolicies=None"/>
    <n v="0"/>
    <n v="0"/>
    <n v="1"/>
    <n v="55"/>
    <n v="60"/>
    <n v="26"/>
    <n v="-21"/>
    <n v="-43"/>
    <n v="-56"/>
    <n v="-71"/>
    <n v="-87"/>
    <n v="-99"/>
    <n v="-108"/>
    <n v="-113"/>
    <n v="-119"/>
    <n v="-124"/>
    <n v="-121"/>
    <n v="-124"/>
    <n v="-127"/>
    <n v="-131"/>
    <n v="-133"/>
    <n v="-134"/>
    <n v="-133"/>
    <n v="-129"/>
    <n v="-126"/>
    <n v="-122"/>
    <n v="-119"/>
    <n v="-115"/>
    <n v="-111"/>
    <n v="-107"/>
    <n v="-104"/>
  </r>
  <r>
    <x v="14"/>
    <x v="0"/>
    <s v="DisabledPolicies=None"/>
    <n v="0"/>
    <n v="0"/>
    <n v="3"/>
    <n v="87"/>
    <n v="101"/>
    <n v="43"/>
    <n v="-60"/>
    <n v="-93"/>
    <n v="-78"/>
    <n v="-71"/>
    <n v="-79"/>
    <n v="-84"/>
    <n v="-89"/>
    <n v="-91"/>
    <n v="-99"/>
    <n v="-106"/>
    <n v="-103"/>
    <n v="-110"/>
    <n v="-119"/>
    <n v="-129"/>
    <n v="-133"/>
    <n v="-134"/>
    <n v="-131"/>
    <n v="-125"/>
    <n v="-120"/>
    <n v="-115"/>
    <n v="-111"/>
    <n v="-105"/>
    <n v="-101"/>
    <n v="-96"/>
    <n v="-93"/>
  </r>
  <r>
    <x v="15"/>
    <x v="0"/>
    <s v="DisabledPolicies=None"/>
    <n v="0"/>
    <n v="0"/>
    <n v="0"/>
    <n v="16"/>
    <n v="-24"/>
    <n v="-148"/>
    <n v="-394"/>
    <n v="-561"/>
    <n v="-652"/>
    <n v="-729"/>
    <n v="-809"/>
    <n v="-878"/>
    <n v="-934"/>
    <n v="-991"/>
    <n v="-1041"/>
    <n v="-1082"/>
    <n v="-1116"/>
    <n v="-1149"/>
    <n v="-1187"/>
    <n v="-1221"/>
    <n v="-1251"/>
    <n v="-1272"/>
    <n v="-1290"/>
    <n v="-1302"/>
    <n v="-1314"/>
    <n v="-1323"/>
    <n v="-1330"/>
    <n v="-1337"/>
    <n v="-1342"/>
    <n v="-1347"/>
    <n v="-1352"/>
  </r>
  <r>
    <x v="16"/>
    <x v="0"/>
    <s v="DisabledPolicies=None"/>
    <n v="0"/>
    <n v="0"/>
    <n v="3"/>
    <n v="106"/>
    <n v="84"/>
    <n v="-35"/>
    <n v="-138"/>
    <n v="-195"/>
    <n v="-249"/>
    <n v="-315"/>
    <n v="-370"/>
    <n v="-414"/>
    <n v="-454"/>
    <n v="-484"/>
    <n v="-517"/>
    <n v="-547"/>
    <n v="-556"/>
    <n v="-572"/>
    <n v="-589"/>
    <n v="-604"/>
    <n v="-616"/>
    <n v="-624"/>
    <n v="-627"/>
    <n v="-628"/>
    <n v="-628"/>
    <n v="-626"/>
    <n v="-623"/>
    <n v="-619"/>
    <n v="-613"/>
    <n v="-608"/>
    <n v="-603"/>
  </r>
  <r>
    <x v="17"/>
    <x v="0"/>
    <s v="DisabledPolicies=None"/>
    <n v="0"/>
    <n v="0"/>
    <n v="0"/>
    <n v="24"/>
    <n v="24"/>
    <n v="9"/>
    <n v="-3"/>
    <n v="-5"/>
    <n v="-4"/>
    <n v="-5"/>
    <n v="-6"/>
    <n v="-8"/>
    <n v="-6"/>
    <n v="-6"/>
    <n v="-7"/>
    <n v="-8"/>
    <n v="-7"/>
    <n v="-8"/>
    <n v="-8"/>
    <n v="-9"/>
    <n v="-10"/>
    <n v="-10"/>
    <n v="-11"/>
    <n v="-10"/>
    <n v="-10"/>
    <n v="-9"/>
    <n v="-9"/>
    <n v="-9"/>
    <n v="-8"/>
    <n v="-8"/>
    <n v="-7"/>
  </r>
  <r>
    <x v="18"/>
    <x v="0"/>
    <s v="DisabledPolicies=None"/>
    <n v="0"/>
    <n v="2"/>
    <n v="69"/>
    <n v="1062"/>
    <n v="1278"/>
    <n v="736"/>
    <n v="538"/>
    <n v="691"/>
    <n v="696"/>
    <n v="633"/>
    <n v="646"/>
    <n v="677"/>
    <n v="666"/>
    <n v="649"/>
    <n v="601"/>
    <n v="551"/>
    <n v="554"/>
    <n v="435"/>
    <n v="299"/>
    <n v="176"/>
    <n v="65"/>
    <n v="-32"/>
    <n v="-111"/>
    <n v="-148"/>
    <n v="-172"/>
    <n v="-190"/>
    <n v="-206"/>
    <n v="-210"/>
    <n v="-210"/>
    <n v="-210"/>
    <n v="-212"/>
  </r>
  <r>
    <x v="19"/>
    <x v="0"/>
    <s v="DisabledPolicies=None"/>
    <n v="0"/>
    <n v="37"/>
    <n v="288"/>
    <n v="875"/>
    <n v="1027"/>
    <n v="291"/>
    <n v="701"/>
    <n v="1799"/>
    <n v="2394"/>
    <n v="2965"/>
    <n v="3758"/>
    <n v="4458"/>
    <n v="4852"/>
    <n v="5087"/>
    <n v="5157"/>
    <n v="5250"/>
    <n v="5349"/>
    <n v="4936"/>
    <n v="4551"/>
    <n v="4159"/>
    <n v="3760"/>
    <n v="3377"/>
    <n v="3033"/>
    <n v="2832"/>
    <n v="2666"/>
    <n v="2519"/>
    <n v="2378"/>
    <n v="2280"/>
    <n v="2173"/>
    <n v="2088"/>
    <n v="2003"/>
  </r>
  <r>
    <x v="20"/>
    <x v="0"/>
    <s v="DisabledPolicies=None"/>
    <n v="0"/>
    <n v="0"/>
    <n v="49"/>
    <n v="7049"/>
    <n v="4918"/>
    <n v="1772"/>
    <n v="823"/>
    <n v="1264"/>
    <n v="1309"/>
    <n v="1220"/>
    <n v="1292"/>
    <n v="1445"/>
    <n v="1443"/>
    <n v="1746"/>
    <n v="1674"/>
    <n v="1612"/>
    <n v="1885"/>
    <n v="1659"/>
    <n v="1459"/>
    <n v="1273"/>
    <n v="1100"/>
    <n v="1011"/>
    <n v="926"/>
    <n v="874"/>
    <n v="827"/>
    <n v="779"/>
    <n v="739"/>
    <n v="698"/>
    <n v="668"/>
    <n v="637"/>
    <n v="614"/>
  </r>
  <r>
    <x v="21"/>
    <x v="0"/>
    <s v="DisabledPolicies=None"/>
    <n v="0"/>
    <n v="6"/>
    <n v="82"/>
    <n v="1031"/>
    <n v="1081"/>
    <n v="713"/>
    <n v="838"/>
    <n v="1218"/>
    <n v="1364"/>
    <n v="1478"/>
    <n v="1661"/>
    <n v="1745"/>
    <n v="1763"/>
    <n v="1765"/>
    <n v="1729"/>
    <n v="1694"/>
    <n v="1667"/>
    <n v="1442"/>
    <n v="1256"/>
    <n v="1092"/>
    <n v="945"/>
    <n v="822"/>
    <n v="731"/>
    <n v="678"/>
    <n v="640"/>
    <n v="584"/>
    <n v="570"/>
    <n v="538"/>
    <n v="520"/>
    <n v="499"/>
    <n v="478"/>
  </r>
  <r>
    <x v="22"/>
    <x v="0"/>
    <s v="DisabledPolicies=None"/>
    <n v="0"/>
    <n v="0"/>
    <n v="0"/>
    <n v="-449"/>
    <n v="-890"/>
    <n v="-1536"/>
    <n v="-2169"/>
    <n v="-2851"/>
    <n v="-3526"/>
    <n v="-4213"/>
    <n v="-4720"/>
    <n v="-5085"/>
    <n v="-5341"/>
    <n v="-5558"/>
    <n v="-5739"/>
    <n v="-5896"/>
    <n v="-5713"/>
    <n v="-5514"/>
    <n v="-5337"/>
    <n v="-5163"/>
    <n v="-4998"/>
    <n v="-4842"/>
    <n v="-4688"/>
    <n v="-4544"/>
    <n v="-4425"/>
    <n v="-4308"/>
    <n v="-4193"/>
    <n v="-4083"/>
    <n v="-3973"/>
    <n v="-3865"/>
    <n v="-3762"/>
  </r>
  <r>
    <x v="23"/>
    <x v="0"/>
    <s v="DisabledPolicies=None"/>
    <n v="0"/>
    <n v="0"/>
    <n v="1"/>
    <n v="548"/>
    <n v="1079"/>
    <n v="1558"/>
    <n v="1938"/>
    <n v="2331"/>
    <n v="2746"/>
    <n v="3167"/>
    <n v="3509"/>
    <n v="3841"/>
    <n v="4160"/>
    <n v="4467"/>
    <n v="4767"/>
    <n v="5037"/>
    <n v="5065"/>
    <n v="4839"/>
    <n v="4719"/>
    <n v="4605"/>
    <n v="4590"/>
    <n v="4392"/>
    <n v="4291"/>
    <n v="4173"/>
    <n v="4077"/>
    <n v="3991"/>
    <n v="3881"/>
    <n v="3787"/>
    <n v="3782"/>
    <n v="3616"/>
    <n v="3521"/>
  </r>
  <r>
    <x v="24"/>
    <x v="0"/>
    <s v="DisabledPolicies=None"/>
    <n v="0"/>
    <n v="-19"/>
    <n v="-31"/>
    <n v="115"/>
    <n v="134"/>
    <n v="254"/>
    <n v="333"/>
    <n v="397"/>
    <n v="432"/>
    <n v="463"/>
    <n v="470"/>
    <n v="451"/>
    <n v="440"/>
    <n v="452"/>
    <n v="500"/>
    <n v="535"/>
    <n v="564"/>
    <n v="553"/>
    <n v="531"/>
    <n v="502"/>
    <n v="471"/>
    <n v="461"/>
    <n v="440"/>
    <n v="432"/>
    <n v="421"/>
    <n v="417"/>
    <n v="414"/>
    <n v="409"/>
    <n v="405"/>
    <n v="402"/>
    <n v="398"/>
  </r>
  <r>
    <x v="25"/>
    <x v="0"/>
    <s v="DisabledPolicies=None"/>
    <n v="0"/>
    <n v="95"/>
    <n v="26"/>
    <n v="268"/>
    <n v="3315"/>
    <n v="3367"/>
    <n v="1878"/>
    <n v="2022"/>
    <n v="3286"/>
    <n v="3792"/>
    <n v="4094"/>
    <n v="4515"/>
    <n v="5018"/>
    <n v="5248"/>
    <n v="5686"/>
    <n v="6030"/>
    <n v="6308"/>
    <n v="6741"/>
    <n v="6541"/>
    <n v="6355"/>
    <n v="6171"/>
    <n v="5901"/>
    <n v="5779"/>
    <n v="5590"/>
    <n v="5499"/>
    <n v="5407"/>
    <n v="5372"/>
    <n v="5318"/>
    <n v="5294"/>
    <n v="5258"/>
    <n v="5238"/>
  </r>
  <r>
    <x v="26"/>
    <x v="0"/>
    <s v="DisabledPolicies=None"/>
    <n v="0"/>
    <n v="-326"/>
    <n v="-606"/>
    <n v="2086"/>
    <n v="7182"/>
    <n v="8958"/>
    <n v="9786"/>
    <n v="10146"/>
    <n v="9554"/>
    <n v="8310"/>
    <n v="6623"/>
    <n v="5295"/>
    <n v="3718"/>
    <n v="2529"/>
    <n v="1873"/>
    <n v="1079"/>
    <n v="684"/>
    <n v="-350"/>
    <n v="-1149"/>
    <n v="-2060"/>
    <n v="-2943"/>
    <n v="-3516"/>
    <n v="-4040"/>
    <n v="-4429"/>
    <n v="-4657"/>
    <n v="-5169"/>
    <n v="-5358"/>
    <n v="-5675"/>
    <n v="-6017"/>
    <n v="-6382"/>
    <n v="-6774"/>
  </r>
  <r>
    <x v="27"/>
    <x v="0"/>
    <s v="DisabledPolicies=None"/>
    <n v="0"/>
    <n v="0"/>
    <n v="-3"/>
    <n v="117"/>
    <n v="198"/>
    <n v="239"/>
    <n v="231"/>
    <n v="224"/>
    <n v="235"/>
    <n v="239"/>
    <n v="228"/>
    <n v="215"/>
    <n v="203"/>
    <n v="191"/>
    <n v="185"/>
    <n v="175"/>
    <n v="165"/>
    <n v="145"/>
    <n v="116"/>
    <n v="86"/>
    <n v="55"/>
    <n v="28"/>
    <n v="5"/>
    <n v="-14"/>
    <n v="-31"/>
    <n v="-43"/>
    <n v="-54"/>
    <n v="-62"/>
    <n v="-67"/>
    <n v="-74"/>
    <n v="-79"/>
  </r>
  <r>
    <x v="28"/>
    <x v="0"/>
    <s v="DisabledPolicies=None"/>
    <n v="0"/>
    <n v="21"/>
    <n v="190"/>
    <n v="2542"/>
    <n v="2688"/>
    <n v="2187"/>
    <n v="2596"/>
    <n v="3648"/>
    <n v="4058"/>
    <n v="4615"/>
    <n v="5325"/>
    <n v="5889"/>
    <n v="6206"/>
    <n v="6507"/>
    <n v="6629"/>
    <n v="6895"/>
    <n v="7132"/>
    <n v="6763"/>
    <n v="6458"/>
    <n v="6139"/>
    <n v="5832"/>
    <n v="5574"/>
    <n v="5392"/>
    <n v="5395"/>
    <n v="5431"/>
    <n v="5472"/>
    <n v="5580"/>
    <n v="5695"/>
    <n v="5836"/>
    <n v="5969"/>
    <n v="6108"/>
  </r>
  <r>
    <x v="29"/>
    <x v="0"/>
    <s v="DisabledPolicies=None"/>
    <n v="0"/>
    <n v="-2"/>
    <n v="15"/>
    <n v="413"/>
    <n v="203"/>
    <n v="309"/>
    <n v="507"/>
    <n v="494"/>
    <n v="368"/>
    <n v="363"/>
    <n v="303"/>
    <n v="194"/>
    <n v="84"/>
    <n v="39"/>
    <n v="-20"/>
    <n v="-78"/>
    <n v="-89"/>
    <n v="-150"/>
    <n v="-112"/>
    <n v="-28"/>
    <n v="91"/>
    <n v="272"/>
    <n v="494"/>
    <n v="761"/>
    <n v="1016"/>
    <n v="1297"/>
    <n v="1551"/>
    <n v="1804"/>
    <n v="2063"/>
    <n v="2306"/>
    <n v="2536"/>
  </r>
  <r>
    <x v="30"/>
    <x v="0"/>
    <s v="DisabledPolicies=None"/>
    <n v="0"/>
    <n v="6"/>
    <n v="82"/>
    <n v="4905"/>
    <n v="8914"/>
    <n v="12743"/>
    <n v="16856"/>
    <n v="20912"/>
    <n v="24222"/>
    <n v="27485"/>
    <n v="30593"/>
    <n v="33480"/>
    <n v="36195"/>
    <n v="38977"/>
    <n v="41487"/>
    <n v="43897"/>
    <n v="42049"/>
    <n v="40091"/>
    <n v="38921"/>
    <n v="37858"/>
    <n v="36960"/>
    <n v="36366"/>
    <n v="35791"/>
    <n v="35430"/>
    <n v="35104"/>
    <n v="34841"/>
    <n v="34656"/>
    <n v="34596"/>
    <n v="34591"/>
    <n v="34527"/>
    <n v="34422"/>
  </r>
  <r>
    <x v="31"/>
    <x v="0"/>
    <s v="DisabledPolicies=None"/>
    <n v="0"/>
    <n v="-6"/>
    <n v="3"/>
    <n v="239"/>
    <n v="335"/>
    <n v="1306"/>
    <n v="2284"/>
    <n v="2817"/>
    <n v="3308"/>
    <n v="4087"/>
    <n v="4662"/>
    <n v="5148"/>
    <n v="5574"/>
    <n v="6020"/>
    <n v="6422"/>
    <n v="6747"/>
    <n v="6978"/>
    <n v="6989"/>
    <n v="6933"/>
    <n v="6786"/>
    <n v="6524"/>
    <n v="6246"/>
    <n v="5918"/>
    <n v="5633"/>
    <n v="5324"/>
    <n v="5092"/>
    <n v="4825"/>
    <n v="4574"/>
    <n v="4347"/>
    <n v="4149"/>
    <n v="3956"/>
  </r>
  <r>
    <x v="32"/>
    <x v="0"/>
    <s v="DisabledPolicies=None"/>
    <n v="0"/>
    <n v="-3"/>
    <n v="0"/>
    <n v="65"/>
    <n v="39"/>
    <n v="344"/>
    <n v="638"/>
    <n v="754"/>
    <n v="833"/>
    <n v="987"/>
    <n v="1074"/>
    <n v="1128"/>
    <n v="1161"/>
    <n v="1193"/>
    <n v="1208"/>
    <n v="1205"/>
    <n v="1183"/>
    <n v="1124"/>
    <n v="1062"/>
    <n v="990"/>
    <n v="905"/>
    <n v="826"/>
    <n v="744"/>
    <n v="674"/>
    <n v="606"/>
    <n v="551"/>
    <n v="496"/>
    <n v="447"/>
    <n v="403"/>
    <n v="365"/>
    <n v="331"/>
  </r>
  <r>
    <x v="33"/>
    <x v="0"/>
    <s v="DisabledPolicies=None"/>
    <n v="0"/>
    <n v="0"/>
    <n v="0"/>
    <n v="14"/>
    <n v="17"/>
    <n v="33"/>
    <n v="48"/>
    <n v="55"/>
    <n v="60"/>
    <n v="68"/>
    <n v="72"/>
    <n v="74"/>
    <n v="75"/>
    <n v="75"/>
    <n v="75"/>
    <n v="73"/>
    <n v="70"/>
    <n v="65"/>
    <n v="59"/>
    <n v="54"/>
    <n v="48"/>
    <n v="43"/>
    <n v="37"/>
    <n v="34"/>
    <n v="30"/>
    <n v="27"/>
    <n v="24"/>
    <n v="22"/>
    <n v="20"/>
    <n v="18"/>
    <n v="16"/>
  </r>
  <r>
    <x v="34"/>
    <x v="0"/>
    <s v="DisabledPolicies=None"/>
    <n v="0"/>
    <n v="0"/>
    <n v="-1"/>
    <n v="17"/>
    <n v="19"/>
    <n v="50"/>
    <n v="80"/>
    <n v="91"/>
    <n v="94"/>
    <n v="103"/>
    <n v="103"/>
    <n v="105"/>
    <n v="103"/>
    <n v="105"/>
    <n v="105"/>
    <n v="105"/>
    <n v="100"/>
    <n v="91"/>
    <n v="83"/>
    <n v="74"/>
    <n v="63"/>
    <n v="54"/>
    <n v="44"/>
    <n v="37"/>
    <n v="30"/>
    <n v="25"/>
    <n v="21"/>
    <n v="16"/>
    <n v="12"/>
    <n v="9"/>
    <n v="6"/>
  </r>
  <r>
    <x v="35"/>
    <x v="0"/>
    <s v="DisabledPolicies=None"/>
    <n v="0"/>
    <n v="0"/>
    <n v="3"/>
    <n v="95"/>
    <n v="71"/>
    <n v="61"/>
    <n v="45"/>
    <n v="-12"/>
    <n v="-102"/>
    <n v="-194"/>
    <n v="-321"/>
    <n v="-474"/>
    <n v="-644"/>
    <n v="-822"/>
    <n v="-1016"/>
    <n v="-1224"/>
    <n v="-1428"/>
    <n v="-1631"/>
    <n v="-1808"/>
    <n v="-1966"/>
    <n v="-2106"/>
    <n v="-2220"/>
    <n v="-2313"/>
    <n v="-2382"/>
    <n v="-2430"/>
    <n v="-2454"/>
    <n v="-2464"/>
    <n v="-2455"/>
    <n v="-2428"/>
    <n v="-2402"/>
    <n v="-2375"/>
  </r>
  <r>
    <x v="36"/>
    <x v="0"/>
    <s v="DisabledPolicies=None"/>
    <n v="0"/>
    <n v="-4"/>
    <n v="10"/>
    <n v="307"/>
    <n v="327"/>
    <n v="1072"/>
    <n v="1884"/>
    <n v="2327"/>
    <n v="2712"/>
    <n v="3342"/>
    <n v="3828"/>
    <n v="4202"/>
    <n v="4519"/>
    <n v="4847"/>
    <n v="5120"/>
    <n v="5340"/>
    <n v="5472"/>
    <n v="5438"/>
    <n v="5377"/>
    <n v="5258"/>
    <n v="5066"/>
    <n v="4868"/>
    <n v="4641"/>
    <n v="4447"/>
    <n v="4237"/>
    <n v="4078"/>
    <n v="3899"/>
    <n v="3737"/>
    <n v="3588"/>
    <n v="3458"/>
    <n v="3333"/>
  </r>
  <r>
    <x v="37"/>
    <x v="0"/>
    <s v="DisabledPolicies=None"/>
    <n v="0"/>
    <n v="-9"/>
    <n v="278"/>
    <n v="3286"/>
    <n v="3195"/>
    <n v="3240"/>
    <n v="5145"/>
    <n v="7193"/>
    <n v="8099"/>
    <n v="9290"/>
    <n v="10366"/>
    <n v="10982"/>
    <n v="11215"/>
    <n v="11469"/>
    <n v="11463"/>
    <n v="11404"/>
    <n v="11295"/>
    <n v="10109"/>
    <n v="9169"/>
    <n v="8223"/>
    <n v="7249"/>
    <n v="6436"/>
    <n v="5693"/>
    <n v="5231"/>
    <n v="4790"/>
    <n v="4487"/>
    <n v="4169"/>
    <n v="3921"/>
    <n v="3729"/>
    <n v="3537"/>
    <n v="3351"/>
  </r>
  <r>
    <x v="38"/>
    <x v="0"/>
    <s v="DisabledPolicies=None"/>
    <n v="0"/>
    <n v="1"/>
    <n v="37"/>
    <n v="176"/>
    <n v="266"/>
    <n v="220"/>
    <n v="390"/>
    <n v="654"/>
    <n v="792"/>
    <n v="926"/>
    <n v="1101"/>
    <n v="1253"/>
    <n v="1347"/>
    <n v="1419"/>
    <n v="1459"/>
    <n v="1495"/>
    <n v="1492"/>
    <n v="1360"/>
    <n v="1250"/>
    <n v="1143"/>
    <n v="1034"/>
    <n v="935"/>
    <n v="844"/>
    <n v="789"/>
    <n v="744"/>
    <n v="709"/>
    <n v="674"/>
    <n v="655"/>
    <n v="634"/>
    <n v="616"/>
    <n v="599"/>
  </r>
  <r>
    <x v="39"/>
    <x v="0"/>
    <s v="DisabledPolicies=None"/>
    <n v="0"/>
    <n v="-3"/>
    <n v="9"/>
    <n v="217"/>
    <n v="189"/>
    <n v="643"/>
    <n v="1170"/>
    <n v="1467"/>
    <n v="1713"/>
    <n v="2125"/>
    <n v="2453"/>
    <n v="2699"/>
    <n v="2909"/>
    <n v="3135"/>
    <n v="3320"/>
    <n v="3474"/>
    <n v="3569"/>
    <n v="3546"/>
    <n v="3521"/>
    <n v="3458"/>
    <n v="3351"/>
    <n v="3240"/>
    <n v="3111"/>
    <n v="3007"/>
    <n v="2890"/>
    <n v="2808"/>
    <n v="2710"/>
    <n v="2622"/>
    <n v="2547"/>
    <n v="2480"/>
    <n v="2414"/>
  </r>
  <r>
    <x v="40"/>
    <x v="0"/>
    <s v="DisabledPolicies=None"/>
    <n v="0"/>
    <n v="-16"/>
    <n v="-6"/>
    <n v="104"/>
    <n v="-57"/>
    <n v="1494"/>
    <n v="3122"/>
    <n v="3900"/>
    <n v="4583"/>
    <n v="5804"/>
    <n v="6717"/>
    <n v="7521"/>
    <n v="8250"/>
    <n v="9041"/>
    <n v="9771"/>
    <n v="10392"/>
    <n v="10885"/>
    <n v="11053"/>
    <n v="11135"/>
    <n v="11056"/>
    <n v="10762"/>
    <n v="10432"/>
    <n v="9977"/>
    <n v="9582"/>
    <n v="9120"/>
    <n v="8793"/>
    <n v="8377"/>
    <n v="7980"/>
    <n v="7608"/>
    <n v="7294"/>
    <n v="6982"/>
  </r>
  <r>
    <x v="41"/>
    <x v="0"/>
    <s v="DisabledPolicies=None"/>
    <n v="0"/>
    <n v="-2"/>
    <n v="2"/>
    <n v="70"/>
    <n v="37"/>
    <n v="474"/>
    <n v="942"/>
    <n v="1181"/>
    <n v="1397"/>
    <n v="1767"/>
    <n v="2058"/>
    <n v="2297"/>
    <n v="2512"/>
    <n v="2737"/>
    <n v="2934"/>
    <n v="3102"/>
    <n v="3228"/>
    <n v="3261"/>
    <n v="3270"/>
    <n v="3234"/>
    <n v="3145"/>
    <n v="3042"/>
    <n v="2910"/>
    <n v="2795"/>
    <n v="2664"/>
    <n v="2564"/>
    <n v="2449"/>
    <n v="2339"/>
    <n v="2238"/>
    <n v="2151"/>
    <n v="2063"/>
  </r>
  <r>
    <x v="42"/>
    <x v="0"/>
    <s v="Dis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s v="DisabledPolicies=Additional Minimum Required EV Sales Percentage[passenger,LDVs]"/>
    <n v="0"/>
    <n v="-215"/>
    <n v="482"/>
    <n v="25600"/>
    <n v="34060"/>
    <n v="37086"/>
    <n v="43521"/>
    <n v="53655"/>
    <n v="60046"/>
    <n v="67576"/>
    <n v="73846"/>
    <n v="79162"/>
    <n v="82879"/>
    <n v="87708"/>
    <n v="91816"/>
    <n v="95570"/>
    <n v="95612"/>
    <n v="91035"/>
    <n v="87526"/>
    <n v="83519"/>
    <n v="79413"/>
    <n v="76112"/>
    <n v="73014"/>
    <n v="70789"/>
    <n v="68484"/>
    <n v="66206"/>
    <n v="64245"/>
    <n v="62713"/>
    <n v="61382"/>
    <n v="59915"/>
    <n v="58445"/>
  </r>
  <r>
    <x v="1"/>
    <x v="1"/>
    <s v="DisabledPolicies=Additional Minimum Required EV Sales Percentage[passenger,LDVs]"/>
    <n v="0"/>
    <n v="7"/>
    <n v="-14"/>
    <n v="286"/>
    <n v="460"/>
    <n v="723"/>
    <n v="811"/>
    <n v="1332"/>
    <n v="2152"/>
    <n v="2779"/>
    <n v="3129"/>
    <n v="2933"/>
    <n v="2698"/>
    <n v="2581"/>
    <n v="2541"/>
    <n v="2562"/>
    <n v="2602"/>
    <n v="2625"/>
    <n v="2643"/>
    <n v="2638"/>
    <n v="2665"/>
    <n v="2700"/>
    <n v="2747"/>
    <n v="2796"/>
    <n v="2831"/>
    <n v="2860"/>
    <n v="2897"/>
    <n v="2931"/>
    <n v="2948"/>
    <n v="2959"/>
    <n v="2965"/>
  </r>
  <r>
    <x v="2"/>
    <x v="1"/>
    <s v="DisabledPolicies=Additional Minimum Required EV Sales Percentage[passenger,LDVs]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1"/>
    <s v="DisabledPolicies=Additional Minimum Required EV Sales Percentage[passenger,LDVs]"/>
    <n v="0"/>
    <n v="0"/>
    <n v="-4"/>
    <n v="-42"/>
    <n v="-147"/>
    <n v="-265"/>
    <n v="-346"/>
    <n v="-489"/>
    <n v="-663"/>
    <n v="-873"/>
    <n v="-1098"/>
    <n v="-1347"/>
    <n v="-1594"/>
    <n v="-1841"/>
    <n v="-2066"/>
    <n v="-2307"/>
    <n v="-2560"/>
    <n v="-2765"/>
    <n v="-2971"/>
    <n v="-3134"/>
    <n v="-3322"/>
    <n v="-3481"/>
    <n v="-3598"/>
    <n v="-3752"/>
    <n v="-3899"/>
    <n v="-3980"/>
    <n v="-4075"/>
    <n v="-4114"/>
    <n v="-4138"/>
    <n v="-4171"/>
    <n v="-4177"/>
  </r>
  <r>
    <x v="4"/>
    <x v="1"/>
    <s v="DisabledPolicies=Additional Minimum Required EV Sales Percentage[passenger,LDVs]"/>
    <n v="0"/>
    <n v="0"/>
    <n v="0"/>
    <n v="27"/>
    <n v="39"/>
    <n v="20"/>
    <n v="-22"/>
    <n v="-38"/>
    <n v="-29"/>
    <n v="-21"/>
    <n v="-23"/>
    <n v="-26"/>
    <n v="-30"/>
    <n v="-34"/>
    <n v="-39"/>
    <n v="-43"/>
    <n v="-45"/>
    <n v="-51"/>
    <n v="-56"/>
    <n v="-62"/>
    <n v="-64"/>
    <n v="-64"/>
    <n v="-63"/>
    <n v="-60"/>
    <n v="-59"/>
    <n v="-58"/>
    <n v="-56"/>
    <n v="-54"/>
    <n v="-53"/>
    <n v="-51"/>
    <n v="-50"/>
  </r>
  <r>
    <x v="5"/>
    <x v="1"/>
    <s v="DisabledPolicies=Additional Minimum Required EV Sales Percentage[passenger,LDVs]"/>
    <n v="0"/>
    <n v="0"/>
    <n v="-3"/>
    <n v="-39"/>
    <n v="-107"/>
    <n v="-226"/>
    <n v="-424"/>
    <n v="-638"/>
    <n v="-879"/>
    <n v="-1165"/>
    <n v="-1484"/>
    <n v="-1817"/>
    <n v="-2139"/>
    <n v="-2443"/>
    <n v="-2727"/>
    <n v="-3012"/>
    <n v="-3251"/>
    <n v="-3485"/>
    <n v="-3667"/>
    <n v="-3813"/>
    <n v="-3952"/>
    <n v="-4047"/>
    <n v="-4117"/>
    <n v="-4203"/>
    <n v="-4264"/>
    <n v="-4300"/>
    <n v="-4333"/>
    <n v="-4336"/>
    <n v="-4330"/>
    <n v="-4346"/>
    <n v="-4352"/>
  </r>
  <r>
    <x v="6"/>
    <x v="1"/>
    <s v="DisabledPolicies=Additional Minimum Required EV Sales Percentage[passenger,LDVs]"/>
    <n v="0"/>
    <n v="0"/>
    <n v="1"/>
    <n v="119"/>
    <n v="120"/>
    <n v="168"/>
    <n v="222"/>
    <n v="270"/>
    <n v="325"/>
    <n v="413"/>
    <n v="487"/>
    <n v="539"/>
    <n v="579"/>
    <n v="624"/>
    <n v="670"/>
    <n v="712"/>
    <n v="743"/>
    <n v="750"/>
    <n v="745"/>
    <n v="727"/>
    <n v="705"/>
    <n v="684"/>
    <n v="663"/>
    <n v="644"/>
    <n v="620"/>
    <n v="596"/>
    <n v="570"/>
    <n v="544"/>
    <n v="521"/>
    <n v="498"/>
    <n v="478"/>
  </r>
  <r>
    <x v="7"/>
    <x v="1"/>
    <s v="DisabledPolicies=Additional Minimum Required EV Sales Percentage[passenger,LDVs]"/>
    <n v="0"/>
    <n v="0"/>
    <n v="1"/>
    <n v="30"/>
    <n v="-9"/>
    <n v="66"/>
    <n v="164"/>
    <n v="208"/>
    <n v="228"/>
    <n v="278"/>
    <n v="329"/>
    <n v="370"/>
    <n v="407"/>
    <n v="444"/>
    <n v="473"/>
    <n v="495"/>
    <n v="506"/>
    <n v="501"/>
    <n v="488"/>
    <n v="468"/>
    <n v="442"/>
    <n v="416"/>
    <n v="389"/>
    <n v="363"/>
    <n v="337"/>
    <n v="311"/>
    <n v="285"/>
    <n v="261"/>
    <n v="238"/>
    <n v="219"/>
    <n v="201"/>
  </r>
  <r>
    <x v="8"/>
    <x v="1"/>
    <s v="DisabledPolicies=Additional Minimum Required EV Sales Percentage[passenger,LDVs]"/>
    <n v="0"/>
    <n v="0"/>
    <n v="1"/>
    <n v="57"/>
    <n v="74"/>
    <n v="65"/>
    <n v="50"/>
    <n v="53"/>
    <n v="59"/>
    <n v="66"/>
    <n v="70"/>
    <n v="70"/>
    <n v="69"/>
    <n v="68"/>
    <n v="68"/>
    <n v="69"/>
    <n v="68"/>
    <n v="63"/>
    <n v="54"/>
    <n v="46"/>
    <n v="39"/>
    <n v="34"/>
    <n v="32"/>
    <n v="30"/>
    <n v="30"/>
    <n v="30"/>
    <n v="30"/>
    <n v="30"/>
    <n v="31"/>
    <n v="31"/>
    <n v="31"/>
  </r>
  <r>
    <x v="9"/>
    <x v="1"/>
    <s v="DisabledPolicies=Additional Minimum Required EV Sales Percentage[passenger,LDVs]"/>
    <n v="0"/>
    <n v="0"/>
    <n v="1"/>
    <n v="51"/>
    <n v="56"/>
    <n v="49"/>
    <n v="35"/>
    <n v="37"/>
    <n v="45"/>
    <n v="56"/>
    <n v="62"/>
    <n v="67"/>
    <n v="70"/>
    <n v="74"/>
    <n v="76"/>
    <n v="78"/>
    <n v="79"/>
    <n v="74"/>
    <n v="66"/>
    <n v="59"/>
    <n v="53"/>
    <n v="48"/>
    <n v="44"/>
    <n v="42"/>
    <n v="38"/>
    <n v="37"/>
    <n v="33"/>
    <n v="32"/>
    <n v="31"/>
    <n v="30"/>
    <n v="28"/>
  </r>
  <r>
    <x v="10"/>
    <x v="1"/>
    <s v="DisabledPolicies=Additional Minimum Required EV Sales Percentage[passenger,LDVs]"/>
    <n v="0"/>
    <n v="1"/>
    <n v="0"/>
    <n v="-101"/>
    <n v="-171"/>
    <n v="-240"/>
    <n v="-376"/>
    <n v="-526"/>
    <n v="-686"/>
    <n v="-865"/>
    <n v="-1047"/>
    <n v="-1226"/>
    <n v="-1382"/>
    <n v="-1527"/>
    <n v="-1656"/>
    <n v="-1778"/>
    <n v="-1867"/>
    <n v="-1946"/>
    <n v="-1988"/>
    <n v="-2008"/>
    <n v="-2013"/>
    <n v="-1998"/>
    <n v="-1976"/>
    <n v="-1954"/>
    <n v="-1924"/>
    <n v="-1884"/>
    <n v="-1845"/>
    <n v="-1799"/>
    <n v="-1749"/>
    <n v="-1710"/>
    <n v="-1673"/>
  </r>
  <r>
    <x v="11"/>
    <x v="1"/>
    <s v="DisabledPolicies=Additional Minimum Required EV Sales Percentage[passenger,LDVs]"/>
    <n v="0"/>
    <n v="-1"/>
    <n v="-5"/>
    <n v="156"/>
    <n v="167"/>
    <n v="81"/>
    <n v="-253"/>
    <n v="-569"/>
    <n v="-802"/>
    <n v="-987"/>
    <n v="-1152"/>
    <n v="-1297"/>
    <n v="-1414"/>
    <n v="-1515"/>
    <n v="-1595"/>
    <n v="-1660"/>
    <n v="-1717"/>
    <n v="-1774"/>
    <n v="-1827"/>
    <n v="-1867"/>
    <n v="-1894"/>
    <n v="-1892"/>
    <n v="-1873"/>
    <n v="-1845"/>
    <n v="-1815"/>
    <n v="-1781"/>
    <n v="-1743"/>
    <n v="-1700"/>
    <n v="-1653"/>
    <n v="-1606"/>
    <n v="-1553"/>
  </r>
  <r>
    <x v="12"/>
    <x v="1"/>
    <s v="DisabledPolicies=Additional Minimum Required EV Sales Percentage[passenger,LDVs]"/>
    <n v="0"/>
    <n v="0"/>
    <n v="0"/>
    <n v="5"/>
    <n v="1"/>
    <n v="16"/>
    <n v="28"/>
    <n v="31"/>
    <n v="32"/>
    <n v="41"/>
    <n v="47"/>
    <n v="53"/>
    <n v="60"/>
    <n v="66"/>
    <n v="73"/>
    <n v="78"/>
    <n v="82"/>
    <n v="83"/>
    <n v="84"/>
    <n v="83"/>
    <n v="80"/>
    <n v="78"/>
    <n v="75"/>
    <n v="72"/>
    <n v="68"/>
    <n v="64"/>
    <n v="60"/>
    <n v="56"/>
    <n v="52"/>
    <n v="49"/>
    <n v="46"/>
  </r>
  <r>
    <x v="13"/>
    <x v="1"/>
    <s v="DisabledPolicies=Additional Minimum Required EV Sales Percentage[passenger,LDVs]"/>
    <n v="0"/>
    <n v="0"/>
    <n v="1"/>
    <n v="53"/>
    <n v="56"/>
    <n v="24"/>
    <n v="-15"/>
    <n v="-25"/>
    <n v="-20"/>
    <n v="-17"/>
    <n v="-19"/>
    <n v="-23"/>
    <n v="-28"/>
    <n v="-33"/>
    <n v="-40"/>
    <n v="-47"/>
    <n v="-47"/>
    <n v="-52"/>
    <n v="-58"/>
    <n v="-66"/>
    <n v="-69"/>
    <n v="-72"/>
    <n v="-73"/>
    <n v="-73"/>
    <n v="-72"/>
    <n v="-71"/>
    <n v="-71"/>
    <n v="-69"/>
    <n v="-66"/>
    <n v="-65"/>
    <n v="-64"/>
  </r>
  <r>
    <x v="14"/>
    <x v="1"/>
    <s v="DisabledPolicies=Additional Minimum Required EV Sales Percentage[passenger,LDVs]"/>
    <n v="0"/>
    <n v="0"/>
    <n v="3"/>
    <n v="87"/>
    <n v="100"/>
    <n v="42"/>
    <n v="-61"/>
    <n v="-89"/>
    <n v="-70"/>
    <n v="-51"/>
    <n v="-52"/>
    <n v="-52"/>
    <n v="-56"/>
    <n v="-60"/>
    <n v="-68"/>
    <n v="-74"/>
    <n v="-73"/>
    <n v="-82"/>
    <n v="-92"/>
    <n v="-102"/>
    <n v="-106"/>
    <n v="-107"/>
    <n v="-105"/>
    <n v="-101"/>
    <n v="-96"/>
    <n v="-92"/>
    <n v="-89"/>
    <n v="-85"/>
    <n v="-83"/>
    <n v="-79"/>
    <n v="-77"/>
  </r>
  <r>
    <x v="15"/>
    <x v="1"/>
    <s v="DisabledPolicies=Additional Minimum Required EV Sales Percentage[passenger,LDVs]"/>
    <n v="0"/>
    <n v="0"/>
    <n v="0"/>
    <n v="16"/>
    <n v="-24"/>
    <n v="-149"/>
    <n v="-396"/>
    <n v="-563"/>
    <n v="-656"/>
    <n v="-731"/>
    <n v="-807"/>
    <n v="-875"/>
    <n v="-929"/>
    <n v="-986"/>
    <n v="-1036"/>
    <n v="-1076"/>
    <n v="-1112"/>
    <n v="-1145"/>
    <n v="-1181"/>
    <n v="-1218"/>
    <n v="-1248"/>
    <n v="-1270"/>
    <n v="-1289"/>
    <n v="-1302"/>
    <n v="-1313"/>
    <n v="-1324"/>
    <n v="-1331"/>
    <n v="-1338"/>
    <n v="-1345"/>
    <n v="-1350"/>
    <n v="-1354"/>
  </r>
  <r>
    <x v="16"/>
    <x v="1"/>
    <s v="DisabledPolicies=Additional Minimum Required EV Sales Percentage[passenger,LDVs]"/>
    <n v="0"/>
    <n v="0"/>
    <n v="3"/>
    <n v="105"/>
    <n v="82"/>
    <n v="-29"/>
    <n v="-112"/>
    <n v="-140"/>
    <n v="-164"/>
    <n v="-194"/>
    <n v="-225"/>
    <n v="-255"/>
    <n v="-288"/>
    <n v="-319"/>
    <n v="-352"/>
    <n v="-386"/>
    <n v="-398"/>
    <n v="-418"/>
    <n v="-440"/>
    <n v="-459"/>
    <n v="-475"/>
    <n v="-490"/>
    <n v="-499"/>
    <n v="-507"/>
    <n v="-511"/>
    <n v="-515"/>
    <n v="-518"/>
    <n v="-519"/>
    <n v="-518"/>
    <n v="-520"/>
    <n v="-518"/>
  </r>
  <r>
    <x v="17"/>
    <x v="1"/>
    <s v="DisabledPolicies=Additional Minimum Required EV Sales Percentage[passenger,LDVs]"/>
    <n v="0"/>
    <n v="0"/>
    <n v="0"/>
    <n v="24"/>
    <n v="24"/>
    <n v="9"/>
    <n v="-3"/>
    <n v="-5"/>
    <n v="-3"/>
    <n v="-2"/>
    <n v="-2"/>
    <n v="-2"/>
    <n v="-1"/>
    <n v="-1"/>
    <n v="-1"/>
    <n v="-2"/>
    <n v="-1"/>
    <n v="-2"/>
    <n v="-3"/>
    <n v="-4"/>
    <n v="-5"/>
    <n v="-5"/>
    <n v="-6"/>
    <n v="-5"/>
    <n v="-5"/>
    <n v="-5"/>
    <n v="-4"/>
    <n v="-4"/>
    <n v="-4"/>
    <n v="-5"/>
    <n v="-5"/>
  </r>
  <r>
    <x v="18"/>
    <x v="1"/>
    <s v="DisabledPolicies=Additional Minimum Required EV Sales Percentage[passenger,LDVs]"/>
    <n v="0"/>
    <n v="2"/>
    <n v="69"/>
    <n v="1057"/>
    <n v="1260"/>
    <n v="725"/>
    <n v="529"/>
    <n v="731"/>
    <n v="820"/>
    <n v="895"/>
    <n v="988"/>
    <n v="1049"/>
    <n v="1047"/>
    <n v="1032"/>
    <n v="984"/>
    <n v="927"/>
    <n v="925"/>
    <n v="798"/>
    <n v="665"/>
    <n v="547"/>
    <n v="443"/>
    <n v="352"/>
    <n v="278"/>
    <n v="240"/>
    <n v="213"/>
    <n v="184"/>
    <n v="153"/>
    <n v="136"/>
    <n v="119"/>
    <n v="104"/>
    <n v="84"/>
  </r>
  <r>
    <x v="19"/>
    <x v="1"/>
    <s v="DisabledPolicies=Additional Minimum Required EV Sales Percentage[passenger,LDVs]"/>
    <n v="0"/>
    <n v="37"/>
    <n v="288"/>
    <n v="864"/>
    <n v="958"/>
    <n v="108"/>
    <n v="248"/>
    <n v="1183"/>
    <n v="1700"/>
    <n v="2326"/>
    <n v="3009"/>
    <n v="3588"/>
    <n v="3917"/>
    <n v="4117"/>
    <n v="4187"/>
    <n v="4279"/>
    <n v="4403"/>
    <n v="4050"/>
    <n v="3784"/>
    <n v="3523"/>
    <n v="3269"/>
    <n v="3035"/>
    <n v="2832"/>
    <n v="2752"/>
    <n v="2669"/>
    <n v="2569"/>
    <n v="2444"/>
    <n v="2366"/>
    <n v="2266"/>
    <n v="2186"/>
    <n v="2095"/>
  </r>
  <r>
    <x v="20"/>
    <x v="1"/>
    <s v="DisabledPolicies=Additional Minimum Required EV Sales Percentage[passenger,LDVs]"/>
    <n v="0"/>
    <n v="0"/>
    <n v="49"/>
    <n v="7049"/>
    <n v="4922"/>
    <n v="1776"/>
    <n v="776"/>
    <n v="1198"/>
    <n v="1231"/>
    <n v="1166"/>
    <n v="1231"/>
    <n v="1373"/>
    <n v="1368"/>
    <n v="1679"/>
    <n v="1612"/>
    <n v="1552"/>
    <n v="1838"/>
    <n v="1621"/>
    <n v="1436"/>
    <n v="1266"/>
    <n v="1108"/>
    <n v="1034"/>
    <n v="964"/>
    <n v="922"/>
    <n v="882"/>
    <n v="833"/>
    <n v="792"/>
    <n v="751"/>
    <n v="718"/>
    <n v="684"/>
    <n v="657"/>
  </r>
  <r>
    <x v="21"/>
    <x v="1"/>
    <s v="DisabledPolicies=Additional Minimum Required EV Sales Percentage[passenger,LDVs]"/>
    <n v="0"/>
    <n v="6"/>
    <n v="82"/>
    <n v="1029"/>
    <n v="1078"/>
    <n v="711"/>
    <n v="808"/>
    <n v="1179"/>
    <n v="1358"/>
    <n v="1551"/>
    <n v="1763"/>
    <n v="1856"/>
    <n v="1867"/>
    <n v="1869"/>
    <n v="1850"/>
    <n v="1825"/>
    <n v="1812"/>
    <n v="1604"/>
    <n v="1433"/>
    <n v="1285"/>
    <n v="1154"/>
    <n v="1040"/>
    <n v="956"/>
    <n v="899"/>
    <n v="858"/>
    <n v="785"/>
    <n v="775"/>
    <n v="733"/>
    <n v="704"/>
    <n v="673"/>
    <n v="638"/>
  </r>
  <r>
    <x v="22"/>
    <x v="1"/>
    <s v="DisabledPolicies=Additional Minimum Required EV Sales Percentage[passenger,LDVs]"/>
    <n v="0"/>
    <n v="0"/>
    <n v="0"/>
    <n v="-467"/>
    <n v="-929"/>
    <n v="-1430"/>
    <n v="-1762"/>
    <n v="-2085"/>
    <n v="-2374"/>
    <n v="-2684"/>
    <n v="-2973"/>
    <n v="-3233"/>
    <n v="-3496"/>
    <n v="-3757"/>
    <n v="-4004"/>
    <n v="-4247"/>
    <n v="-4177"/>
    <n v="-4086"/>
    <n v="-4014"/>
    <n v="-3939"/>
    <n v="-3864"/>
    <n v="-3790"/>
    <n v="-3712"/>
    <n v="-3635"/>
    <n v="-3550"/>
    <n v="-3466"/>
    <n v="-3386"/>
    <n v="-3306"/>
    <n v="-3227"/>
    <n v="-3150"/>
    <n v="-3077"/>
  </r>
  <r>
    <x v="23"/>
    <x v="1"/>
    <s v="DisabledPolicies=Additional Minimum Required EV Sales Percentage[passenger,LDVs]"/>
    <n v="0"/>
    <n v="0"/>
    <n v="1"/>
    <n v="547"/>
    <n v="1074"/>
    <n v="1544"/>
    <n v="1913"/>
    <n v="2307"/>
    <n v="2725"/>
    <n v="3148"/>
    <n v="3495"/>
    <n v="3830"/>
    <n v="4153"/>
    <n v="4465"/>
    <n v="4765"/>
    <n v="5034"/>
    <n v="5055"/>
    <n v="4827"/>
    <n v="4706"/>
    <n v="4598"/>
    <n v="4580"/>
    <n v="4381"/>
    <n v="4284"/>
    <n v="4168"/>
    <n v="4074"/>
    <n v="3988"/>
    <n v="3877"/>
    <n v="3786"/>
    <n v="3770"/>
    <n v="3615"/>
    <n v="3520"/>
  </r>
  <r>
    <x v="24"/>
    <x v="1"/>
    <s v="DisabledPolicies=Additional Minimum Required EV Sales Percentage[passenger,LDVs]"/>
    <n v="0"/>
    <n v="-19"/>
    <n v="-31"/>
    <n v="111"/>
    <n v="102"/>
    <n v="200"/>
    <n v="244"/>
    <n v="277"/>
    <n v="264"/>
    <n v="275"/>
    <n v="264"/>
    <n v="246"/>
    <n v="242"/>
    <n v="274"/>
    <n v="327"/>
    <n v="370"/>
    <n v="407"/>
    <n v="406"/>
    <n v="397"/>
    <n v="380"/>
    <n v="364"/>
    <n v="367"/>
    <n v="359"/>
    <n v="361"/>
    <n v="359"/>
    <n v="356"/>
    <n v="357"/>
    <n v="353"/>
    <n v="350"/>
    <n v="348"/>
    <n v="343"/>
  </r>
  <r>
    <x v="25"/>
    <x v="1"/>
    <s v="DisabledPolicies=Additional Minimum Required EV Sales Percentage[passenger,LDVs]"/>
    <n v="0"/>
    <n v="95"/>
    <n v="26"/>
    <n v="261"/>
    <n v="3238"/>
    <n v="3125"/>
    <n v="1610"/>
    <n v="1515"/>
    <n v="2623"/>
    <n v="2838"/>
    <n v="3098"/>
    <n v="3396"/>
    <n v="3797"/>
    <n v="3991"/>
    <n v="4463"/>
    <n v="4799"/>
    <n v="5036"/>
    <n v="5524"/>
    <n v="5372"/>
    <n v="5288"/>
    <n v="5226"/>
    <n v="5093"/>
    <n v="5128"/>
    <n v="5068"/>
    <n v="5093"/>
    <n v="5070"/>
    <n v="5114"/>
    <n v="5097"/>
    <n v="5120"/>
    <n v="5112"/>
    <n v="5119"/>
  </r>
  <r>
    <x v="26"/>
    <x v="1"/>
    <s v="DisabledPolicies=Additional Minimum Required EV Sales Percentage[passenger,LDVs]"/>
    <n v="0"/>
    <n v="-326"/>
    <n v="-606"/>
    <n v="2062"/>
    <n v="7031"/>
    <n v="9012"/>
    <n v="9987"/>
    <n v="10542"/>
    <n v="9740"/>
    <n v="8774"/>
    <n v="7385"/>
    <n v="6428"/>
    <n v="5230"/>
    <n v="4533"/>
    <n v="4157"/>
    <n v="3707"/>
    <n v="3608"/>
    <n v="3002"/>
    <n v="2590"/>
    <n v="1940"/>
    <n v="1236"/>
    <n v="759"/>
    <n v="177"/>
    <n v="-349"/>
    <n v="-792"/>
    <n v="-1539"/>
    <n v="-1905"/>
    <n v="-2338"/>
    <n v="-2833"/>
    <n v="-3324"/>
    <n v="-3844"/>
  </r>
  <r>
    <x v="27"/>
    <x v="1"/>
    <s v="DisabledPolicies=Additional Minimum Required EV Sales Percentage[passenger,LDVs]"/>
    <n v="0"/>
    <n v="0"/>
    <n v="-3"/>
    <n v="116"/>
    <n v="192"/>
    <n v="225"/>
    <n v="210"/>
    <n v="199"/>
    <n v="202"/>
    <n v="199"/>
    <n v="190"/>
    <n v="183"/>
    <n v="178"/>
    <n v="174"/>
    <n v="176"/>
    <n v="176"/>
    <n v="175"/>
    <n v="167"/>
    <n v="151"/>
    <n v="131"/>
    <n v="109"/>
    <n v="89"/>
    <n v="71"/>
    <n v="54"/>
    <n v="39"/>
    <n v="24"/>
    <n v="12"/>
    <n v="0"/>
    <n v="-8"/>
    <n v="-18"/>
    <n v="-26"/>
  </r>
  <r>
    <x v="28"/>
    <x v="1"/>
    <s v="DisabledPolicies=Additional Minimum Required EV Sales Percentage[passenger,LDVs]"/>
    <n v="0"/>
    <n v="21"/>
    <n v="190"/>
    <n v="2542"/>
    <n v="2686"/>
    <n v="2157"/>
    <n v="2426"/>
    <n v="3371"/>
    <n v="3738"/>
    <n v="4431"/>
    <n v="5026"/>
    <n v="5530"/>
    <n v="5768"/>
    <n v="6026"/>
    <n v="6171"/>
    <n v="6445"/>
    <n v="6713"/>
    <n v="6412"/>
    <n v="6214"/>
    <n v="6011"/>
    <n v="5836"/>
    <n v="5709"/>
    <n v="5653"/>
    <n v="5761"/>
    <n v="5859"/>
    <n v="5924"/>
    <n v="6052"/>
    <n v="6176"/>
    <n v="6311"/>
    <n v="6438"/>
    <n v="6561"/>
  </r>
  <r>
    <x v="29"/>
    <x v="1"/>
    <s v="DisabledPolicies=Additional Minimum Required EV Sales Percentage[passenger,LDVs]"/>
    <n v="0"/>
    <n v="-2"/>
    <n v="15"/>
    <n v="403"/>
    <n v="175"/>
    <n v="322"/>
    <n v="567"/>
    <n v="698"/>
    <n v="756"/>
    <n v="955"/>
    <n v="1133"/>
    <n v="1291"/>
    <n v="1430"/>
    <n v="1623"/>
    <n v="1786"/>
    <n v="1938"/>
    <n v="2114"/>
    <n v="2176"/>
    <n v="2280"/>
    <n v="2369"/>
    <n v="2449"/>
    <n v="2554"/>
    <n v="2660"/>
    <n v="2800"/>
    <n v="2924"/>
    <n v="3077"/>
    <n v="3213"/>
    <n v="3373"/>
    <n v="3547"/>
    <n v="3716"/>
    <n v="3877"/>
  </r>
  <r>
    <x v="30"/>
    <x v="1"/>
    <s v="DisabledPolicies=Additional Minimum Required EV Sales Percentage[passenger,LDVs]"/>
    <n v="0"/>
    <n v="6"/>
    <n v="82"/>
    <n v="4900"/>
    <n v="8906"/>
    <n v="12749"/>
    <n v="16863"/>
    <n v="21064"/>
    <n v="24581"/>
    <n v="28180"/>
    <n v="31586"/>
    <n v="34780"/>
    <n v="37760"/>
    <n v="40745"/>
    <n v="43394"/>
    <n v="45981"/>
    <n v="44352"/>
    <n v="42519"/>
    <n v="41466"/>
    <n v="40451"/>
    <n v="39542"/>
    <n v="38871"/>
    <n v="38170"/>
    <n v="37661"/>
    <n v="37167"/>
    <n v="36764"/>
    <n v="36449"/>
    <n v="36294"/>
    <n v="36191"/>
    <n v="36047"/>
    <n v="35865"/>
  </r>
  <r>
    <x v="31"/>
    <x v="1"/>
    <s v="DisabledPolicies=Additional Minimum Required EV Sales Percentage[passenger,LDVs]"/>
    <n v="0"/>
    <n v="-6"/>
    <n v="3"/>
    <n v="192"/>
    <n v="42"/>
    <n v="728"/>
    <n v="1309"/>
    <n v="1509"/>
    <n v="1643"/>
    <n v="2024"/>
    <n v="2351"/>
    <n v="2703"/>
    <n v="3047"/>
    <n v="3458"/>
    <n v="3842"/>
    <n v="4180"/>
    <n v="4442"/>
    <n v="4543"/>
    <n v="4621"/>
    <n v="4605"/>
    <n v="4506"/>
    <n v="4416"/>
    <n v="4277"/>
    <n v="4155"/>
    <n v="3973"/>
    <n v="3826"/>
    <n v="3626"/>
    <n v="3446"/>
    <n v="3272"/>
    <n v="3118"/>
    <n v="2963"/>
  </r>
  <r>
    <x v="32"/>
    <x v="1"/>
    <s v="DisabledPolicies=Additional Minimum Required EV Sales Percentage[passenger,LDVs]"/>
    <n v="0"/>
    <n v="-3"/>
    <n v="0"/>
    <n v="49"/>
    <n v="-57"/>
    <n v="166"/>
    <n v="350"/>
    <n v="388"/>
    <n v="392"/>
    <n v="467"/>
    <n v="521"/>
    <n v="573"/>
    <n v="618"/>
    <n v="670"/>
    <n v="710"/>
    <n v="736"/>
    <n v="743"/>
    <n v="722"/>
    <n v="702"/>
    <n v="667"/>
    <n v="620"/>
    <n v="580"/>
    <n v="534"/>
    <n v="493"/>
    <n v="448"/>
    <n v="410"/>
    <n v="370"/>
    <n v="333"/>
    <n v="300"/>
    <n v="271"/>
    <n v="245"/>
  </r>
  <r>
    <x v="33"/>
    <x v="1"/>
    <s v="DisabledPolicies=Additional Minimum Required EV Sales Percentage[passenger,LDVs]"/>
    <n v="0"/>
    <n v="0"/>
    <n v="0"/>
    <n v="12"/>
    <n v="13"/>
    <n v="23"/>
    <n v="30"/>
    <n v="35"/>
    <n v="36"/>
    <n v="41"/>
    <n v="44"/>
    <n v="46"/>
    <n v="48"/>
    <n v="50"/>
    <n v="52"/>
    <n v="51"/>
    <n v="51"/>
    <n v="47"/>
    <n v="45"/>
    <n v="42"/>
    <n v="38"/>
    <n v="34"/>
    <n v="31"/>
    <n v="29"/>
    <n v="26"/>
    <n v="23"/>
    <n v="21"/>
    <n v="18"/>
    <n v="17"/>
    <n v="16"/>
    <n v="14"/>
  </r>
  <r>
    <x v="34"/>
    <x v="1"/>
    <s v="DisabledPolicies=Additional Minimum Required EV Sales Percentage[passenger,LDVs]"/>
    <n v="0"/>
    <n v="0"/>
    <n v="-1"/>
    <n v="15"/>
    <n v="8"/>
    <n v="29"/>
    <n v="46"/>
    <n v="49"/>
    <n v="44"/>
    <n v="46"/>
    <n v="44"/>
    <n v="45"/>
    <n v="47"/>
    <n v="52"/>
    <n v="56"/>
    <n v="58"/>
    <n v="58"/>
    <n v="56"/>
    <n v="52"/>
    <n v="47"/>
    <n v="41"/>
    <n v="36"/>
    <n v="31"/>
    <n v="26"/>
    <n v="20"/>
    <n v="17"/>
    <n v="12"/>
    <n v="8"/>
    <n v="5"/>
    <n v="2"/>
    <n v="0"/>
  </r>
  <r>
    <x v="35"/>
    <x v="1"/>
    <s v="DisabledPolicies=Additional Minimum Required EV Sales Percentage[passenger,LDVs]"/>
    <n v="0"/>
    <n v="0"/>
    <n v="3"/>
    <n v="93"/>
    <n v="51"/>
    <n v="21"/>
    <n v="-24"/>
    <n v="-100"/>
    <n v="-206"/>
    <n v="-314"/>
    <n v="-445"/>
    <n v="-592"/>
    <n v="-758"/>
    <n v="-928"/>
    <n v="-1113"/>
    <n v="-1314"/>
    <n v="-1506"/>
    <n v="-1697"/>
    <n v="-1862"/>
    <n v="-2009"/>
    <n v="-2139"/>
    <n v="-2245"/>
    <n v="-2333"/>
    <n v="-2397"/>
    <n v="-2444"/>
    <n v="-2471"/>
    <n v="-2483"/>
    <n v="-2476"/>
    <n v="-2453"/>
    <n v="-2429"/>
    <n v="-2404"/>
  </r>
  <r>
    <x v="36"/>
    <x v="1"/>
    <s v="DisabledPolicies=Additional Minimum Required EV Sales Percentage[passenger,LDVs]"/>
    <n v="0"/>
    <n v="-4"/>
    <n v="10"/>
    <n v="271"/>
    <n v="109"/>
    <n v="646"/>
    <n v="1164"/>
    <n v="1378"/>
    <n v="1523"/>
    <n v="1885"/>
    <n v="2207"/>
    <n v="2512"/>
    <n v="2798"/>
    <n v="3128"/>
    <n v="3413"/>
    <n v="3668"/>
    <n v="3845"/>
    <n v="3888"/>
    <n v="3931"/>
    <n v="3906"/>
    <n v="3829"/>
    <n v="3758"/>
    <n v="3657"/>
    <n v="3570"/>
    <n v="3444"/>
    <n v="3340"/>
    <n v="3205"/>
    <n v="3088"/>
    <n v="2975"/>
    <n v="2877"/>
    <n v="2777"/>
  </r>
  <r>
    <x v="37"/>
    <x v="1"/>
    <s v="DisabledPolicies=Additional Minimum Required EV Sales Percentage[passenger,LDVs]"/>
    <n v="0"/>
    <n v="-9"/>
    <n v="278"/>
    <n v="3210"/>
    <n v="2772"/>
    <n v="2506"/>
    <n v="3797"/>
    <n v="5526"/>
    <n v="6189"/>
    <n v="7338"/>
    <n v="8386"/>
    <n v="9063"/>
    <n v="9408"/>
    <n v="9827"/>
    <n v="10007"/>
    <n v="10152"/>
    <n v="10283"/>
    <n v="9400"/>
    <n v="8789"/>
    <n v="8111"/>
    <n v="7407"/>
    <n v="6842"/>
    <n v="6298"/>
    <n v="5962"/>
    <n v="5581"/>
    <n v="5255"/>
    <n v="4897"/>
    <n v="4634"/>
    <n v="4390"/>
    <n v="4158"/>
    <n v="3915"/>
  </r>
  <r>
    <x v="38"/>
    <x v="1"/>
    <s v="DisabledPolicies=Additional Minimum Required EV Sales Percentage[passenger,LDVs]"/>
    <n v="0"/>
    <n v="1"/>
    <n v="37"/>
    <n v="173"/>
    <n v="247"/>
    <n v="181"/>
    <n v="295"/>
    <n v="527"/>
    <n v="639"/>
    <n v="777"/>
    <n v="935"/>
    <n v="1071"/>
    <n v="1161"/>
    <n v="1237"/>
    <n v="1288"/>
    <n v="1334"/>
    <n v="1351"/>
    <n v="1241"/>
    <n v="1164"/>
    <n v="1090"/>
    <n v="1015"/>
    <n v="948"/>
    <n v="887"/>
    <n v="856"/>
    <n v="824"/>
    <n v="797"/>
    <n v="758"/>
    <n v="741"/>
    <n v="717"/>
    <n v="696"/>
    <n v="673"/>
  </r>
  <r>
    <x v="39"/>
    <x v="1"/>
    <s v="DisabledPolicies=Additional Minimum Required EV Sales Percentage[passenger,LDVs]"/>
    <n v="0"/>
    <n v="-3"/>
    <n v="9"/>
    <n v="195"/>
    <n v="55"/>
    <n v="384"/>
    <n v="730"/>
    <n v="888"/>
    <n v="993"/>
    <n v="1245"/>
    <n v="1476"/>
    <n v="1684"/>
    <n v="1879"/>
    <n v="2107"/>
    <n v="2303"/>
    <n v="2482"/>
    <n v="2608"/>
    <n v="2634"/>
    <n v="2674"/>
    <n v="2671"/>
    <n v="2632"/>
    <n v="2599"/>
    <n v="2546"/>
    <n v="2506"/>
    <n v="2437"/>
    <n v="2385"/>
    <n v="2309"/>
    <n v="2247"/>
    <n v="2189"/>
    <n v="2138"/>
    <n v="2085"/>
  </r>
  <r>
    <x v="40"/>
    <x v="1"/>
    <s v="DisabledPolicies=Additional Minimum Required EV Sales Percentage[passenger,LDVs]"/>
    <n v="0"/>
    <n v="-16"/>
    <n v="-6"/>
    <n v="33"/>
    <n v="-503"/>
    <n v="604"/>
    <n v="1596"/>
    <n v="1832"/>
    <n v="1914"/>
    <n v="2455"/>
    <n v="2920"/>
    <n v="3461"/>
    <n v="4013"/>
    <n v="4703"/>
    <n v="5352"/>
    <n v="5947"/>
    <n v="6452"/>
    <n v="6726"/>
    <n v="6991"/>
    <n v="7092"/>
    <n v="7038"/>
    <n v="6999"/>
    <n v="6844"/>
    <n v="6712"/>
    <n v="6454"/>
    <n v="6264"/>
    <n v="5953"/>
    <n v="5673"/>
    <n v="5390"/>
    <n v="5148"/>
    <n v="4899"/>
  </r>
  <r>
    <x v="41"/>
    <x v="1"/>
    <s v="DisabledPolicies=Additional Minimum Required EV Sales Percentage[passenger,LDVs]"/>
    <n v="0"/>
    <n v="-2"/>
    <n v="2"/>
    <n v="49"/>
    <n v="-91"/>
    <n v="220"/>
    <n v="507"/>
    <n v="595"/>
    <n v="646"/>
    <n v="831"/>
    <n v="997"/>
    <n v="1167"/>
    <n v="1335"/>
    <n v="1535"/>
    <n v="1717"/>
    <n v="1881"/>
    <n v="2015"/>
    <n v="2079"/>
    <n v="2142"/>
    <n v="2159"/>
    <n v="2138"/>
    <n v="2117"/>
    <n v="2071"/>
    <n v="2030"/>
    <n v="1960"/>
    <n v="1903"/>
    <n v="1820"/>
    <n v="1744"/>
    <n v="1670"/>
    <n v="1606"/>
    <n v="1540"/>
  </r>
  <r>
    <x v="42"/>
    <x v="1"/>
    <s v="DisabledPolicies=Additional Minimum Required EV Sales Percentage[passenger,LDVs]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-215"/>
    <n v="482"/>
    <n v="25747"/>
    <n v="35970"/>
    <n v="40923"/>
    <n v="50550"/>
    <n v="62906"/>
    <n v="71690"/>
    <n v="80809"/>
    <n v="88215"/>
    <n v="94042"/>
    <n v="98022"/>
    <n v="102729"/>
    <n v="106695"/>
    <n v="110104"/>
    <n v="109652"/>
    <n v="104207"/>
    <n v="99510"/>
    <n v="94586"/>
    <n v="89503"/>
    <n v="85273"/>
    <n v="81451"/>
    <n v="78887"/>
    <n v="76636"/>
    <n v="74809"/>
    <n v="73385"/>
    <n v="72311"/>
    <n v="71581"/>
    <n v="70706"/>
    <n v="69868"/>
  </r>
  <r>
    <x v="1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7"/>
    <n v="-14"/>
    <n v="232"/>
    <n v="395"/>
    <n v="743"/>
    <n v="991"/>
    <n v="1658"/>
    <n v="2614"/>
    <n v="3383"/>
    <n v="3831"/>
    <n v="3696"/>
    <n v="3496"/>
    <n v="3398"/>
    <n v="3359"/>
    <n v="3372"/>
    <n v="3412"/>
    <n v="3432"/>
    <n v="3429"/>
    <n v="3403"/>
    <n v="3396"/>
    <n v="3392"/>
    <n v="3392"/>
    <n v="3397"/>
    <n v="3395"/>
    <n v="3395"/>
    <n v="3411"/>
    <n v="3425"/>
    <n v="3424"/>
    <n v="3421"/>
    <n v="3410"/>
  </r>
  <r>
    <x v="2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0"/>
    <n v="-4"/>
    <n v="-42"/>
    <n v="-150"/>
    <n v="-297"/>
    <n v="-424"/>
    <n v="-626"/>
    <n v="-870"/>
    <n v="-1156"/>
    <n v="-1464"/>
    <n v="-1795"/>
    <n v="-2114"/>
    <n v="-2425"/>
    <n v="-2693"/>
    <n v="-2986"/>
    <n v="-3295"/>
    <n v="-3579"/>
    <n v="-3836"/>
    <n v="-4020"/>
    <n v="-4222"/>
    <n v="-4367"/>
    <n v="-4435"/>
    <n v="-4525"/>
    <n v="-4601"/>
    <n v="-4601"/>
    <n v="-4627"/>
    <n v="-4597"/>
    <n v="-4555"/>
    <n v="-4528"/>
    <n v="-4476"/>
  </r>
  <r>
    <x v="4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0"/>
    <n v="0"/>
    <n v="27"/>
    <n v="37"/>
    <n v="18"/>
    <n v="-25"/>
    <n v="-44"/>
    <n v="-34"/>
    <n v="-31"/>
    <n v="-35"/>
    <n v="-41"/>
    <n v="-46"/>
    <n v="-50"/>
    <n v="-55"/>
    <n v="-61"/>
    <n v="-62"/>
    <n v="-68"/>
    <n v="-72"/>
    <n v="-76"/>
    <n v="-78"/>
    <n v="-77"/>
    <n v="-74"/>
    <n v="-70"/>
    <n v="-66"/>
    <n v="-62"/>
    <n v="-60"/>
    <n v="-56"/>
    <n v="-53"/>
    <n v="-50"/>
    <n v="-48"/>
  </r>
  <r>
    <x v="5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0"/>
    <n v="-3"/>
    <n v="-43"/>
    <n v="-154"/>
    <n v="-330"/>
    <n v="-601"/>
    <n v="-899"/>
    <n v="-1227"/>
    <n v="-1607"/>
    <n v="-2021"/>
    <n v="-2432"/>
    <n v="-2818"/>
    <n v="-3163"/>
    <n v="-3486"/>
    <n v="-3816"/>
    <n v="-4121"/>
    <n v="-4399"/>
    <n v="-4582"/>
    <n v="-4707"/>
    <n v="-4796"/>
    <n v="-4806"/>
    <n v="-4774"/>
    <n v="-4742"/>
    <n v="-4683"/>
    <n v="-4611"/>
    <n v="-4544"/>
    <n v="-4451"/>
    <n v="-4361"/>
    <n v="-4299"/>
    <n v="-4238"/>
  </r>
  <r>
    <x v="6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0"/>
    <n v="1"/>
    <n v="99"/>
    <n v="116"/>
    <n v="229"/>
    <n v="385"/>
    <n v="528"/>
    <n v="672"/>
    <n v="851"/>
    <n v="1006"/>
    <n v="1103"/>
    <n v="1167"/>
    <n v="1226"/>
    <n v="1275"/>
    <n v="1316"/>
    <n v="1341"/>
    <n v="1338"/>
    <n v="1314"/>
    <n v="1276"/>
    <n v="1228"/>
    <n v="1175"/>
    <n v="1121"/>
    <n v="1069"/>
    <n v="1018"/>
    <n v="974"/>
    <n v="932"/>
    <n v="892"/>
    <n v="855"/>
    <n v="822"/>
    <n v="792"/>
  </r>
  <r>
    <x v="7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0"/>
    <n v="1"/>
    <n v="35"/>
    <n v="32"/>
    <n v="161"/>
    <n v="328"/>
    <n v="431"/>
    <n v="505"/>
    <n v="609"/>
    <n v="697"/>
    <n v="755"/>
    <n v="795"/>
    <n v="828"/>
    <n v="850"/>
    <n v="860"/>
    <n v="860"/>
    <n v="838"/>
    <n v="805"/>
    <n v="764"/>
    <n v="715"/>
    <n v="664"/>
    <n v="612"/>
    <n v="563"/>
    <n v="516"/>
    <n v="475"/>
    <n v="437"/>
    <n v="402"/>
    <n v="370"/>
    <n v="342"/>
    <n v="317"/>
  </r>
  <r>
    <x v="8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0"/>
    <n v="1"/>
    <n v="54"/>
    <n v="72"/>
    <n v="66"/>
    <n v="56"/>
    <n v="61"/>
    <n v="68"/>
    <n v="76"/>
    <n v="78"/>
    <n v="79"/>
    <n v="78"/>
    <n v="77"/>
    <n v="76"/>
    <n v="77"/>
    <n v="77"/>
    <n v="72"/>
    <n v="62"/>
    <n v="53"/>
    <n v="46"/>
    <n v="40"/>
    <n v="37"/>
    <n v="35"/>
    <n v="33"/>
    <n v="34"/>
    <n v="34"/>
    <n v="35"/>
    <n v="36"/>
    <n v="37"/>
    <n v="37"/>
  </r>
  <r>
    <x v="9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0"/>
    <n v="1"/>
    <n v="50"/>
    <n v="56"/>
    <n v="56"/>
    <n v="52"/>
    <n v="58"/>
    <n v="71"/>
    <n v="86"/>
    <n v="95"/>
    <n v="100"/>
    <n v="103"/>
    <n v="107"/>
    <n v="108"/>
    <n v="109"/>
    <n v="109"/>
    <n v="103"/>
    <n v="95"/>
    <n v="86"/>
    <n v="79"/>
    <n v="72"/>
    <n v="66"/>
    <n v="63"/>
    <n v="59"/>
    <n v="55"/>
    <n v="54"/>
    <n v="52"/>
    <n v="50"/>
    <n v="49"/>
    <n v="49"/>
  </r>
  <r>
    <x v="10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1"/>
    <n v="0"/>
    <n v="-104"/>
    <n v="-212"/>
    <n v="-322"/>
    <n v="-510"/>
    <n v="-714"/>
    <n v="-923"/>
    <n v="-1149"/>
    <n v="-1376"/>
    <n v="-1578"/>
    <n v="-1751"/>
    <n v="-1893"/>
    <n v="-2021"/>
    <n v="-2141"/>
    <n v="-2240"/>
    <n v="-2307"/>
    <n v="-2309"/>
    <n v="-2295"/>
    <n v="-2246"/>
    <n v="-2167"/>
    <n v="-2097"/>
    <n v="-2017"/>
    <n v="-1930"/>
    <n v="-1851"/>
    <n v="-1774"/>
    <n v="-1693"/>
    <n v="-1619"/>
    <n v="-1559"/>
    <n v="-1504"/>
  </r>
  <r>
    <x v="11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-1"/>
    <n v="-5"/>
    <n v="152"/>
    <n v="167"/>
    <n v="92"/>
    <n v="-223"/>
    <n v="-526"/>
    <n v="-744"/>
    <n v="-917"/>
    <n v="-1075"/>
    <n v="-1220"/>
    <n v="-1338"/>
    <n v="-1438"/>
    <n v="-1519"/>
    <n v="-1590"/>
    <n v="-1649"/>
    <n v="-1708"/>
    <n v="-1762"/>
    <n v="-1804"/>
    <n v="-1831"/>
    <n v="-1831"/>
    <n v="-1814"/>
    <n v="-1785"/>
    <n v="-1754"/>
    <n v="-1717"/>
    <n v="-1679"/>
    <n v="-1633"/>
    <n v="-1582"/>
    <n v="-1532"/>
    <n v="-1479"/>
  </r>
  <r>
    <x v="12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0"/>
    <n v="0"/>
    <n v="2"/>
    <n v="0"/>
    <n v="24"/>
    <n v="49"/>
    <n v="60"/>
    <n v="70"/>
    <n v="88"/>
    <n v="101"/>
    <n v="111"/>
    <n v="119"/>
    <n v="127"/>
    <n v="133"/>
    <n v="138"/>
    <n v="141"/>
    <n v="140"/>
    <n v="138"/>
    <n v="135"/>
    <n v="129"/>
    <n v="124"/>
    <n v="117"/>
    <n v="110"/>
    <n v="104"/>
    <n v="98"/>
    <n v="92"/>
    <n v="86"/>
    <n v="82"/>
    <n v="78"/>
    <n v="74"/>
  </r>
  <r>
    <x v="13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0"/>
    <n v="1"/>
    <n v="50"/>
    <n v="52"/>
    <n v="20"/>
    <n v="-23"/>
    <n v="-42"/>
    <n v="-49"/>
    <n v="-61"/>
    <n v="-74"/>
    <n v="-83"/>
    <n v="-89"/>
    <n v="-93"/>
    <n v="-97"/>
    <n v="-102"/>
    <n v="-98"/>
    <n v="-99"/>
    <n v="-101"/>
    <n v="-103"/>
    <n v="-104"/>
    <n v="-103"/>
    <n v="-102"/>
    <n v="-98"/>
    <n v="-96"/>
    <n v="-92"/>
    <n v="-88"/>
    <n v="-85"/>
    <n v="-80"/>
    <n v="-75"/>
    <n v="-72"/>
  </r>
  <r>
    <x v="14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0"/>
    <n v="3"/>
    <n v="86"/>
    <n v="98"/>
    <n v="40"/>
    <n v="-61"/>
    <n v="-92"/>
    <n v="-78"/>
    <n v="-68"/>
    <n v="-74"/>
    <n v="-77"/>
    <n v="-82"/>
    <n v="-84"/>
    <n v="-92"/>
    <n v="-97"/>
    <n v="-96"/>
    <n v="-103"/>
    <n v="-110"/>
    <n v="-119"/>
    <n v="-123"/>
    <n v="-123"/>
    <n v="-121"/>
    <n v="-115"/>
    <n v="-110"/>
    <n v="-104"/>
    <n v="-99"/>
    <n v="-94"/>
    <n v="-89"/>
    <n v="-84"/>
    <n v="-80"/>
  </r>
  <r>
    <x v="15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0"/>
    <n v="0"/>
    <n v="13"/>
    <n v="-28"/>
    <n v="-152"/>
    <n v="-396"/>
    <n v="-563"/>
    <n v="-653"/>
    <n v="-728"/>
    <n v="-806"/>
    <n v="-877"/>
    <n v="-931"/>
    <n v="-988"/>
    <n v="-1037"/>
    <n v="-1078"/>
    <n v="-1113"/>
    <n v="-1145"/>
    <n v="-1182"/>
    <n v="-1217"/>
    <n v="-1246"/>
    <n v="-1268"/>
    <n v="-1285"/>
    <n v="-1299"/>
    <n v="-1310"/>
    <n v="-1319"/>
    <n v="-1326"/>
    <n v="-1333"/>
    <n v="-1338"/>
    <n v="-1343"/>
    <n v="-1348"/>
  </r>
  <r>
    <x v="16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0"/>
    <n v="3"/>
    <n v="102"/>
    <n v="80"/>
    <n v="-39"/>
    <n v="-139"/>
    <n v="-191"/>
    <n v="-240"/>
    <n v="-301"/>
    <n v="-351"/>
    <n v="-393"/>
    <n v="-429"/>
    <n v="-459"/>
    <n v="-490"/>
    <n v="-520"/>
    <n v="-525"/>
    <n v="-540"/>
    <n v="-557"/>
    <n v="-568"/>
    <n v="-579"/>
    <n v="-585"/>
    <n v="-588"/>
    <n v="-588"/>
    <n v="-587"/>
    <n v="-584"/>
    <n v="-581"/>
    <n v="-577"/>
    <n v="-570"/>
    <n v="-565"/>
    <n v="-559"/>
  </r>
  <r>
    <x v="17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0"/>
    <n v="0"/>
    <n v="24"/>
    <n v="23"/>
    <n v="9"/>
    <n v="-3"/>
    <n v="-5"/>
    <n v="-4"/>
    <n v="-5"/>
    <n v="-6"/>
    <n v="-6"/>
    <n v="-6"/>
    <n v="-5"/>
    <n v="-6"/>
    <n v="-7"/>
    <n v="-6"/>
    <n v="-7"/>
    <n v="-7"/>
    <n v="-8"/>
    <n v="-9"/>
    <n v="-9"/>
    <n v="-8"/>
    <n v="-8"/>
    <n v="-9"/>
    <n v="-8"/>
    <n v="-8"/>
    <n v="-7"/>
    <n v="-6"/>
    <n v="-6"/>
    <n v="-6"/>
  </r>
  <r>
    <x v="18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2"/>
    <n v="69"/>
    <n v="1042"/>
    <n v="1240"/>
    <n v="698"/>
    <n v="513"/>
    <n v="682"/>
    <n v="707"/>
    <n v="668"/>
    <n v="700"/>
    <n v="742"/>
    <n v="733"/>
    <n v="721"/>
    <n v="675"/>
    <n v="624"/>
    <n v="632"/>
    <n v="519"/>
    <n v="391"/>
    <n v="275"/>
    <n v="172"/>
    <n v="80"/>
    <n v="4"/>
    <n v="-30"/>
    <n v="-52"/>
    <n v="-70"/>
    <n v="-86"/>
    <n v="-86"/>
    <n v="-85"/>
    <n v="-83"/>
    <n v="-82"/>
  </r>
  <r>
    <x v="19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37"/>
    <n v="288"/>
    <n v="844"/>
    <n v="970"/>
    <n v="234"/>
    <n v="649"/>
    <n v="1759"/>
    <n v="2374"/>
    <n v="2981"/>
    <n v="3789"/>
    <n v="4495"/>
    <n v="4889"/>
    <n v="5126"/>
    <n v="5197"/>
    <n v="5290"/>
    <n v="5394"/>
    <n v="4997"/>
    <n v="4630"/>
    <n v="4259"/>
    <n v="3876"/>
    <n v="3505"/>
    <n v="3169"/>
    <n v="2973"/>
    <n v="2808"/>
    <n v="2660"/>
    <n v="2519"/>
    <n v="2427"/>
    <n v="2326"/>
    <n v="2250"/>
    <n v="2175"/>
  </r>
  <r>
    <x v="20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0"/>
    <n v="49"/>
    <n v="7046"/>
    <n v="4916"/>
    <n v="1770"/>
    <n v="817"/>
    <n v="1256"/>
    <n v="1301"/>
    <n v="1216"/>
    <n v="1287"/>
    <n v="1439"/>
    <n v="1436"/>
    <n v="1739"/>
    <n v="1667"/>
    <n v="1603"/>
    <n v="1877"/>
    <n v="1652"/>
    <n v="1455"/>
    <n v="1271"/>
    <n v="1098"/>
    <n v="1011"/>
    <n v="927"/>
    <n v="875"/>
    <n v="829"/>
    <n v="779"/>
    <n v="740"/>
    <n v="700"/>
    <n v="671"/>
    <n v="640"/>
    <n v="619"/>
  </r>
  <r>
    <x v="21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6"/>
    <n v="82"/>
    <n v="1024"/>
    <n v="1068"/>
    <n v="700"/>
    <n v="829"/>
    <n v="1208"/>
    <n v="1365"/>
    <n v="1492"/>
    <n v="1685"/>
    <n v="1773"/>
    <n v="1789"/>
    <n v="1790"/>
    <n v="1757"/>
    <n v="1720"/>
    <n v="1696"/>
    <n v="1475"/>
    <n v="1292"/>
    <n v="1134"/>
    <n v="992"/>
    <n v="874"/>
    <n v="786"/>
    <n v="735"/>
    <n v="698"/>
    <n v="638"/>
    <n v="632"/>
    <n v="601"/>
    <n v="584"/>
    <n v="564"/>
    <n v="546"/>
  </r>
  <r>
    <x v="22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0"/>
    <n v="0"/>
    <n v="-478"/>
    <n v="-936"/>
    <n v="-1574"/>
    <n v="-2174"/>
    <n v="-2812"/>
    <n v="-3449"/>
    <n v="-4097"/>
    <n v="-4581"/>
    <n v="-4940"/>
    <n v="-5192"/>
    <n v="-5408"/>
    <n v="-5590"/>
    <n v="-5752"/>
    <n v="-5562"/>
    <n v="-5357"/>
    <n v="-5175"/>
    <n v="-4995"/>
    <n v="-4825"/>
    <n v="-4664"/>
    <n v="-4504"/>
    <n v="-4357"/>
    <n v="-4236"/>
    <n v="-4115"/>
    <n v="-3998"/>
    <n v="-3885"/>
    <n v="-3774"/>
    <n v="-3664"/>
    <n v="-3558"/>
  </r>
  <r>
    <x v="23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0"/>
    <n v="1"/>
    <n v="538"/>
    <n v="1059"/>
    <n v="1539"/>
    <n v="1928"/>
    <n v="2325"/>
    <n v="2747"/>
    <n v="3173"/>
    <n v="3520"/>
    <n v="3856"/>
    <n v="4183"/>
    <n v="4492"/>
    <n v="4794"/>
    <n v="5065"/>
    <n v="5089"/>
    <n v="4868"/>
    <n v="4745"/>
    <n v="4638"/>
    <n v="4619"/>
    <n v="4426"/>
    <n v="4326"/>
    <n v="4208"/>
    <n v="4113"/>
    <n v="4028"/>
    <n v="3914"/>
    <n v="3825"/>
    <n v="3817"/>
    <n v="3651"/>
    <n v="3555"/>
  </r>
  <r>
    <x v="24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-19"/>
    <n v="-31"/>
    <n v="106"/>
    <n v="117"/>
    <n v="239"/>
    <n v="328"/>
    <n v="397"/>
    <n v="437"/>
    <n v="475"/>
    <n v="490"/>
    <n v="478"/>
    <n v="473"/>
    <n v="491"/>
    <n v="543"/>
    <n v="580"/>
    <n v="615"/>
    <n v="606"/>
    <n v="588"/>
    <n v="563"/>
    <n v="536"/>
    <n v="528"/>
    <n v="508"/>
    <n v="501"/>
    <n v="491"/>
    <n v="484"/>
    <n v="483"/>
    <n v="477"/>
    <n v="473"/>
    <n v="469"/>
    <n v="464"/>
  </r>
  <r>
    <x v="25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95"/>
    <n v="26"/>
    <n v="266"/>
    <n v="3303"/>
    <n v="3340"/>
    <n v="1849"/>
    <n v="1965"/>
    <n v="3208"/>
    <n v="3680"/>
    <n v="3975"/>
    <n v="4374"/>
    <n v="4857"/>
    <n v="5069"/>
    <n v="5499"/>
    <n v="5827"/>
    <n v="6090"/>
    <n v="6510"/>
    <n v="6301"/>
    <n v="6104"/>
    <n v="5913"/>
    <n v="5630"/>
    <n v="5499"/>
    <n v="5290"/>
    <n v="5181"/>
    <n v="5065"/>
    <n v="5017"/>
    <n v="4945"/>
    <n v="4914"/>
    <n v="4873"/>
    <n v="4853"/>
  </r>
  <r>
    <x v="26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-326"/>
    <n v="-606"/>
    <n v="2077"/>
    <n v="7166"/>
    <n v="8978"/>
    <n v="9844"/>
    <n v="10250"/>
    <n v="9661"/>
    <n v="8478"/>
    <n v="6862"/>
    <n v="5605"/>
    <n v="4117"/>
    <n v="3035"/>
    <n v="2480"/>
    <n v="1790"/>
    <n v="1491"/>
    <n v="577"/>
    <n v="-92"/>
    <n v="-877"/>
    <n v="-1645"/>
    <n v="-2106"/>
    <n v="-2547"/>
    <n v="-2859"/>
    <n v="-3037"/>
    <n v="-3512"/>
    <n v="-3653"/>
    <n v="-3899"/>
    <n v="-4188"/>
    <n v="-4493"/>
    <n v="-4835"/>
  </r>
  <r>
    <x v="27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0"/>
    <n v="-3"/>
    <n v="112"/>
    <n v="187"/>
    <n v="230"/>
    <n v="229"/>
    <n v="227"/>
    <n v="242"/>
    <n v="252"/>
    <n v="248"/>
    <n v="241"/>
    <n v="235"/>
    <n v="229"/>
    <n v="227"/>
    <n v="222"/>
    <n v="216"/>
    <n v="203"/>
    <n v="179"/>
    <n v="154"/>
    <n v="126"/>
    <n v="103"/>
    <n v="83"/>
    <n v="66"/>
    <n v="52"/>
    <n v="41"/>
    <n v="31"/>
    <n v="25"/>
    <n v="20"/>
    <n v="16"/>
    <n v="13"/>
  </r>
  <r>
    <x v="28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21"/>
    <n v="190"/>
    <n v="2542"/>
    <n v="2689"/>
    <n v="2186"/>
    <n v="2583"/>
    <n v="3625"/>
    <n v="4036"/>
    <n v="4616"/>
    <n v="5315"/>
    <n v="5873"/>
    <n v="6171"/>
    <n v="6462"/>
    <n v="6583"/>
    <n v="6842"/>
    <n v="7072"/>
    <n v="6709"/>
    <n v="6413"/>
    <n v="6107"/>
    <n v="5808"/>
    <n v="5555"/>
    <n v="5377"/>
    <n v="5378"/>
    <n v="5410"/>
    <n v="5439"/>
    <n v="5552"/>
    <n v="5669"/>
    <n v="5815"/>
    <n v="5958"/>
    <n v="6111"/>
  </r>
  <r>
    <x v="29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-2"/>
    <n v="15"/>
    <n v="406"/>
    <n v="198"/>
    <n v="317"/>
    <n v="545"/>
    <n v="571"/>
    <n v="484"/>
    <n v="533"/>
    <n v="523"/>
    <n v="463"/>
    <n v="398"/>
    <n v="397"/>
    <n v="376"/>
    <n v="356"/>
    <n v="388"/>
    <n v="367"/>
    <n v="446"/>
    <n v="562"/>
    <n v="708"/>
    <n v="908"/>
    <n v="1140"/>
    <n v="1415"/>
    <n v="1676"/>
    <n v="1960"/>
    <n v="2216"/>
    <n v="2475"/>
    <n v="2737"/>
    <n v="2985"/>
    <n v="3217"/>
  </r>
  <r>
    <x v="30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6"/>
    <n v="82"/>
    <n v="4906"/>
    <n v="8968"/>
    <n v="12890"/>
    <n v="17056"/>
    <n v="21254"/>
    <n v="24912"/>
    <n v="28477"/>
    <n v="31798"/>
    <n v="34942"/>
    <n v="37919"/>
    <n v="40929"/>
    <n v="43682"/>
    <n v="46358"/>
    <n v="44670"/>
    <n v="42904"/>
    <n v="41717"/>
    <n v="40657"/>
    <n v="39759"/>
    <n v="39147"/>
    <n v="38575"/>
    <n v="38208"/>
    <n v="37899"/>
    <n v="37693"/>
    <n v="37560"/>
    <n v="37544"/>
    <n v="37595"/>
    <n v="37587"/>
    <n v="37546"/>
  </r>
  <r>
    <x v="31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-6"/>
    <n v="3"/>
    <n v="241"/>
    <n v="339"/>
    <n v="1323"/>
    <n v="2332"/>
    <n v="2907"/>
    <n v="3434"/>
    <n v="4271"/>
    <n v="4908"/>
    <n v="5455"/>
    <n v="5937"/>
    <n v="6441"/>
    <n v="6892"/>
    <n v="7267"/>
    <n v="7555"/>
    <n v="7620"/>
    <n v="7629"/>
    <n v="7536"/>
    <n v="7323"/>
    <n v="7088"/>
    <n v="6791"/>
    <n v="6536"/>
    <n v="6253"/>
    <n v="6042"/>
    <n v="5797"/>
    <n v="5572"/>
    <n v="5365"/>
    <n v="5189"/>
    <n v="5013"/>
  </r>
  <r>
    <x v="32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-3"/>
    <n v="0"/>
    <n v="66"/>
    <n v="41"/>
    <n v="350"/>
    <n v="653"/>
    <n v="780"/>
    <n v="867"/>
    <n v="1033"/>
    <n v="1134"/>
    <n v="1199"/>
    <n v="1240"/>
    <n v="1280"/>
    <n v="1300"/>
    <n v="1302"/>
    <n v="1285"/>
    <n v="1230"/>
    <n v="1172"/>
    <n v="1102"/>
    <n v="1020"/>
    <n v="939"/>
    <n v="855"/>
    <n v="783"/>
    <n v="712"/>
    <n v="655"/>
    <n v="596"/>
    <n v="544"/>
    <n v="497"/>
    <n v="457"/>
    <n v="419"/>
  </r>
  <r>
    <x v="33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0"/>
    <n v="0"/>
    <n v="13"/>
    <n v="17"/>
    <n v="33"/>
    <n v="48"/>
    <n v="57"/>
    <n v="63"/>
    <n v="72"/>
    <n v="77"/>
    <n v="79"/>
    <n v="81"/>
    <n v="82"/>
    <n v="83"/>
    <n v="81"/>
    <n v="79"/>
    <n v="74"/>
    <n v="68"/>
    <n v="62"/>
    <n v="57"/>
    <n v="51"/>
    <n v="46"/>
    <n v="41"/>
    <n v="37"/>
    <n v="35"/>
    <n v="32"/>
    <n v="29"/>
    <n v="26"/>
    <n v="24"/>
    <n v="23"/>
  </r>
  <r>
    <x v="34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0"/>
    <n v="-1"/>
    <n v="18"/>
    <n v="19"/>
    <n v="52"/>
    <n v="84"/>
    <n v="95"/>
    <n v="100"/>
    <n v="113"/>
    <n v="116"/>
    <n v="118"/>
    <n v="120"/>
    <n v="123"/>
    <n v="126"/>
    <n v="124"/>
    <n v="122"/>
    <n v="115"/>
    <n v="106"/>
    <n v="98"/>
    <n v="88"/>
    <n v="79"/>
    <n v="69"/>
    <n v="61"/>
    <n v="55"/>
    <n v="49"/>
    <n v="43"/>
    <n v="38"/>
    <n v="34"/>
    <n v="31"/>
    <n v="28"/>
  </r>
  <r>
    <x v="35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0"/>
    <n v="3"/>
    <n v="95"/>
    <n v="68"/>
    <n v="60"/>
    <n v="47"/>
    <n v="-5"/>
    <n v="-92"/>
    <n v="-177"/>
    <n v="-298"/>
    <n v="-444"/>
    <n v="-610"/>
    <n v="-782"/>
    <n v="-970"/>
    <n v="-1176"/>
    <n v="-1375"/>
    <n v="-1573"/>
    <n v="-1745"/>
    <n v="-1901"/>
    <n v="-2038"/>
    <n v="-2150"/>
    <n v="-2243"/>
    <n v="-2310"/>
    <n v="-2359"/>
    <n v="-2384"/>
    <n v="-2393"/>
    <n v="-2384"/>
    <n v="-2358"/>
    <n v="-2331"/>
    <n v="-2304"/>
  </r>
  <r>
    <x v="36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-4"/>
    <n v="10"/>
    <n v="307"/>
    <n v="329"/>
    <n v="1084"/>
    <n v="1920"/>
    <n v="2395"/>
    <n v="2808"/>
    <n v="3482"/>
    <n v="4010"/>
    <n v="4427"/>
    <n v="4783"/>
    <n v="5151"/>
    <n v="5456"/>
    <n v="5709"/>
    <n v="5880"/>
    <n v="5879"/>
    <n v="5859"/>
    <n v="5773"/>
    <n v="5610"/>
    <n v="5435"/>
    <n v="5225"/>
    <n v="5045"/>
    <n v="4847"/>
    <n v="4697"/>
    <n v="4528"/>
    <n v="4374"/>
    <n v="4234"/>
    <n v="4112"/>
    <n v="3994"/>
  </r>
  <r>
    <x v="37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-9"/>
    <n v="278"/>
    <n v="3266"/>
    <n v="3176"/>
    <n v="3272"/>
    <n v="5261"/>
    <n v="7437"/>
    <n v="8491"/>
    <n v="9893"/>
    <n v="11155"/>
    <n v="11944"/>
    <n v="12331"/>
    <n v="12743"/>
    <n v="12872"/>
    <n v="12943"/>
    <n v="12974"/>
    <n v="11938"/>
    <n v="11143"/>
    <n v="10327"/>
    <n v="9464"/>
    <n v="8737"/>
    <n v="8058"/>
    <n v="7651"/>
    <n v="7260"/>
    <n v="6992"/>
    <n v="6720"/>
    <n v="6522"/>
    <n v="6372"/>
    <n v="6228"/>
    <n v="6079"/>
  </r>
  <r>
    <x v="38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1"/>
    <n v="37"/>
    <n v="176"/>
    <n v="266"/>
    <n v="222"/>
    <n v="394"/>
    <n v="663"/>
    <n v="808"/>
    <n v="956"/>
    <n v="1139"/>
    <n v="1299"/>
    <n v="1399"/>
    <n v="1479"/>
    <n v="1527"/>
    <n v="1568"/>
    <n v="1573"/>
    <n v="1449"/>
    <n v="1347"/>
    <n v="1249"/>
    <n v="1148"/>
    <n v="1054"/>
    <n v="967"/>
    <n v="916"/>
    <n v="874"/>
    <n v="844"/>
    <n v="809"/>
    <n v="794"/>
    <n v="779"/>
    <n v="766"/>
    <n v="753"/>
  </r>
  <r>
    <x v="39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-3"/>
    <n v="9"/>
    <n v="217"/>
    <n v="190"/>
    <n v="651"/>
    <n v="1195"/>
    <n v="1516"/>
    <n v="1783"/>
    <n v="2229"/>
    <n v="2589"/>
    <n v="2868"/>
    <n v="3109"/>
    <n v="3366"/>
    <n v="3576"/>
    <n v="3757"/>
    <n v="3881"/>
    <n v="3888"/>
    <n v="3894"/>
    <n v="3858"/>
    <n v="3774"/>
    <n v="3684"/>
    <n v="3569"/>
    <n v="3479"/>
    <n v="3375"/>
    <n v="3303"/>
    <n v="3215"/>
    <n v="3139"/>
    <n v="3074"/>
    <n v="3017"/>
    <n v="2959"/>
  </r>
  <r>
    <x v="40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-16"/>
    <n v="-6"/>
    <n v="110"/>
    <n v="-44"/>
    <n v="1528"/>
    <n v="3200"/>
    <n v="4041"/>
    <n v="4775"/>
    <n v="6080"/>
    <n v="7089"/>
    <n v="7990"/>
    <n v="8808"/>
    <n v="9698"/>
    <n v="10509"/>
    <n v="11214"/>
    <n v="11807"/>
    <n v="12066"/>
    <n v="12262"/>
    <n v="12281"/>
    <n v="12081"/>
    <n v="11831"/>
    <n v="11443"/>
    <n v="11113"/>
    <n v="10711"/>
    <n v="10433"/>
    <n v="10072"/>
    <n v="9731"/>
    <n v="9413"/>
    <n v="9153"/>
    <n v="8888"/>
  </r>
  <r>
    <x v="41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-2"/>
    <n v="2"/>
    <n v="70"/>
    <n v="40"/>
    <n v="483"/>
    <n v="964"/>
    <n v="1219"/>
    <n v="1450"/>
    <n v="1843"/>
    <n v="2159"/>
    <n v="2424"/>
    <n v="2662"/>
    <n v="2911"/>
    <n v="3129"/>
    <n v="3316"/>
    <n v="3468"/>
    <n v="3523"/>
    <n v="3560"/>
    <n v="3549"/>
    <n v="3480"/>
    <n v="3397"/>
    <n v="3281"/>
    <n v="3179"/>
    <n v="3060"/>
    <n v="2971"/>
    <n v="2865"/>
    <n v="2768"/>
    <n v="2676"/>
    <n v="2599"/>
    <n v="2523"/>
  </r>
  <r>
    <x v="42"/>
    <x v="2"/>
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, Additional Minimum Required EV Sales Percentage[freight,motorbikes]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-215"/>
    <n v="482"/>
    <n v="23666"/>
    <n v="33601"/>
    <n v="38112"/>
    <n v="47601"/>
    <n v="59583"/>
    <n v="67727"/>
    <n v="75287"/>
    <n v="81783"/>
    <n v="86627"/>
    <n v="89664"/>
    <n v="93290"/>
    <n v="96467"/>
    <n v="99041"/>
    <n v="97812"/>
    <n v="91455"/>
    <n v="85936"/>
    <n v="80217"/>
    <n v="74378"/>
    <n v="69498"/>
    <n v="65186"/>
    <n v="62148"/>
    <n v="59499"/>
    <n v="57315"/>
    <n v="55486"/>
    <n v="53971"/>
    <n v="52816"/>
    <n v="51538"/>
    <n v="50311"/>
  </r>
  <r>
    <x v="1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7"/>
    <n v="-14"/>
    <n v="99"/>
    <n v="246"/>
    <n v="593"/>
    <n v="807"/>
    <n v="1445"/>
    <n v="2365"/>
    <n v="3108"/>
    <n v="3505"/>
    <n v="3329"/>
    <n v="3114"/>
    <n v="3008"/>
    <n v="2956"/>
    <n v="2961"/>
    <n v="2998"/>
    <n v="3013"/>
    <n v="3010"/>
    <n v="2980"/>
    <n v="2972"/>
    <n v="2968"/>
    <n v="2970"/>
    <n v="2976"/>
    <n v="2978"/>
    <n v="2983"/>
    <n v="3006"/>
    <n v="3026"/>
    <n v="3031"/>
    <n v="3034"/>
    <n v="3029"/>
  </r>
  <r>
    <x v="2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0"/>
    <n v="-4"/>
    <n v="-42"/>
    <n v="-151"/>
    <n v="-305"/>
    <n v="-442"/>
    <n v="-657"/>
    <n v="-918"/>
    <n v="-1223"/>
    <n v="-1553"/>
    <n v="-1906"/>
    <n v="-2250"/>
    <n v="-2586"/>
    <n v="-2879"/>
    <n v="-3195"/>
    <n v="-3531"/>
    <n v="-3842"/>
    <n v="-4129"/>
    <n v="-4338"/>
    <n v="-4569"/>
    <n v="-4737"/>
    <n v="-4826"/>
    <n v="-4938"/>
    <n v="-5035"/>
    <n v="-5052"/>
    <n v="-5096"/>
    <n v="-5081"/>
    <n v="-5053"/>
    <n v="-5041"/>
    <n v="-4999"/>
  </r>
  <r>
    <x v="4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0"/>
    <n v="0"/>
    <n v="13"/>
    <n v="21"/>
    <n v="2"/>
    <n v="-41"/>
    <n v="-58"/>
    <n v="-52"/>
    <n v="-48"/>
    <n v="-55"/>
    <n v="-63"/>
    <n v="-67"/>
    <n v="-73"/>
    <n v="-78"/>
    <n v="-84"/>
    <n v="-88"/>
    <n v="-94"/>
    <n v="-99"/>
    <n v="-104"/>
    <n v="-105"/>
    <n v="-104"/>
    <n v="-102"/>
    <n v="-99"/>
    <n v="-95"/>
    <n v="-92"/>
    <n v="-90"/>
    <n v="-87"/>
    <n v="-83"/>
    <n v="-81"/>
    <n v="-79"/>
  </r>
  <r>
    <x v="5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0"/>
    <n v="-3"/>
    <n v="-64"/>
    <n v="-187"/>
    <n v="-385"/>
    <n v="-686"/>
    <n v="-1023"/>
    <n v="-1399"/>
    <n v="-1836"/>
    <n v="-2306"/>
    <n v="-2779"/>
    <n v="-3219"/>
    <n v="-3618"/>
    <n v="-3990"/>
    <n v="-4368"/>
    <n v="-4727"/>
    <n v="-5059"/>
    <n v="-5287"/>
    <n v="-5453"/>
    <n v="-5582"/>
    <n v="-5624"/>
    <n v="-5616"/>
    <n v="-5613"/>
    <n v="-5583"/>
    <n v="-5535"/>
    <n v="-5495"/>
    <n v="-5426"/>
    <n v="-5357"/>
    <n v="-5316"/>
    <n v="-5270"/>
  </r>
  <r>
    <x v="6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0"/>
    <n v="1"/>
    <n v="59"/>
    <n v="87"/>
    <n v="186"/>
    <n v="313"/>
    <n v="436"/>
    <n v="565"/>
    <n v="725"/>
    <n v="860"/>
    <n v="937"/>
    <n v="989"/>
    <n v="1035"/>
    <n v="1075"/>
    <n v="1106"/>
    <n v="1124"/>
    <n v="1113"/>
    <n v="1082"/>
    <n v="1037"/>
    <n v="984"/>
    <n v="927"/>
    <n v="868"/>
    <n v="816"/>
    <n v="763"/>
    <n v="720"/>
    <n v="678"/>
    <n v="638"/>
    <n v="603"/>
    <n v="571"/>
    <n v="542"/>
  </r>
  <r>
    <x v="7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0"/>
    <n v="1"/>
    <n v="32"/>
    <n v="25"/>
    <n v="144"/>
    <n v="301"/>
    <n v="394"/>
    <n v="461"/>
    <n v="556"/>
    <n v="637"/>
    <n v="687"/>
    <n v="721"/>
    <n v="750"/>
    <n v="769"/>
    <n v="775"/>
    <n v="771"/>
    <n v="749"/>
    <n v="714"/>
    <n v="670"/>
    <n v="621"/>
    <n v="569"/>
    <n v="516"/>
    <n v="470"/>
    <n v="425"/>
    <n v="385"/>
    <n v="349"/>
    <n v="315"/>
    <n v="286"/>
    <n v="259"/>
    <n v="236"/>
  </r>
  <r>
    <x v="8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0"/>
    <n v="1"/>
    <n v="35"/>
    <n v="53"/>
    <n v="45"/>
    <n v="34"/>
    <n v="39"/>
    <n v="48"/>
    <n v="51"/>
    <n v="54"/>
    <n v="54"/>
    <n v="52"/>
    <n v="50"/>
    <n v="49"/>
    <n v="48"/>
    <n v="49"/>
    <n v="43"/>
    <n v="34"/>
    <n v="23"/>
    <n v="16"/>
    <n v="10"/>
    <n v="6"/>
    <n v="4"/>
    <n v="4"/>
    <n v="3"/>
    <n v="4"/>
    <n v="3"/>
    <n v="4"/>
    <n v="5"/>
    <n v="6"/>
  </r>
  <r>
    <x v="9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0"/>
    <n v="1"/>
    <n v="37"/>
    <n v="45"/>
    <n v="43"/>
    <n v="36"/>
    <n v="41"/>
    <n v="52"/>
    <n v="63"/>
    <n v="69"/>
    <n v="71"/>
    <n v="73"/>
    <n v="76"/>
    <n v="76"/>
    <n v="75"/>
    <n v="75"/>
    <n v="67"/>
    <n v="58"/>
    <n v="48"/>
    <n v="39"/>
    <n v="31"/>
    <n v="26"/>
    <n v="22"/>
    <n v="19"/>
    <n v="16"/>
    <n v="14"/>
    <n v="12"/>
    <n v="10"/>
    <n v="9"/>
    <n v="9"/>
  </r>
  <r>
    <x v="10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1"/>
    <n v="0"/>
    <n v="-111"/>
    <n v="-230"/>
    <n v="-354"/>
    <n v="-563"/>
    <n v="-794"/>
    <n v="-1035"/>
    <n v="-1293"/>
    <n v="-1552"/>
    <n v="-1789"/>
    <n v="-1989"/>
    <n v="-2157"/>
    <n v="-2305"/>
    <n v="-2442"/>
    <n v="-2560"/>
    <n v="-2644"/>
    <n v="-2653"/>
    <n v="-2643"/>
    <n v="-2594"/>
    <n v="-2511"/>
    <n v="-2443"/>
    <n v="-2360"/>
    <n v="-2274"/>
    <n v="-2193"/>
    <n v="-2114"/>
    <n v="-2029"/>
    <n v="-1953"/>
    <n v="-1886"/>
    <n v="-1827"/>
  </r>
  <r>
    <x v="11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-1"/>
    <n v="-5"/>
    <n v="57"/>
    <n v="92"/>
    <n v="13"/>
    <n v="-319"/>
    <n v="-624"/>
    <n v="-839"/>
    <n v="-1015"/>
    <n v="-1180"/>
    <n v="-1328"/>
    <n v="-1450"/>
    <n v="-1553"/>
    <n v="-1636"/>
    <n v="-1708"/>
    <n v="-1769"/>
    <n v="-1830"/>
    <n v="-1886"/>
    <n v="-1930"/>
    <n v="-1958"/>
    <n v="-1960"/>
    <n v="-1942"/>
    <n v="-1914"/>
    <n v="-1882"/>
    <n v="-1846"/>
    <n v="-1806"/>
    <n v="-1760"/>
    <n v="-1708"/>
    <n v="-1658"/>
    <n v="-1604"/>
  </r>
  <r>
    <x v="12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0"/>
    <n v="0"/>
    <n v="6"/>
    <n v="7"/>
    <n v="28"/>
    <n v="49"/>
    <n v="59"/>
    <n v="67"/>
    <n v="83"/>
    <n v="94"/>
    <n v="103"/>
    <n v="110"/>
    <n v="117"/>
    <n v="123"/>
    <n v="126"/>
    <n v="129"/>
    <n v="128"/>
    <n v="126"/>
    <n v="122"/>
    <n v="116"/>
    <n v="109"/>
    <n v="102"/>
    <n v="95"/>
    <n v="88"/>
    <n v="84"/>
    <n v="78"/>
    <n v="72"/>
    <n v="67"/>
    <n v="62"/>
    <n v="58"/>
  </r>
  <r>
    <x v="13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0"/>
    <n v="1"/>
    <n v="41"/>
    <n v="42"/>
    <n v="9"/>
    <n v="-37"/>
    <n v="-58"/>
    <n v="-70"/>
    <n v="-85"/>
    <n v="-101"/>
    <n v="-112"/>
    <n v="-120"/>
    <n v="-126"/>
    <n v="-132"/>
    <n v="-136"/>
    <n v="-133"/>
    <n v="-135"/>
    <n v="-138"/>
    <n v="-141"/>
    <n v="-143"/>
    <n v="-145"/>
    <n v="-143"/>
    <n v="-140"/>
    <n v="-137"/>
    <n v="-134"/>
    <n v="-130"/>
    <n v="-126"/>
    <n v="-122"/>
    <n v="-117"/>
    <n v="-115"/>
  </r>
  <r>
    <x v="14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0"/>
    <n v="3"/>
    <n v="55"/>
    <n v="66"/>
    <n v="9"/>
    <n v="-90"/>
    <n v="-120"/>
    <n v="-106"/>
    <n v="-100"/>
    <n v="-107"/>
    <n v="-112"/>
    <n v="-116"/>
    <n v="-118"/>
    <n v="-124"/>
    <n v="-129"/>
    <n v="-127"/>
    <n v="-133"/>
    <n v="-141"/>
    <n v="-151"/>
    <n v="-155"/>
    <n v="-156"/>
    <n v="-154"/>
    <n v="-148"/>
    <n v="-142"/>
    <n v="-138"/>
    <n v="-133"/>
    <n v="-126"/>
    <n v="-122"/>
    <n v="-117"/>
    <n v="-113"/>
  </r>
  <r>
    <x v="15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0"/>
    <n v="0"/>
    <n v="-7"/>
    <n v="-53"/>
    <n v="-176"/>
    <n v="-417"/>
    <n v="-583"/>
    <n v="-675"/>
    <n v="-752"/>
    <n v="-832"/>
    <n v="-902"/>
    <n v="-957"/>
    <n v="-1014"/>
    <n v="-1063"/>
    <n v="-1104"/>
    <n v="-1140"/>
    <n v="-1171"/>
    <n v="-1207"/>
    <n v="-1242"/>
    <n v="-1271"/>
    <n v="-1294"/>
    <n v="-1309"/>
    <n v="-1323"/>
    <n v="-1333"/>
    <n v="-1342"/>
    <n v="-1348"/>
    <n v="-1355"/>
    <n v="-1360"/>
    <n v="-1366"/>
    <n v="-1370"/>
  </r>
  <r>
    <x v="16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0"/>
    <n v="3"/>
    <n v="89"/>
    <n v="64"/>
    <n v="-53"/>
    <n v="-154"/>
    <n v="-207"/>
    <n v="-261"/>
    <n v="-327"/>
    <n v="-381"/>
    <n v="-424"/>
    <n v="-461"/>
    <n v="-493"/>
    <n v="-524"/>
    <n v="-554"/>
    <n v="-560"/>
    <n v="-577"/>
    <n v="-594"/>
    <n v="-609"/>
    <n v="-622"/>
    <n v="-629"/>
    <n v="-632"/>
    <n v="-634"/>
    <n v="-632"/>
    <n v="-631"/>
    <n v="-628"/>
    <n v="-623"/>
    <n v="-619"/>
    <n v="-614"/>
    <n v="-609"/>
  </r>
  <r>
    <x v="17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0"/>
    <n v="0"/>
    <n v="21"/>
    <n v="20"/>
    <n v="7"/>
    <n v="-6"/>
    <n v="-9"/>
    <n v="-7"/>
    <n v="-7"/>
    <n v="-9"/>
    <n v="-9"/>
    <n v="-10"/>
    <n v="-9"/>
    <n v="-9"/>
    <n v="-10"/>
    <n v="-9"/>
    <n v="-9"/>
    <n v="-10"/>
    <n v="-11"/>
    <n v="-11"/>
    <n v="-11"/>
    <n v="-13"/>
    <n v="-11"/>
    <n v="-11"/>
    <n v="-11"/>
    <n v="-10"/>
    <n v="-10"/>
    <n v="-10"/>
    <n v="-9"/>
    <n v="-8"/>
  </r>
  <r>
    <x v="18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2"/>
    <n v="69"/>
    <n v="978"/>
    <n v="1152"/>
    <n v="615"/>
    <n v="446"/>
    <n v="628"/>
    <n v="647"/>
    <n v="570"/>
    <n v="591"/>
    <n v="638"/>
    <n v="636"/>
    <n v="630"/>
    <n v="591"/>
    <n v="551"/>
    <n v="564"/>
    <n v="446"/>
    <n v="308"/>
    <n v="182"/>
    <n v="66"/>
    <n v="-37"/>
    <n v="-119"/>
    <n v="-161"/>
    <n v="-189"/>
    <n v="-212"/>
    <n v="-231"/>
    <n v="-237"/>
    <n v="-241"/>
    <n v="-243"/>
    <n v="-246"/>
  </r>
  <r>
    <x v="19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37"/>
    <n v="288"/>
    <n v="822"/>
    <n v="945"/>
    <n v="220"/>
    <n v="724"/>
    <n v="1888"/>
    <n v="2478"/>
    <n v="2984"/>
    <n v="3796"/>
    <n v="4544"/>
    <n v="4964"/>
    <n v="5224"/>
    <n v="5325"/>
    <n v="5443"/>
    <n v="5567"/>
    <n v="5159"/>
    <n v="4767"/>
    <n v="4362"/>
    <n v="3945"/>
    <n v="3544"/>
    <n v="3187"/>
    <n v="2972"/>
    <n v="2793"/>
    <n v="2633"/>
    <n v="2481"/>
    <n v="2369"/>
    <n v="2251"/>
    <n v="2159"/>
    <n v="2064"/>
  </r>
  <r>
    <x v="20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0"/>
    <n v="49"/>
    <n v="6659"/>
    <n v="4571"/>
    <n v="1462"/>
    <n v="557"/>
    <n v="1042"/>
    <n v="1118"/>
    <n v="1036"/>
    <n v="1129"/>
    <n v="1299"/>
    <n v="1312"/>
    <n v="1626"/>
    <n v="1566"/>
    <n v="1513"/>
    <n v="1795"/>
    <n v="1574"/>
    <n v="1377"/>
    <n v="1192"/>
    <n v="1019"/>
    <n v="936"/>
    <n v="855"/>
    <n v="804"/>
    <n v="761"/>
    <n v="715"/>
    <n v="679"/>
    <n v="643"/>
    <n v="615"/>
    <n v="587"/>
    <n v="567"/>
  </r>
  <r>
    <x v="21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6"/>
    <n v="82"/>
    <n v="681"/>
    <n v="750"/>
    <n v="394"/>
    <n v="553"/>
    <n v="970"/>
    <n v="1136"/>
    <n v="1240"/>
    <n v="1453"/>
    <n v="1557"/>
    <n v="1586"/>
    <n v="1597"/>
    <n v="1573"/>
    <n v="1552"/>
    <n v="1532"/>
    <n v="1309"/>
    <n v="1121"/>
    <n v="957"/>
    <n v="809"/>
    <n v="682"/>
    <n v="590"/>
    <n v="534"/>
    <n v="492"/>
    <n v="436"/>
    <n v="423"/>
    <n v="389"/>
    <n v="369"/>
    <n v="347"/>
    <n v="326"/>
  </r>
  <r>
    <x v="22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0"/>
    <n v="0"/>
    <n v="-451"/>
    <n v="-895"/>
    <n v="-1541"/>
    <n v="-2175"/>
    <n v="-2855"/>
    <n v="-3528"/>
    <n v="-4214"/>
    <n v="-4722"/>
    <n v="-5088"/>
    <n v="-5345"/>
    <n v="-5561"/>
    <n v="-5742"/>
    <n v="-5899"/>
    <n v="-5716"/>
    <n v="-5518"/>
    <n v="-5340"/>
    <n v="-5167"/>
    <n v="-5001"/>
    <n v="-4845"/>
    <n v="-4690"/>
    <n v="-4548"/>
    <n v="-4428"/>
    <n v="-4310"/>
    <n v="-4196"/>
    <n v="-4085"/>
    <n v="-3977"/>
    <n v="-3870"/>
    <n v="-3766"/>
  </r>
  <r>
    <x v="23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0"/>
    <n v="1"/>
    <n v="538"/>
    <n v="1064"/>
    <n v="1541"/>
    <n v="1921"/>
    <n v="2314"/>
    <n v="2730"/>
    <n v="3149"/>
    <n v="3490"/>
    <n v="3822"/>
    <n v="4141"/>
    <n v="4451"/>
    <n v="4747"/>
    <n v="5018"/>
    <n v="5044"/>
    <n v="4819"/>
    <n v="4699"/>
    <n v="4590"/>
    <n v="4567"/>
    <n v="4372"/>
    <n v="4271"/>
    <n v="4150"/>
    <n v="4058"/>
    <n v="3971"/>
    <n v="3860"/>
    <n v="3769"/>
    <n v="3752"/>
    <n v="3598"/>
    <n v="3503"/>
  </r>
  <r>
    <x v="24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-19"/>
    <n v="-31"/>
    <n v="90"/>
    <n v="109"/>
    <n v="216"/>
    <n v="294"/>
    <n v="356"/>
    <n v="400"/>
    <n v="426"/>
    <n v="430"/>
    <n v="410"/>
    <n v="397"/>
    <n v="401"/>
    <n v="449"/>
    <n v="482"/>
    <n v="512"/>
    <n v="499"/>
    <n v="477"/>
    <n v="448"/>
    <n v="417"/>
    <n v="405"/>
    <n v="383"/>
    <n v="375"/>
    <n v="365"/>
    <n v="358"/>
    <n v="358"/>
    <n v="352"/>
    <n v="347"/>
    <n v="344"/>
    <n v="340"/>
  </r>
  <r>
    <x v="25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95"/>
    <n v="26"/>
    <n v="291"/>
    <n v="3359"/>
    <n v="3480"/>
    <n v="2010"/>
    <n v="2235"/>
    <n v="3535"/>
    <n v="4117"/>
    <n v="4403"/>
    <n v="4856"/>
    <n v="5403"/>
    <n v="5670"/>
    <n v="6106"/>
    <n v="6494"/>
    <n v="6808"/>
    <n v="7260"/>
    <n v="7078"/>
    <n v="6897"/>
    <n v="6723"/>
    <n v="6457"/>
    <n v="6337"/>
    <n v="6151"/>
    <n v="6061"/>
    <n v="5969"/>
    <n v="5940"/>
    <n v="5885"/>
    <n v="5862"/>
    <n v="5825"/>
    <n v="5804"/>
  </r>
  <r>
    <x v="26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-326"/>
    <n v="-606"/>
    <n v="2252"/>
    <n v="7424"/>
    <n v="9161"/>
    <n v="10029"/>
    <n v="10417"/>
    <n v="9992"/>
    <n v="8729"/>
    <n v="7039"/>
    <n v="5682"/>
    <n v="4072"/>
    <n v="2770"/>
    <n v="2102"/>
    <n v="1302"/>
    <n v="898"/>
    <n v="-166"/>
    <n v="-995"/>
    <n v="-1928"/>
    <n v="-2829"/>
    <n v="-3408"/>
    <n v="-3955"/>
    <n v="-4364"/>
    <n v="-4605"/>
    <n v="-5124"/>
    <n v="-5324"/>
    <n v="-5645"/>
    <n v="-5988"/>
    <n v="-6353"/>
    <n v="-6746"/>
  </r>
  <r>
    <x v="27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0"/>
    <n v="-3"/>
    <n v="35"/>
    <n v="95"/>
    <n v="141"/>
    <n v="145"/>
    <n v="142"/>
    <n v="152"/>
    <n v="158"/>
    <n v="150"/>
    <n v="138"/>
    <n v="127"/>
    <n v="115"/>
    <n v="109"/>
    <n v="101"/>
    <n v="92"/>
    <n v="74"/>
    <n v="48"/>
    <n v="18"/>
    <n v="-11"/>
    <n v="-36"/>
    <n v="-58"/>
    <n v="-77"/>
    <n v="-92"/>
    <n v="-104"/>
    <n v="-113"/>
    <n v="-121"/>
    <n v="-127"/>
    <n v="-132"/>
    <n v="-136"/>
  </r>
  <r>
    <x v="28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21"/>
    <n v="190"/>
    <n v="1793"/>
    <n v="1996"/>
    <n v="1524"/>
    <n v="2015"/>
    <n v="3156"/>
    <n v="3601"/>
    <n v="4114"/>
    <n v="4938"/>
    <n v="5521"/>
    <n v="5850"/>
    <n v="6163"/>
    <n v="6304"/>
    <n v="6589"/>
    <n v="6844"/>
    <n v="6470"/>
    <n v="6149"/>
    <n v="5808"/>
    <n v="5472"/>
    <n v="5180"/>
    <n v="4970"/>
    <n v="4937"/>
    <n v="4939"/>
    <n v="4946"/>
    <n v="5020"/>
    <n v="5099"/>
    <n v="5201"/>
    <n v="5301"/>
    <n v="5402"/>
  </r>
  <r>
    <x v="29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-2"/>
    <n v="15"/>
    <n v="366"/>
    <n v="129"/>
    <n v="218"/>
    <n v="414"/>
    <n v="396"/>
    <n v="268"/>
    <n v="252"/>
    <n v="193"/>
    <n v="78"/>
    <n v="-38"/>
    <n v="-89"/>
    <n v="-151"/>
    <n v="-216"/>
    <n v="-230"/>
    <n v="-291"/>
    <n v="-256"/>
    <n v="-174"/>
    <n v="-61"/>
    <n v="114"/>
    <n v="332"/>
    <n v="594"/>
    <n v="844"/>
    <n v="1121"/>
    <n v="1369"/>
    <n v="1616"/>
    <n v="1870"/>
    <n v="2110"/>
    <n v="2335"/>
  </r>
  <r>
    <x v="30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6"/>
    <n v="82"/>
    <n v="4827"/>
    <n v="8807"/>
    <n v="12625"/>
    <n v="16769"/>
    <n v="20845"/>
    <n v="24155"/>
    <n v="27369"/>
    <n v="30487"/>
    <n v="33365"/>
    <n v="36065"/>
    <n v="38830"/>
    <n v="41355"/>
    <n v="43750"/>
    <n v="41890"/>
    <n v="39925"/>
    <n v="38740"/>
    <n v="37666"/>
    <n v="36759"/>
    <n v="36154"/>
    <n v="35576"/>
    <n v="35206"/>
    <n v="34877"/>
    <n v="34613"/>
    <n v="34422"/>
    <n v="34358"/>
    <n v="34353"/>
    <n v="34292"/>
    <n v="34186"/>
  </r>
  <r>
    <x v="31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-6"/>
    <n v="3"/>
    <n v="251"/>
    <n v="291"/>
    <n v="1232"/>
    <n v="2198"/>
    <n v="2710"/>
    <n v="3203"/>
    <n v="3967"/>
    <n v="4537"/>
    <n v="5010"/>
    <n v="5424"/>
    <n v="5852"/>
    <n v="6250"/>
    <n v="6560"/>
    <n v="6783"/>
    <n v="6795"/>
    <n v="6735"/>
    <n v="6584"/>
    <n v="6315"/>
    <n v="6026"/>
    <n v="5694"/>
    <n v="5401"/>
    <n v="5084"/>
    <n v="4845"/>
    <n v="4571"/>
    <n v="4312"/>
    <n v="4078"/>
    <n v="3871"/>
    <n v="3673"/>
  </r>
  <r>
    <x v="32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-3"/>
    <n v="0"/>
    <n v="72"/>
    <n v="25"/>
    <n v="321"/>
    <n v="612"/>
    <n v="722"/>
    <n v="802"/>
    <n v="953"/>
    <n v="1042"/>
    <n v="1093"/>
    <n v="1124"/>
    <n v="1155"/>
    <n v="1170"/>
    <n v="1167"/>
    <n v="1146"/>
    <n v="1088"/>
    <n v="1027"/>
    <n v="957"/>
    <n v="873"/>
    <n v="794"/>
    <n v="713"/>
    <n v="643"/>
    <n v="576"/>
    <n v="522"/>
    <n v="467"/>
    <n v="419"/>
    <n v="376"/>
    <n v="339"/>
    <n v="305"/>
  </r>
  <r>
    <x v="33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0"/>
    <n v="0"/>
    <n v="12"/>
    <n v="16"/>
    <n v="31"/>
    <n v="45"/>
    <n v="53"/>
    <n v="58"/>
    <n v="66"/>
    <n v="70"/>
    <n v="72"/>
    <n v="74"/>
    <n v="73"/>
    <n v="72"/>
    <n v="71"/>
    <n v="68"/>
    <n v="63"/>
    <n v="58"/>
    <n v="53"/>
    <n v="46"/>
    <n v="41"/>
    <n v="36"/>
    <n v="32"/>
    <n v="29"/>
    <n v="26"/>
    <n v="23"/>
    <n v="21"/>
    <n v="19"/>
    <n v="16"/>
    <n v="15"/>
  </r>
  <r>
    <x v="34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0"/>
    <n v="-1"/>
    <n v="17"/>
    <n v="17"/>
    <n v="46"/>
    <n v="77"/>
    <n v="86"/>
    <n v="90"/>
    <n v="99"/>
    <n v="100"/>
    <n v="102"/>
    <n v="100"/>
    <n v="99"/>
    <n v="101"/>
    <n v="99"/>
    <n v="96"/>
    <n v="87"/>
    <n v="77"/>
    <n v="68"/>
    <n v="58"/>
    <n v="49"/>
    <n v="40"/>
    <n v="33"/>
    <n v="25"/>
    <n v="21"/>
    <n v="16"/>
    <n v="12"/>
    <n v="8"/>
    <n v="5"/>
    <n v="1"/>
  </r>
  <r>
    <x v="35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0"/>
    <n v="3"/>
    <n v="90"/>
    <n v="61"/>
    <n v="50"/>
    <n v="35"/>
    <n v="-20"/>
    <n v="-110"/>
    <n v="-204"/>
    <n v="-330"/>
    <n v="-484"/>
    <n v="-654"/>
    <n v="-834"/>
    <n v="-1025"/>
    <n v="-1236"/>
    <n v="-1438"/>
    <n v="-1640"/>
    <n v="-1817"/>
    <n v="-1975"/>
    <n v="-2115"/>
    <n v="-2230"/>
    <n v="-2325"/>
    <n v="-2392"/>
    <n v="-2440"/>
    <n v="-2466"/>
    <n v="-2475"/>
    <n v="-2466"/>
    <n v="-2441"/>
    <n v="-2414"/>
    <n v="-2387"/>
  </r>
  <r>
    <x v="36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-4"/>
    <n v="10"/>
    <n v="308"/>
    <n v="283"/>
    <n v="1002"/>
    <n v="1805"/>
    <n v="2232"/>
    <n v="2617"/>
    <n v="3233"/>
    <n v="3716"/>
    <n v="4081"/>
    <n v="4389"/>
    <n v="4707"/>
    <n v="4978"/>
    <n v="5186"/>
    <n v="5315"/>
    <n v="5282"/>
    <n v="5220"/>
    <n v="5098"/>
    <n v="4903"/>
    <n v="4698"/>
    <n v="4469"/>
    <n v="4271"/>
    <n v="4058"/>
    <n v="3895"/>
    <n v="3712"/>
    <n v="3545"/>
    <n v="3393"/>
    <n v="3260"/>
    <n v="3132"/>
  </r>
  <r>
    <x v="37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-9"/>
    <n v="278"/>
    <n v="3109"/>
    <n v="2927"/>
    <n v="2930"/>
    <n v="4936"/>
    <n v="7053"/>
    <n v="7983"/>
    <n v="9060"/>
    <n v="10147"/>
    <n v="10784"/>
    <n v="11013"/>
    <n v="11251"/>
    <n v="11264"/>
    <n v="11204"/>
    <n v="11106"/>
    <n v="9924"/>
    <n v="8966"/>
    <n v="8003"/>
    <n v="6994"/>
    <n v="6147"/>
    <n v="5385"/>
    <n v="4893"/>
    <n v="4428"/>
    <n v="4102"/>
    <n v="3759"/>
    <n v="3489"/>
    <n v="3273"/>
    <n v="3067"/>
    <n v="2865"/>
  </r>
  <r>
    <x v="38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1"/>
    <n v="37"/>
    <n v="170"/>
    <n v="257"/>
    <n v="209"/>
    <n v="394"/>
    <n v="671"/>
    <n v="810"/>
    <n v="931"/>
    <n v="1111"/>
    <n v="1270"/>
    <n v="1370"/>
    <n v="1446"/>
    <n v="1492"/>
    <n v="1533"/>
    <n v="1535"/>
    <n v="1401"/>
    <n v="1289"/>
    <n v="1181"/>
    <n v="1066"/>
    <n v="963"/>
    <n v="868"/>
    <n v="809"/>
    <n v="762"/>
    <n v="724"/>
    <n v="685"/>
    <n v="662"/>
    <n v="638"/>
    <n v="618"/>
    <n v="597"/>
  </r>
  <r>
    <x v="39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-3"/>
    <n v="9"/>
    <n v="211"/>
    <n v="153"/>
    <n v="590"/>
    <n v="1112"/>
    <n v="1398"/>
    <n v="1641"/>
    <n v="2044"/>
    <n v="2369"/>
    <n v="2609"/>
    <n v="2813"/>
    <n v="3031"/>
    <n v="3214"/>
    <n v="3360"/>
    <n v="3451"/>
    <n v="3429"/>
    <n v="3402"/>
    <n v="3337"/>
    <n v="3226"/>
    <n v="3109"/>
    <n v="2978"/>
    <n v="2870"/>
    <n v="2749"/>
    <n v="2664"/>
    <n v="2562"/>
    <n v="2471"/>
    <n v="2391"/>
    <n v="2320"/>
    <n v="2252"/>
  </r>
  <r>
    <x v="40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-16"/>
    <n v="-6"/>
    <n v="147"/>
    <n v="-101"/>
    <n v="1398"/>
    <n v="2998"/>
    <n v="3732"/>
    <n v="4409"/>
    <n v="5602"/>
    <n v="6507"/>
    <n v="7284"/>
    <n v="7986"/>
    <n v="8742"/>
    <n v="9462"/>
    <n v="10050"/>
    <n v="10521"/>
    <n v="10687"/>
    <n v="10758"/>
    <n v="10670"/>
    <n v="10362"/>
    <n v="10009"/>
    <n v="9544"/>
    <n v="9134"/>
    <n v="8656"/>
    <n v="8312"/>
    <n v="7879"/>
    <n v="7464"/>
    <n v="7078"/>
    <n v="6745"/>
    <n v="6417"/>
  </r>
  <r>
    <x v="41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-2"/>
    <n v="2"/>
    <n v="78"/>
    <n v="19"/>
    <n v="441"/>
    <n v="902"/>
    <n v="1131"/>
    <n v="1344"/>
    <n v="1706"/>
    <n v="1994"/>
    <n v="2227"/>
    <n v="2435"/>
    <n v="2652"/>
    <n v="2847"/>
    <n v="3006"/>
    <n v="3127"/>
    <n v="3160"/>
    <n v="3168"/>
    <n v="3132"/>
    <n v="3037"/>
    <n v="2931"/>
    <n v="2797"/>
    <n v="2678"/>
    <n v="2543"/>
    <n v="2441"/>
    <n v="2320"/>
    <n v="2207"/>
    <n v="2102"/>
    <n v="2011"/>
    <n v="1922"/>
  </r>
  <r>
    <x v="42"/>
    <x v="3"/>
    <s v="DisabledPolicies=Boolean Rebate Program for Efficient Components[heating], Boolean Rebate Program for Efficient Components[cooling and ventilation], Boolean Rebate Program for Efficient Components[appliances], 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s v="DisabledPolicies=Electricity Sector Fraction of Potential Additional CCS Achieved[petroleum es], Electricity Sector Fraction of Potential Additional CCS Achieved[natural gas peaker es]"/>
    <n v="0"/>
    <n v="-215"/>
    <n v="482"/>
    <n v="25995"/>
    <n v="36321"/>
    <n v="40966"/>
    <n v="49755"/>
    <n v="61118"/>
    <n v="68743"/>
    <n v="76428"/>
    <n v="82610"/>
    <n v="87245"/>
    <n v="90157"/>
    <n v="93823"/>
    <n v="96819"/>
    <n v="99276"/>
    <n v="97901"/>
    <n v="91702"/>
    <n v="86430"/>
    <n v="80968"/>
    <n v="75438"/>
    <n v="70843"/>
    <n v="66736"/>
    <n v="63938"/>
    <n v="61469"/>
    <n v="59485"/>
    <n v="57820"/>
    <n v="56465"/>
    <n v="55489"/>
    <n v="54341"/>
    <n v="53250"/>
  </r>
  <r>
    <x v="1"/>
    <x v="4"/>
    <s v="DisabledPolicies=Electricity Sector Fraction of Potential Additional CCS Achieved[petroleum es], Electricity Sector Fraction of Potential Additional CCS Achieved[natural gas peaker es]"/>
    <n v="0"/>
    <n v="7"/>
    <n v="-14"/>
    <n v="293"/>
    <n v="510"/>
    <n v="860"/>
    <n v="1063"/>
    <n v="1701"/>
    <n v="2625"/>
    <n v="3370"/>
    <n v="3788"/>
    <n v="3627"/>
    <n v="3414"/>
    <n v="3306"/>
    <n v="3256"/>
    <n v="3260"/>
    <n v="3291"/>
    <n v="3301"/>
    <n v="3290"/>
    <n v="3252"/>
    <n v="3234"/>
    <n v="3221"/>
    <n v="3213"/>
    <n v="3211"/>
    <n v="3205"/>
    <n v="3200"/>
    <n v="3214"/>
    <n v="3226"/>
    <n v="3223"/>
    <n v="3218"/>
    <n v="3205"/>
  </r>
  <r>
    <x v="2"/>
    <x v="4"/>
    <s v="DisabledPolicies=Electricity Sector Fraction of Potential Additional CCS Achieved[petroleum es], Electricity Sector Fraction of Potential Additional CCS Achieved[natural gas peaker es]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4"/>
    <s v="DisabledPolicies=Electricity Sector Fraction of Potential Additional CCS Achieved[petroleum es], Electricity Sector Fraction of Potential Additional CCS Achieved[natural gas peaker es]"/>
    <n v="0"/>
    <n v="0"/>
    <n v="-4"/>
    <n v="-42"/>
    <n v="-153"/>
    <n v="-307"/>
    <n v="-443"/>
    <n v="-659"/>
    <n v="-920"/>
    <n v="-1226"/>
    <n v="-1556"/>
    <n v="-1910"/>
    <n v="-2255"/>
    <n v="-2590"/>
    <n v="-2883"/>
    <n v="-3200"/>
    <n v="-3536"/>
    <n v="-3849"/>
    <n v="-4136"/>
    <n v="-4344"/>
    <n v="-4575"/>
    <n v="-4744"/>
    <n v="-4832"/>
    <n v="-4944"/>
    <n v="-5041"/>
    <n v="-5057"/>
    <n v="-5102"/>
    <n v="-5087"/>
    <n v="-5059"/>
    <n v="-5046"/>
    <n v="-5004"/>
  </r>
  <r>
    <x v="4"/>
    <x v="4"/>
    <s v="DisabledPolicies=Electricity Sector Fraction of Potential Additional CCS Achieved[petroleum es], Electricity Sector Fraction of Potential Additional CCS Achieved[natural gas peaker es]"/>
    <n v="0"/>
    <n v="0"/>
    <n v="0"/>
    <n v="27"/>
    <n v="37"/>
    <n v="18"/>
    <n v="-27"/>
    <n v="-45"/>
    <n v="-39"/>
    <n v="-35"/>
    <n v="-41"/>
    <n v="-47"/>
    <n v="-53"/>
    <n v="-58"/>
    <n v="-63"/>
    <n v="-69"/>
    <n v="-73"/>
    <n v="-79"/>
    <n v="-84"/>
    <n v="-89"/>
    <n v="-91"/>
    <n v="-89"/>
    <n v="-87"/>
    <n v="-85"/>
    <n v="-81"/>
    <n v="-77"/>
    <n v="-74"/>
    <n v="-72"/>
    <n v="-69"/>
    <n v="-67"/>
    <n v="-65"/>
  </r>
  <r>
    <x v="5"/>
    <x v="4"/>
    <s v="DisabledPolicies=Electricity Sector Fraction of Potential Additional CCS Achieved[petroleum es], Electricity Sector Fraction of Potential Additional CCS Achieved[natural gas peaker es]"/>
    <n v="0"/>
    <n v="0"/>
    <n v="-3"/>
    <n v="-48"/>
    <n v="-171"/>
    <n v="-369"/>
    <n v="-673"/>
    <n v="-1014"/>
    <n v="-1394"/>
    <n v="-1831"/>
    <n v="-2302"/>
    <n v="-2776"/>
    <n v="-3217"/>
    <n v="-3616"/>
    <n v="-3989"/>
    <n v="-4368"/>
    <n v="-4728"/>
    <n v="-5060"/>
    <n v="-5287"/>
    <n v="-5453"/>
    <n v="-5581"/>
    <n v="-5621"/>
    <n v="-5613"/>
    <n v="-5609"/>
    <n v="-5578"/>
    <n v="-5530"/>
    <n v="-5490"/>
    <n v="-5420"/>
    <n v="-5350"/>
    <n v="-5310"/>
    <n v="-5263"/>
  </r>
  <r>
    <x v="6"/>
    <x v="4"/>
    <s v="DisabledPolicies=Electricity Sector Fraction of Potential Additional CCS Achieved[petroleum es], Electricity Sector Fraction of Potential Additional CCS Achieved[natural gas peaker es]"/>
    <n v="0"/>
    <n v="0"/>
    <n v="1"/>
    <n v="126"/>
    <n v="161"/>
    <n v="272"/>
    <n v="406"/>
    <n v="535"/>
    <n v="664"/>
    <n v="826"/>
    <n v="963"/>
    <n v="1044"/>
    <n v="1097"/>
    <n v="1144"/>
    <n v="1185"/>
    <n v="1219"/>
    <n v="1236"/>
    <n v="1225"/>
    <n v="1193"/>
    <n v="1147"/>
    <n v="1091"/>
    <n v="1035"/>
    <n v="976"/>
    <n v="922"/>
    <n v="869"/>
    <n v="824"/>
    <n v="782"/>
    <n v="741"/>
    <n v="703"/>
    <n v="670"/>
    <n v="638"/>
  </r>
  <r>
    <x v="7"/>
    <x v="4"/>
    <s v="DisabledPolicies=Electricity Sector Fraction of Potential Additional CCS Achieved[petroleum es], Electricity Sector Fraction of Potential Additional CCS Achieved[natural gas peaker es]"/>
    <n v="0"/>
    <n v="0"/>
    <n v="1"/>
    <n v="37"/>
    <n v="37"/>
    <n v="162"/>
    <n v="324"/>
    <n v="421"/>
    <n v="488"/>
    <n v="585"/>
    <n v="665"/>
    <n v="716"/>
    <n v="750"/>
    <n v="779"/>
    <n v="797"/>
    <n v="804"/>
    <n v="800"/>
    <n v="777"/>
    <n v="740"/>
    <n v="697"/>
    <n v="646"/>
    <n v="595"/>
    <n v="542"/>
    <n v="495"/>
    <n v="449"/>
    <n v="410"/>
    <n v="373"/>
    <n v="339"/>
    <n v="308"/>
    <n v="281"/>
    <n v="258"/>
  </r>
  <r>
    <x v="8"/>
    <x v="4"/>
    <s v="DisabledPolicies=Electricity Sector Fraction of Potential Additional CCS Achieved[petroleum es], Electricity Sector Fraction of Potential Additional CCS Achieved[natural gas peaker es]"/>
    <n v="0"/>
    <n v="0"/>
    <n v="1"/>
    <n v="57"/>
    <n v="77"/>
    <n v="71"/>
    <n v="57"/>
    <n v="60"/>
    <n v="64"/>
    <n v="66"/>
    <n v="68"/>
    <n v="65"/>
    <n v="64"/>
    <n v="63"/>
    <n v="60"/>
    <n v="59"/>
    <n v="59"/>
    <n v="53"/>
    <n v="44"/>
    <n v="35"/>
    <n v="29"/>
    <n v="23"/>
    <n v="19"/>
    <n v="18"/>
    <n v="17"/>
    <n v="18"/>
    <n v="17"/>
    <n v="17"/>
    <n v="18"/>
    <n v="20"/>
    <n v="20"/>
  </r>
  <r>
    <x v="9"/>
    <x v="4"/>
    <s v="DisabledPolicies=Electricity Sector Fraction of Potential Additional CCS Achieved[petroleum es], Electricity Sector Fraction of Potential Additional CCS Achieved[natural gas peaker es]"/>
    <n v="0"/>
    <n v="0"/>
    <n v="1"/>
    <n v="52"/>
    <n v="62"/>
    <n v="61"/>
    <n v="53"/>
    <n v="57"/>
    <n v="67"/>
    <n v="79"/>
    <n v="84"/>
    <n v="87"/>
    <n v="89"/>
    <n v="91"/>
    <n v="91"/>
    <n v="90"/>
    <n v="89"/>
    <n v="82"/>
    <n v="74"/>
    <n v="64"/>
    <n v="55"/>
    <n v="47"/>
    <n v="42"/>
    <n v="38"/>
    <n v="34"/>
    <n v="32"/>
    <n v="30"/>
    <n v="28"/>
    <n v="27"/>
    <n v="26"/>
    <n v="24"/>
  </r>
  <r>
    <x v="10"/>
    <x v="4"/>
    <s v="DisabledPolicies=Electricity Sector Fraction of Potential Additional CCS Achieved[petroleum es], Electricity Sector Fraction of Potential Additional CCS Achieved[natural gas peaker es]"/>
    <n v="0"/>
    <n v="1"/>
    <n v="0"/>
    <n v="-110"/>
    <n v="-230"/>
    <n v="-355"/>
    <n v="-564"/>
    <n v="-796"/>
    <n v="-1037"/>
    <n v="-1298"/>
    <n v="-1556"/>
    <n v="-1793"/>
    <n v="-1994"/>
    <n v="-2161"/>
    <n v="-2309"/>
    <n v="-2449"/>
    <n v="-2566"/>
    <n v="-2650"/>
    <n v="-2658"/>
    <n v="-2650"/>
    <n v="-2599"/>
    <n v="-2516"/>
    <n v="-2446"/>
    <n v="-2366"/>
    <n v="-2277"/>
    <n v="-2197"/>
    <n v="-2117"/>
    <n v="-2032"/>
    <n v="-1955"/>
    <n v="-1889"/>
    <n v="-1831"/>
  </r>
  <r>
    <x v="11"/>
    <x v="4"/>
    <s v="DisabledPolicies=Electricity Sector Fraction of Potential Additional CCS Achieved[petroleum es], Electricity Sector Fraction of Potential Additional CCS Achieved[natural gas peaker es]"/>
    <n v="0"/>
    <n v="-1"/>
    <n v="-5"/>
    <n v="157"/>
    <n v="174"/>
    <n v="99"/>
    <n v="-224"/>
    <n v="-533"/>
    <n v="-760"/>
    <n v="-939"/>
    <n v="-1106"/>
    <n v="-1256"/>
    <n v="-1379"/>
    <n v="-1484"/>
    <n v="-1568"/>
    <n v="-1642"/>
    <n v="-1705"/>
    <n v="-1766"/>
    <n v="-1823"/>
    <n v="-1866"/>
    <n v="-1894"/>
    <n v="-1896"/>
    <n v="-1879"/>
    <n v="-1852"/>
    <n v="-1822"/>
    <n v="-1786"/>
    <n v="-1748"/>
    <n v="-1703"/>
    <n v="-1655"/>
    <n v="-1606"/>
    <n v="-1551"/>
  </r>
  <r>
    <x v="12"/>
    <x v="4"/>
    <s v="DisabledPolicies=Electricity Sector Fraction of Potential Additional CCS Achieved[petroleum es], Electricity Sector Fraction of Potential Additional CCS Achieved[natural gas peaker es]"/>
    <n v="0"/>
    <n v="0"/>
    <n v="0"/>
    <n v="6"/>
    <n v="7"/>
    <n v="30"/>
    <n v="51"/>
    <n v="61"/>
    <n v="69"/>
    <n v="86"/>
    <n v="97"/>
    <n v="106"/>
    <n v="113"/>
    <n v="121"/>
    <n v="127"/>
    <n v="130"/>
    <n v="132"/>
    <n v="131"/>
    <n v="129"/>
    <n v="125"/>
    <n v="119"/>
    <n v="112"/>
    <n v="105"/>
    <n v="99"/>
    <n v="92"/>
    <n v="87"/>
    <n v="81"/>
    <n v="75"/>
    <n v="70"/>
    <n v="66"/>
    <n v="62"/>
  </r>
  <r>
    <x v="13"/>
    <x v="4"/>
    <s v="DisabledPolicies=Electricity Sector Fraction of Potential Additional CCS Achieved[petroleum es], Electricity Sector Fraction of Potential Additional CCS Achieved[natural gas peaker es]"/>
    <n v="0"/>
    <n v="0"/>
    <n v="1"/>
    <n v="55"/>
    <n v="60"/>
    <n v="26"/>
    <n v="-22"/>
    <n v="-45"/>
    <n v="-58"/>
    <n v="-75"/>
    <n v="-90"/>
    <n v="-103"/>
    <n v="-112"/>
    <n v="-117"/>
    <n v="-122"/>
    <n v="-129"/>
    <n v="-126"/>
    <n v="-127"/>
    <n v="-130"/>
    <n v="-134"/>
    <n v="-135"/>
    <n v="-135"/>
    <n v="-133"/>
    <n v="-130"/>
    <n v="-127"/>
    <n v="-123"/>
    <n v="-120"/>
    <n v="-116"/>
    <n v="-112"/>
    <n v="-108"/>
    <n v="-106"/>
  </r>
  <r>
    <x v="14"/>
    <x v="4"/>
    <s v="DisabledPolicies=Electricity Sector Fraction of Potential Additional CCS Achieved[petroleum es], Electricity Sector Fraction of Potential Additional CCS Achieved[natural gas peaker es]"/>
    <n v="0"/>
    <n v="0"/>
    <n v="3"/>
    <n v="87"/>
    <n v="101"/>
    <n v="43"/>
    <n v="-60"/>
    <n v="-93"/>
    <n v="-79"/>
    <n v="-71"/>
    <n v="-77"/>
    <n v="-82"/>
    <n v="-86"/>
    <n v="-89"/>
    <n v="-96"/>
    <n v="-102"/>
    <n v="-100"/>
    <n v="-107"/>
    <n v="-116"/>
    <n v="-125"/>
    <n v="-129"/>
    <n v="-130"/>
    <n v="-128"/>
    <n v="-123"/>
    <n v="-119"/>
    <n v="-113"/>
    <n v="-109"/>
    <n v="-104"/>
    <n v="-100"/>
    <n v="-95"/>
    <n v="-91"/>
  </r>
  <r>
    <x v="15"/>
    <x v="4"/>
    <s v="DisabledPolicies=Electricity Sector Fraction of Potential Additional CCS Achieved[petroleum es], Electricity Sector Fraction of Potential Additional CCS Achieved[natural gas peaker es]"/>
    <n v="0"/>
    <n v="0"/>
    <n v="0"/>
    <n v="16"/>
    <n v="-24"/>
    <n v="-148"/>
    <n v="-394"/>
    <n v="-561"/>
    <n v="-652"/>
    <n v="-729"/>
    <n v="-809"/>
    <n v="-878"/>
    <n v="-933"/>
    <n v="-990"/>
    <n v="-1039"/>
    <n v="-1080"/>
    <n v="-1114"/>
    <n v="-1146"/>
    <n v="-1182"/>
    <n v="-1217"/>
    <n v="-1246"/>
    <n v="-1268"/>
    <n v="-1286"/>
    <n v="-1299"/>
    <n v="-1311"/>
    <n v="-1320"/>
    <n v="-1327"/>
    <n v="-1335"/>
    <n v="-1341"/>
    <n v="-1346"/>
    <n v="-1350"/>
  </r>
  <r>
    <x v="16"/>
    <x v="4"/>
    <s v="DisabledPolicies=Electricity Sector Fraction of Potential Additional CCS Achieved[petroleum es], Electricity Sector Fraction of Potential Additional CCS Achieved[natural gas peaker es]"/>
    <n v="0"/>
    <n v="0"/>
    <n v="3"/>
    <n v="106"/>
    <n v="84"/>
    <n v="-35"/>
    <n v="-139"/>
    <n v="-197"/>
    <n v="-252"/>
    <n v="-319"/>
    <n v="-375"/>
    <n v="-420"/>
    <n v="-459"/>
    <n v="-490"/>
    <n v="-522"/>
    <n v="-553"/>
    <n v="-562"/>
    <n v="-578"/>
    <n v="-595"/>
    <n v="-609"/>
    <n v="-619"/>
    <n v="-627"/>
    <n v="-630"/>
    <n v="-631"/>
    <n v="-630"/>
    <n v="-627"/>
    <n v="-624"/>
    <n v="-620"/>
    <n v="-614"/>
    <n v="-610"/>
    <n v="-604"/>
  </r>
  <r>
    <x v="17"/>
    <x v="4"/>
    <s v="DisabledPolicies=Electricity Sector Fraction of Potential Additional CCS Achieved[petroleum es], Electricity Sector Fraction of Potential Additional CCS Achieved[natural gas peaker es]"/>
    <n v="0"/>
    <n v="0"/>
    <n v="0"/>
    <n v="24"/>
    <n v="24"/>
    <n v="9"/>
    <n v="-3"/>
    <n v="-5"/>
    <n v="-4"/>
    <n v="-5"/>
    <n v="-6"/>
    <n v="-8"/>
    <n v="-7"/>
    <n v="-6"/>
    <n v="-7"/>
    <n v="-8"/>
    <n v="-7"/>
    <n v="-8"/>
    <n v="-9"/>
    <n v="-9"/>
    <n v="-10"/>
    <n v="-10"/>
    <n v="-10"/>
    <n v="-10"/>
    <n v="-10"/>
    <n v="-9"/>
    <n v="-9"/>
    <n v="-9"/>
    <n v="-8"/>
    <n v="-7"/>
    <n v="-7"/>
  </r>
  <r>
    <x v="18"/>
    <x v="4"/>
    <s v="DisabledPolicies=Electricity Sector Fraction of Potential Additional CCS Achieved[petroleum es], Electricity Sector Fraction of Potential Additional CCS Achieved[natural gas peaker es]"/>
    <n v="0"/>
    <n v="2"/>
    <n v="69"/>
    <n v="1062"/>
    <n v="1278"/>
    <n v="736"/>
    <n v="533"/>
    <n v="677"/>
    <n v="678"/>
    <n v="610"/>
    <n v="620"/>
    <n v="648"/>
    <n v="633"/>
    <n v="618"/>
    <n v="568"/>
    <n v="517"/>
    <n v="519"/>
    <n v="402"/>
    <n v="272"/>
    <n v="152"/>
    <n v="45"/>
    <n v="-50"/>
    <n v="-129"/>
    <n v="-162"/>
    <n v="-185"/>
    <n v="-203"/>
    <n v="-218"/>
    <n v="-220"/>
    <n v="-220"/>
    <n v="-220"/>
    <n v="-221"/>
  </r>
  <r>
    <x v="19"/>
    <x v="4"/>
    <s v="DisabledPolicies=Electricity Sector Fraction of Potential Additional CCS Achieved[petroleum es], Electricity Sector Fraction of Potential Additional CCS Achieved[natural gas peaker es]"/>
    <n v="0"/>
    <n v="37"/>
    <n v="288"/>
    <n v="875"/>
    <n v="1027"/>
    <n v="291"/>
    <n v="698"/>
    <n v="1795"/>
    <n v="2396"/>
    <n v="2966"/>
    <n v="3761"/>
    <n v="4464"/>
    <n v="4858"/>
    <n v="5095"/>
    <n v="5165"/>
    <n v="5256"/>
    <n v="5353"/>
    <n v="4940"/>
    <n v="4553"/>
    <n v="4156"/>
    <n v="3754"/>
    <n v="3367"/>
    <n v="3022"/>
    <n v="2819"/>
    <n v="2650"/>
    <n v="2502"/>
    <n v="2362"/>
    <n v="2262"/>
    <n v="2155"/>
    <n v="2071"/>
    <n v="1986"/>
  </r>
  <r>
    <x v="20"/>
    <x v="4"/>
    <s v="DisabledPolicies=Electricity Sector Fraction of Potential Additional CCS Achieved[petroleum es], Electricity Sector Fraction of Potential Additional CCS Achieved[natural gas peaker es]"/>
    <n v="0"/>
    <n v="0"/>
    <n v="49"/>
    <n v="7049"/>
    <n v="4918"/>
    <n v="1772"/>
    <n v="823"/>
    <n v="1261"/>
    <n v="1309"/>
    <n v="1220"/>
    <n v="1291"/>
    <n v="1444"/>
    <n v="1441"/>
    <n v="1744"/>
    <n v="1673"/>
    <n v="1609"/>
    <n v="1883"/>
    <n v="1656"/>
    <n v="1458"/>
    <n v="1271"/>
    <n v="1096"/>
    <n v="1008"/>
    <n v="924"/>
    <n v="869"/>
    <n v="824"/>
    <n v="775"/>
    <n v="736"/>
    <n v="695"/>
    <n v="665"/>
    <n v="635"/>
    <n v="611"/>
  </r>
  <r>
    <x v="21"/>
    <x v="4"/>
    <s v="DisabledPolicies=Electricity Sector Fraction of Potential Additional CCS Achieved[petroleum es], Electricity Sector Fraction of Potential Additional CCS Achieved[natural gas peaker es]"/>
    <n v="0"/>
    <n v="6"/>
    <n v="82"/>
    <n v="1031"/>
    <n v="1081"/>
    <n v="713"/>
    <n v="792"/>
    <n v="1137"/>
    <n v="1257"/>
    <n v="1349"/>
    <n v="1517"/>
    <n v="1590"/>
    <n v="1599"/>
    <n v="1596"/>
    <n v="1556"/>
    <n v="1519"/>
    <n v="1490"/>
    <n v="1298"/>
    <n v="1143"/>
    <n v="1001"/>
    <n v="872"/>
    <n v="764"/>
    <n v="683"/>
    <n v="641"/>
    <n v="609"/>
    <n v="559"/>
    <n v="550"/>
    <n v="522"/>
    <n v="507"/>
    <n v="488"/>
    <n v="468"/>
  </r>
  <r>
    <x v="22"/>
    <x v="4"/>
    <s v="DisabledPolicies=Electricity Sector Fraction of Potential Additional CCS Achieved[petroleum es], Electricity Sector Fraction of Potential Additional CCS Achieved[natural gas peaker es]"/>
    <n v="0"/>
    <n v="0"/>
    <n v="0"/>
    <n v="-449"/>
    <n v="-890"/>
    <n v="-1536"/>
    <n v="-2169"/>
    <n v="-2852"/>
    <n v="-3530"/>
    <n v="-4217"/>
    <n v="-4723"/>
    <n v="-5090"/>
    <n v="-5347"/>
    <n v="-5564"/>
    <n v="-5744"/>
    <n v="-5901"/>
    <n v="-5718"/>
    <n v="-5519"/>
    <n v="-5341"/>
    <n v="-5167"/>
    <n v="-5001"/>
    <n v="-4845"/>
    <n v="-4690"/>
    <n v="-4546"/>
    <n v="-4426"/>
    <n v="-4309"/>
    <n v="-4194"/>
    <n v="-4084"/>
    <n v="-3974"/>
    <n v="-3867"/>
    <n v="-3762"/>
  </r>
  <r>
    <x v="23"/>
    <x v="4"/>
    <s v="DisabledPolicies=Electricity Sector Fraction of Potential Additional CCS Achieved[petroleum es], Electricity Sector Fraction of Potential Additional CCS Achieved[natural gas peaker es]"/>
    <n v="0"/>
    <n v="0"/>
    <n v="1"/>
    <n v="548"/>
    <n v="1079"/>
    <n v="1558"/>
    <n v="1938"/>
    <n v="2326"/>
    <n v="2746"/>
    <n v="3166"/>
    <n v="3508"/>
    <n v="3837"/>
    <n v="4156"/>
    <n v="4471"/>
    <n v="4772"/>
    <n v="5039"/>
    <n v="5066"/>
    <n v="4840"/>
    <n v="4719"/>
    <n v="4611"/>
    <n v="4591"/>
    <n v="4393"/>
    <n v="4289"/>
    <n v="4172"/>
    <n v="4078"/>
    <n v="3990"/>
    <n v="3882"/>
    <n v="3787"/>
    <n v="3782"/>
    <n v="3613"/>
    <n v="3521"/>
  </r>
  <r>
    <x v="24"/>
    <x v="4"/>
    <s v="DisabledPolicies=Electricity Sector Fraction of Potential Additional CCS Achieved[petroleum es], Electricity Sector Fraction of Potential Additional CCS Achieved[natural gas peaker es]"/>
    <n v="0"/>
    <n v="-19"/>
    <n v="-31"/>
    <n v="115"/>
    <n v="134"/>
    <n v="254"/>
    <n v="321"/>
    <n v="372"/>
    <n v="397"/>
    <n v="416"/>
    <n v="413"/>
    <n v="384"/>
    <n v="363"/>
    <n v="365"/>
    <n v="404"/>
    <n v="431"/>
    <n v="453"/>
    <n v="443"/>
    <n v="426"/>
    <n v="402"/>
    <n v="375"/>
    <n v="366"/>
    <n v="347"/>
    <n v="342"/>
    <n v="333"/>
    <n v="330"/>
    <n v="330"/>
    <n v="327"/>
    <n v="325"/>
    <n v="324"/>
    <n v="322"/>
  </r>
  <r>
    <x v="25"/>
    <x v="4"/>
    <s v="DisabledPolicies=Electricity Sector Fraction of Potential Additional CCS Achieved[petroleum es], Electricity Sector Fraction of Potential Additional CCS Achieved[natural gas peaker es]"/>
    <n v="0"/>
    <n v="95"/>
    <n v="26"/>
    <n v="268"/>
    <n v="3315"/>
    <n v="3367"/>
    <n v="1878"/>
    <n v="1989"/>
    <n v="3223"/>
    <n v="3712"/>
    <n v="3994"/>
    <n v="4396"/>
    <n v="4887"/>
    <n v="5103"/>
    <n v="5527"/>
    <n v="5861"/>
    <n v="6129"/>
    <n v="6552"/>
    <n v="6371"/>
    <n v="6206"/>
    <n v="6035"/>
    <n v="5775"/>
    <n v="5662"/>
    <n v="5478"/>
    <n v="5394"/>
    <n v="5305"/>
    <n v="5274"/>
    <n v="5220"/>
    <n v="5200"/>
    <n v="5167"/>
    <n v="5150"/>
  </r>
  <r>
    <x v="26"/>
    <x v="4"/>
    <s v="DisabledPolicies=Electricity Sector Fraction of Potential Additional CCS Achieved[petroleum es], Electricity Sector Fraction of Potential Additional CCS Achieved[natural gas peaker es]"/>
    <n v="0"/>
    <n v="-326"/>
    <n v="-606"/>
    <n v="2086"/>
    <n v="7182"/>
    <n v="8958"/>
    <n v="9764"/>
    <n v="10097"/>
    <n v="9487"/>
    <n v="8210"/>
    <n v="6505"/>
    <n v="5153"/>
    <n v="3564"/>
    <n v="2361"/>
    <n v="1690"/>
    <n v="895"/>
    <n v="497"/>
    <n v="-509"/>
    <n v="-1279"/>
    <n v="-2138"/>
    <n v="-2967"/>
    <n v="-3492"/>
    <n v="-3973"/>
    <n v="-4327"/>
    <n v="-4526"/>
    <n v="-4993"/>
    <n v="-5157"/>
    <n v="-5443"/>
    <n v="-5749"/>
    <n v="-6078"/>
    <n v="-6427"/>
  </r>
  <r>
    <x v="27"/>
    <x v="4"/>
    <s v="DisabledPolicies=Electricity Sector Fraction of Potential Additional CCS Achieved[petroleum es], Electricity Sector Fraction of Potential Additional CCS Achieved[natural gas peaker es]"/>
    <n v="0"/>
    <n v="0"/>
    <n v="-3"/>
    <n v="117"/>
    <n v="198"/>
    <n v="239"/>
    <n v="230"/>
    <n v="221"/>
    <n v="230"/>
    <n v="232"/>
    <n v="219"/>
    <n v="205"/>
    <n v="191"/>
    <n v="178"/>
    <n v="168"/>
    <n v="158"/>
    <n v="146"/>
    <n v="126"/>
    <n v="99"/>
    <n v="69"/>
    <n v="39"/>
    <n v="11"/>
    <n v="-11"/>
    <n v="-30"/>
    <n v="-47"/>
    <n v="-57"/>
    <n v="-67"/>
    <n v="-77"/>
    <n v="-83"/>
    <n v="-88"/>
    <n v="-93"/>
  </r>
  <r>
    <x v="28"/>
    <x v="4"/>
    <s v="DisabledPolicies=Electricity Sector Fraction of Potential Additional CCS Achieved[petroleum es], Electricity Sector Fraction of Potential Additional CCS Achieved[natural gas peaker es]"/>
    <n v="0"/>
    <n v="21"/>
    <n v="190"/>
    <n v="2542"/>
    <n v="2688"/>
    <n v="2187"/>
    <n v="2533"/>
    <n v="3532"/>
    <n v="3903"/>
    <n v="4418"/>
    <n v="5094"/>
    <n v="5629"/>
    <n v="5920"/>
    <n v="6197"/>
    <n v="6297"/>
    <n v="6542"/>
    <n v="6759"/>
    <n v="6445"/>
    <n v="6195"/>
    <n v="5918"/>
    <n v="5646"/>
    <n v="5415"/>
    <n v="5256"/>
    <n v="5275"/>
    <n v="5325"/>
    <n v="5379"/>
    <n v="5498"/>
    <n v="5621"/>
    <n v="5767"/>
    <n v="5907"/>
    <n v="6048"/>
  </r>
  <r>
    <x v="29"/>
    <x v="4"/>
    <s v="DisabledPolicies=Electricity Sector Fraction of Potential Additional CCS Achieved[petroleum es], Electricity Sector Fraction of Potential Additional CCS Achieved[natural gas peaker es]"/>
    <n v="0"/>
    <n v="-2"/>
    <n v="15"/>
    <n v="413"/>
    <n v="203"/>
    <n v="309"/>
    <n v="502"/>
    <n v="488"/>
    <n v="357"/>
    <n v="348"/>
    <n v="286"/>
    <n v="173"/>
    <n v="60"/>
    <n v="12"/>
    <n v="-49"/>
    <n v="-110"/>
    <n v="-123"/>
    <n v="-184"/>
    <n v="-144"/>
    <n v="-59"/>
    <n v="62"/>
    <n v="246"/>
    <n v="467"/>
    <n v="735"/>
    <n v="991"/>
    <n v="1272"/>
    <n v="1526"/>
    <n v="1778"/>
    <n v="2039"/>
    <n v="2282"/>
    <n v="2511"/>
  </r>
  <r>
    <x v="30"/>
    <x v="4"/>
    <s v="DisabledPolicies=Electricity Sector Fraction of Potential Additional CCS Achieved[petroleum es], Electricity Sector Fraction of Potential Additional CCS Achieved[natural gas peaker es]"/>
    <n v="0"/>
    <n v="6"/>
    <n v="82"/>
    <n v="4905"/>
    <n v="8914"/>
    <n v="12743"/>
    <n v="16850"/>
    <n v="20902"/>
    <n v="24216"/>
    <n v="27482"/>
    <n v="30597"/>
    <n v="33491"/>
    <n v="36216"/>
    <n v="39009"/>
    <n v="41533"/>
    <n v="43955"/>
    <n v="42116"/>
    <n v="40170"/>
    <n v="38990"/>
    <n v="37917"/>
    <n v="37012"/>
    <n v="36413"/>
    <n v="35832"/>
    <n v="35470"/>
    <n v="35139"/>
    <n v="34874"/>
    <n v="34687"/>
    <n v="34625"/>
    <n v="34618"/>
    <n v="34554"/>
    <n v="34446"/>
  </r>
  <r>
    <x v="31"/>
    <x v="4"/>
    <s v="DisabledPolicies=Electricity Sector Fraction of Potential Additional CCS Achieved[petroleum es], Electricity Sector Fraction of Potential Additional CCS Achieved[natural gas peaker es]"/>
    <n v="0"/>
    <n v="-6"/>
    <n v="3"/>
    <n v="239"/>
    <n v="335"/>
    <n v="1306"/>
    <n v="2280"/>
    <n v="2813"/>
    <n v="3299"/>
    <n v="4070"/>
    <n v="4641"/>
    <n v="5120"/>
    <n v="5541"/>
    <n v="5980"/>
    <n v="6377"/>
    <n v="6697"/>
    <n v="6923"/>
    <n v="6933"/>
    <n v="6874"/>
    <n v="6727"/>
    <n v="6469"/>
    <n v="6194"/>
    <n v="5867"/>
    <n v="5583"/>
    <n v="5275"/>
    <n v="5044"/>
    <n v="4777"/>
    <n v="4528"/>
    <n v="4301"/>
    <n v="4102"/>
    <n v="3908"/>
  </r>
  <r>
    <x v="32"/>
    <x v="4"/>
    <s v="DisabledPolicies=Electricity Sector Fraction of Potential Additional CCS Achieved[petroleum es], Electricity Sector Fraction of Potential Additional CCS Achieved[natural gas peaker es]"/>
    <n v="0"/>
    <n v="-3"/>
    <n v="0"/>
    <n v="65"/>
    <n v="39"/>
    <n v="344"/>
    <n v="637"/>
    <n v="753"/>
    <n v="832"/>
    <n v="983"/>
    <n v="1070"/>
    <n v="1124"/>
    <n v="1155"/>
    <n v="1187"/>
    <n v="1201"/>
    <n v="1198"/>
    <n v="1176"/>
    <n v="1117"/>
    <n v="1055"/>
    <n v="982"/>
    <n v="899"/>
    <n v="819"/>
    <n v="739"/>
    <n v="670"/>
    <n v="601"/>
    <n v="546"/>
    <n v="491"/>
    <n v="443"/>
    <n v="400"/>
    <n v="362"/>
    <n v="327"/>
  </r>
  <r>
    <x v="33"/>
    <x v="4"/>
    <s v="DisabledPolicies=Electricity Sector Fraction of Potential Additional CCS Achieved[petroleum es], Electricity Sector Fraction of Potential Additional CCS Achieved[natural gas peaker es]"/>
    <n v="0"/>
    <n v="0"/>
    <n v="0"/>
    <n v="14"/>
    <n v="17"/>
    <n v="33"/>
    <n v="47"/>
    <n v="54"/>
    <n v="60"/>
    <n v="68"/>
    <n v="70"/>
    <n v="74"/>
    <n v="74"/>
    <n v="74"/>
    <n v="74"/>
    <n v="72"/>
    <n v="69"/>
    <n v="64"/>
    <n v="59"/>
    <n v="53"/>
    <n v="48"/>
    <n v="43"/>
    <n v="37"/>
    <n v="34"/>
    <n v="30"/>
    <n v="27"/>
    <n v="23"/>
    <n v="22"/>
    <n v="19"/>
    <n v="18"/>
    <n v="16"/>
  </r>
  <r>
    <x v="34"/>
    <x v="4"/>
    <s v="DisabledPolicies=Electricity Sector Fraction of Potential Additional CCS Achieved[petroleum es], Electricity Sector Fraction of Potential Additional CCS Achieved[natural gas peaker es]"/>
    <n v="0"/>
    <n v="0"/>
    <n v="-1"/>
    <n v="17"/>
    <n v="19"/>
    <n v="50"/>
    <n v="80"/>
    <n v="90"/>
    <n v="94"/>
    <n v="102"/>
    <n v="102"/>
    <n v="103"/>
    <n v="102"/>
    <n v="103"/>
    <n v="103"/>
    <n v="102"/>
    <n v="98"/>
    <n v="88"/>
    <n v="80"/>
    <n v="71"/>
    <n v="60"/>
    <n v="51"/>
    <n v="42"/>
    <n v="36"/>
    <n v="30"/>
    <n v="25"/>
    <n v="19"/>
    <n v="15"/>
    <n v="11"/>
    <n v="8"/>
    <n v="5"/>
  </r>
  <r>
    <x v="35"/>
    <x v="4"/>
    <s v="DisabledPolicies=Electricity Sector Fraction of Potential Additional CCS Achieved[petroleum es], Electricity Sector Fraction of Potential Additional CCS Achieved[natural gas peaker es]"/>
    <n v="0"/>
    <n v="0"/>
    <n v="3"/>
    <n v="95"/>
    <n v="71"/>
    <n v="61"/>
    <n v="43"/>
    <n v="-13"/>
    <n v="-105"/>
    <n v="-198"/>
    <n v="-325"/>
    <n v="-478"/>
    <n v="-650"/>
    <n v="-828"/>
    <n v="-1022"/>
    <n v="-1233"/>
    <n v="-1435"/>
    <n v="-1638"/>
    <n v="-1815"/>
    <n v="-1971"/>
    <n v="-2110"/>
    <n v="-2225"/>
    <n v="-2318"/>
    <n v="-2385"/>
    <n v="-2434"/>
    <n v="-2458"/>
    <n v="-2467"/>
    <n v="-2459"/>
    <n v="-2432"/>
    <n v="-2405"/>
    <n v="-2377"/>
  </r>
  <r>
    <x v="36"/>
    <x v="4"/>
    <s v="DisabledPolicies=Electricity Sector Fraction of Potential Additional CCS Achieved[petroleum es], Electricity Sector Fraction of Potential Additional CCS Achieved[natural gas peaker es]"/>
    <n v="0"/>
    <n v="-4"/>
    <n v="10"/>
    <n v="307"/>
    <n v="327"/>
    <n v="1072"/>
    <n v="1874"/>
    <n v="2312"/>
    <n v="2691"/>
    <n v="3314"/>
    <n v="3793"/>
    <n v="4161"/>
    <n v="4473"/>
    <n v="4796"/>
    <n v="5066"/>
    <n v="5282"/>
    <n v="5411"/>
    <n v="5383"/>
    <n v="5326"/>
    <n v="5210"/>
    <n v="5025"/>
    <n v="4830"/>
    <n v="4606"/>
    <n v="4415"/>
    <n v="4206"/>
    <n v="4049"/>
    <n v="3872"/>
    <n v="3709"/>
    <n v="3562"/>
    <n v="3434"/>
    <n v="3308"/>
  </r>
  <r>
    <x v="37"/>
    <x v="4"/>
    <s v="DisabledPolicies=Electricity Sector Fraction of Potential Additional CCS Achieved[petroleum es], Electricity Sector Fraction of Potential Additional CCS Achieved[natural gas peaker es]"/>
    <n v="0"/>
    <n v="-9"/>
    <n v="278"/>
    <n v="3286"/>
    <n v="3195"/>
    <n v="3241"/>
    <n v="5084"/>
    <n v="7085"/>
    <n v="7960"/>
    <n v="9110"/>
    <n v="10154"/>
    <n v="10743"/>
    <n v="10952"/>
    <n v="11185"/>
    <n v="11163"/>
    <n v="11084"/>
    <n v="10958"/>
    <n v="9811"/>
    <n v="8904"/>
    <n v="7983"/>
    <n v="7035"/>
    <n v="6244"/>
    <n v="5515"/>
    <n v="5065"/>
    <n v="4635"/>
    <n v="4340"/>
    <n v="4030"/>
    <n v="3790"/>
    <n v="3601"/>
    <n v="3415"/>
    <n v="3231"/>
  </r>
  <r>
    <x v="38"/>
    <x v="4"/>
    <s v="DisabledPolicies=Electricity Sector Fraction of Potential Additional CCS Achieved[petroleum es], Electricity Sector Fraction of Potential Additional CCS Achieved[natural gas peaker es]"/>
    <n v="0"/>
    <n v="1"/>
    <n v="37"/>
    <n v="176"/>
    <n v="266"/>
    <n v="220"/>
    <n v="383"/>
    <n v="642"/>
    <n v="776"/>
    <n v="907"/>
    <n v="1079"/>
    <n v="1228"/>
    <n v="1320"/>
    <n v="1391"/>
    <n v="1429"/>
    <n v="1463"/>
    <n v="1459"/>
    <n v="1330"/>
    <n v="1225"/>
    <n v="1121"/>
    <n v="1015"/>
    <n v="916"/>
    <n v="826"/>
    <n v="774"/>
    <n v="731"/>
    <n v="697"/>
    <n v="662"/>
    <n v="642"/>
    <n v="624"/>
    <n v="606"/>
    <n v="588"/>
  </r>
  <r>
    <x v="39"/>
    <x v="4"/>
    <s v="DisabledPolicies=Electricity Sector Fraction of Potential Additional CCS Achieved[petroleum es], Electricity Sector Fraction of Potential Additional CCS Achieved[natural gas peaker es]"/>
    <n v="0"/>
    <n v="-3"/>
    <n v="9"/>
    <n v="217"/>
    <n v="189"/>
    <n v="643"/>
    <n v="1167"/>
    <n v="1465"/>
    <n v="1709"/>
    <n v="2118"/>
    <n v="2444"/>
    <n v="2687"/>
    <n v="2896"/>
    <n v="3120"/>
    <n v="3304"/>
    <n v="3455"/>
    <n v="3548"/>
    <n v="3526"/>
    <n v="3500"/>
    <n v="3437"/>
    <n v="3331"/>
    <n v="3222"/>
    <n v="3093"/>
    <n v="2990"/>
    <n v="2872"/>
    <n v="2791"/>
    <n v="2693"/>
    <n v="2606"/>
    <n v="2530"/>
    <n v="2462"/>
    <n v="2397"/>
  </r>
  <r>
    <x v="40"/>
    <x v="4"/>
    <s v="DisabledPolicies=Electricity Sector Fraction of Potential Additional CCS Achieved[petroleum es], Electricity Sector Fraction of Potential Additional CCS Achieved[natural gas peaker es]"/>
    <n v="0"/>
    <n v="-16"/>
    <n v="-6"/>
    <n v="104"/>
    <n v="-57"/>
    <n v="1494"/>
    <n v="3120"/>
    <n v="3903"/>
    <n v="4580"/>
    <n v="5793"/>
    <n v="6700"/>
    <n v="7496"/>
    <n v="8218"/>
    <n v="9000"/>
    <n v="9723"/>
    <n v="10336"/>
    <n v="10822"/>
    <n v="10985"/>
    <n v="11058"/>
    <n v="10975"/>
    <n v="10685"/>
    <n v="10356"/>
    <n v="9902"/>
    <n v="9507"/>
    <n v="9046"/>
    <n v="8719"/>
    <n v="8302"/>
    <n v="7905"/>
    <n v="7533"/>
    <n v="7219"/>
    <n v="6905"/>
  </r>
  <r>
    <x v="41"/>
    <x v="4"/>
    <s v="DisabledPolicies=Electricity Sector Fraction of Potential Additional CCS Achieved[petroleum es], Electricity Sector Fraction of Potential Additional CCS Achieved[natural gas peaker es]"/>
    <n v="0"/>
    <n v="-2"/>
    <n v="2"/>
    <n v="70"/>
    <n v="37"/>
    <n v="474"/>
    <n v="942"/>
    <n v="1182"/>
    <n v="1396"/>
    <n v="1765"/>
    <n v="2053"/>
    <n v="2291"/>
    <n v="2503"/>
    <n v="2727"/>
    <n v="2923"/>
    <n v="3087"/>
    <n v="3212"/>
    <n v="3244"/>
    <n v="3252"/>
    <n v="3217"/>
    <n v="3127"/>
    <n v="3025"/>
    <n v="2895"/>
    <n v="2779"/>
    <n v="2648"/>
    <n v="2549"/>
    <n v="2432"/>
    <n v="2323"/>
    <n v="2222"/>
    <n v="2135"/>
    <n v="2047"/>
  </r>
  <r>
    <x v="42"/>
    <x v="4"/>
    <s v="DisabledPolicies=Electricity Sector Fraction of Potential Additional CCS Achieved[petroleum es], Electricity Sector Fraction of Potential Additional CCS Achieved[natural gas peaker es]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s v="DisabledPolicies=Fraction of Additional Demand Response Potential Achieved, Fraction of Additional Grid Battery Storage Potential Achieved, Percentage Increase in Transmission Capacity vs BAU"/>
    <n v="0"/>
    <n v="-215"/>
    <n v="482"/>
    <n v="14038"/>
    <n v="29036"/>
    <n v="39739"/>
    <n v="50505"/>
    <n v="60398"/>
    <n v="68555"/>
    <n v="76408"/>
    <n v="82766"/>
    <n v="88123"/>
    <n v="91895"/>
    <n v="96042"/>
    <n v="100152"/>
    <n v="104022"/>
    <n v="103854"/>
    <n v="99289"/>
    <n v="95657"/>
    <n v="90942"/>
    <n v="86546"/>
    <n v="82368"/>
    <n v="78893"/>
    <n v="76418"/>
    <n v="74499"/>
    <n v="72732"/>
    <n v="71163"/>
    <n v="70024"/>
    <n v="68715"/>
    <n v="67688"/>
    <n v="66014"/>
  </r>
  <r>
    <x v="1"/>
    <x v="5"/>
    <s v="DisabledPolicies=Fraction of Additional Demand Response Potential Achieved, Fraction of Additional Grid Battery Storage Potential Achieved, Percentage Increase in Transmission Capacity vs BAU"/>
    <n v="0"/>
    <n v="7"/>
    <n v="-14"/>
    <n v="249"/>
    <n v="495"/>
    <n v="905"/>
    <n v="1707"/>
    <n v="2634"/>
    <n v="3358"/>
    <n v="3858"/>
    <n v="4161"/>
    <n v="3937"/>
    <n v="3666"/>
    <n v="3515"/>
    <n v="3436"/>
    <n v="3413"/>
    <n v="3453"/>
    <n v="3455"/>
    <n v="3446"/>
    <n v="3398"/>
    <n v="3379"/>
    <n v="3346"/>
    <n v="3329"/>
    <n v="3316"/>
    <n v="3311"/>
    <n v="3304"/>
    <n v="3317"/>
    <n v="3341"/>
    <n v="3338"/>
    <n v="3348"/>
    <n v="3337"/>
  </r>
  <r>
    <x v="2"/>
    <x v="5"/>
    <s v="DisabledPolicies=Fraction of Additional Demand Response Potential Achieved, Fraction of Additional Grid Battery Storage Potential Achieved, Percentage Increase in Transmission Capacity vs BAU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5"/>
    <s v="DisabledPolicies=Fraction of Additional Demand Response Potential Achieved, Fraction of Additional Grid Battery Storage Potential Achieved, Percentage Increase in Transmission Capacity vs BAU"/>
    <n v="0"/>
    <n v="0"/>
    <n v="-4"/>
    <n v="-42"/>
    <n v="-156"/>
    <n v="-292"/>
    <n v="-434"/>
    <n v="-657"/>
    <n v="-921"/>
    <n v="-1222"/>
    <n v="-1551"/>
    <n v="-1906"/>
    <n v="-2249"/>
    <n v="-2585"/>
    <n v="-2878"/>
    <n v="-3196"/>
    <n v="-3532"/>
    <n v="-3845"/>
    <n v="-4131"/>
    <n v="-4340"/>
    <n v="-4571"/>
    <n v="-4740"/>
    <n v="-4827"/>
    <n v="-4939"/>
    <n v="-5036"/>
    <n v="-5053"/>
    <n v="-5097"/>
    <n v="-5081"/>
    <n v="-5053"/>
    <n v="-5041"/>
    <n v="-4998"/>
  </r>
  <r>
    <x v="4"/>
    <x v="5"/>
    <s v="DisabledPolicies=Fraction of Additional Demand Response Potential Achieved, Fraction of Additional Grid Battery Storage Potential Achieved, Percentage Increase in Transmission Capacity vs BAU"/>
    <n v="0"/>
    <n v="0"/>
    <n v="0"/>
    <n v="14"/>
    <n v="14"/>
    <n v="11"/>
    <n v="5"/>
    <n v="-2"/>
    <n v="-13"/>
    <n v="-23"/>
    <n v="-32"/>
    <n v="-41"/>
    <n v="-48"/>
    <n v="-55"/>
    <n v="-61"/>
    <n v="-66"/>
    <n v="-69"/>
    <n v="-75"/>
    <n v="-79"/>
    <n v="-84"/>
    <n v="-86"/>
    <n v="-86"/>
    <n v="-85"/>
    <n v="-84"/>
    <n v="-81"/>
    <n v="-78"/>
    <n v="-76"/>
    <n v="-73"/>
    <n v="-72"/>
    <n v="-69"/>
    <n v="-69"/>
  </r>
  <r>
    <x v="5"/>
    <x v="5"/>
    <s v="DisabledPolicies=Fraction of Additional Demand Response Potential Achieved, Fraction of Additional Grid Battery Storage Potential Achieved, Percentage Increase in Transmission Capacity vs BAU"/>
    <n v="0"/>
    <n v="0"/>
    <n v="-3"/>
    <n v="-99"/>
    <n v="-233"/>
    <n v="-396"/>
    <n v="-653"/>
    <n v="-985"/>
    <n v="-1375"/>
    <n v="-1819"/>
    <n v="-2291"/>
    <n v="-2764"/>
    <n v="-3203"/>
    <n v="-3602"/>
    <n v="-3975"/>
    <n v="-4350"/>
    <n v="-4705"/>
    <n v="-5029"/>
    <n v="-5249"/>
    <n v="-5407"/>
    <n v="-5529"/>
    <n v="-5566"/>
    <n v="-5555"/>
    <n v="-5550"/>
    <n v="-5516"/>
    <n v="-5465"/>
    <n v="-5424"/>
    <n v="-5353"/>
    <n v="-5283"/>
    <n v="-5242"/>
    <n v="-5196"/>
  </r>
  <r>
    <x v="6"/>
    <x v="5"/>
    <s v="DisabledPolicies=Fraction of Additional Demand Response Potential Achieved, Fraction of Additional Grid Battery Storage Potential Achieved, Percentage Increase in Transmission Capacity vs BAU"/>
    <n v="0"/>
    <n v="0"/>
    <n v="1"/>
    <n v="106"/>
    <n v="213"/>
    <n v="342"/>
    <n v="470"/>
    <n v="613"/>
    <n v="751"/>
    <n v="893"/>
    <n v="1006"/>
    <n v="1076"/>
    <n v="1123"/>
    <n v="1164"/>
    <n v="1204"/>
    <n v="1233"/>
    <n v="1245"/>
    <n v="1234"/>
    <n v="1199"/>
    <n v="1147"/>
    <n v="1088"/>
    <n v="1026"/>
    <n v="961"/>
    <n v="902"/>
    <n v="846"/>
    <n v="798"/>
    <n v="754"/>
    <n v="711"/>
    <n v="674"/>
    <n v="640"/>
    <n v="611"/>
  </r>
  <r>
    <x v="7"/>
    <x v="5"/>
    <s v="DisabledPolicies=Fraction of Additional Demand Response Potential Achieved, Fraction of Additional Grid Battery Storage Potential Achieved, Percentage Increase in Transmission Capacity vs BAU"/>
    <n v="0"/>
    <n v="0"/>
    <n v="1"/>
    <n v="23"/>
    <n v="103"/>
    <n v="210"/>
    <n v="315"/>
    <n v="408"/>
    <n v="500"/>
    <n v="595"/>
    <n v="669"/>
    <n v="720"/>
    <n v="755"/>
    <n v="784"/>
    <n v="805"/>
    <n v="812"/>
    <n v="809"/>
    <n v="788"/>
    <n v="752"/>
    <n v="708"/>
    <n v="657"/>
    <n v="605"/>
    <n v="554"/>
    <n v="506"/>
    <n v="459"/>
    <n v="421"/>
    <n v="383"/>
    <n v="349"/>
    <n v="319"/>
    <n v="292"/>
    <n v="267"/>
  </r>
  <r>
    <x v="8"/>
    <x v="5"/>
    <s v="DisabledPolicies=Fraction of Additional Demand Response Potential Achieved, Fraction of Additional Grid Battery Storage Potential Achieved, Percentage Increase in Transmission Capacity vs BAU"/>
    <n v="0"/>
    <n v="0"/>
    <n v="1"/>
    <n v="37"/>
    <n v="56"/>
    <n v="62"/>
    <n v="66"/>
    <n v="70"/>
    <n v="71"/>
    <n v="71"/>
    <n v="72"/>
    <n v="73"/>
    <n v="72"/>
    <n v="72"/>
    <n v="72"/>
    <n v="74"/>
    <n v="78"/>
    <n v="75"/>
    <n v="69"/>
    <n v="60"/>
    <n v="53"/>
    <n v="46"/>
    <n v="41"/>
    <n v="38"/>
    <n v="37"/>
    <n v="35"/>
    <n v="34"/>
    <n v="34"/>
    <n v="32"/>
    <n v="33"/>
    <n v="32"/>
  </r>
  <r>
    <x v="9"/>
    <x v="5"/>
    <s v="DisabledPolicies=Fraction of Additional Demand Response Potential Achieved, Fraction of Additional Grid Battery Storage Potential Achieved, Percentage Increase in Transmission Capacity vs BAU"/>
    <n v="0"/>
    <n v="0"/>
    <n v="1"/>
    <n v="25"/>
    <n v="43"/>
    <n v="55"/>
    <n v="64"/>
    <n v="73"/>
    <n v="80"/>
    <n v="86"/>
    <n v="89"/>
    <n v="91"/>
    <n v="93"/>
    <n v="95"/>
    <n v="95"/>
    <n v="95"/>
    <n v="95"/>
    <n v="88"/>
    <n v="83"/>
    <n v="73"/>
    <n v="65"/>
    <n v="56"/>
    <n v="49"/>
    <n v="44"/>
    <n v="40"/>
    <n v="37"/>
    <n v="34"/>
    <n v="32"/>
    <n v="31"/>
    <n v="29"/>
    <n v="27"/>
  </r>
  <r>
    <x v="10"/>
    <x v="5"/>
    <s v="DisabledPolicies=Fraction of Additional Demand Response Potential Achieved, Fraction of Additional Grid Battery Storage Potential Achieved, Percentage Increase in Transmission Capacity vs BAU"/>
    <n v="0"/>
    <n v="1"/>
    <n v="0"/>
    <n v="-115"/>
    <n v="-251"/>
    <n v="-372"/>
    <n v="-567"/>
    <n v="-794"/>
    <n v="-1038"/>
    <n v="-1298"/>
    <n v="-1557"/>
    <n v="-1792"/>
    <n v="-1992"/>
    <n v="-2159"/>
    <n v="-2306"/>
    <n v="-2444"/>
    <n v="-2561"/>
    <n v="-2642"/>
    <n v="-2649"/>
    <n v="-2638"/>
    <n v="-2587"/>
    <n v="-2503"/>
    <n v="-2433"/>
    <n v="-2353"/>
    <n v="-2263"/>
    <n v="-2183"/>
    <n v="-2102"/>
    <n v="-2018"/>
    <n v="-1941"/>
    <n v="-1876"/>
    <n v="-1817"/>
  </r>
  <r>
    <x v="11"/>
    <x v="5"/>
    <s v="DisabledPolicies=Fraction of Additional Demand Response Potential Achieved, Fraction of Additional Grid Battery Storage Potential Achieved, Percentage Increase in Transmission Capacity vs BAU"/>
    <n v="0"/>
    <n v="-1"/>
    <n v="-5"/>
    <n v="134"/>
    <n v="168"/>
    <n v="94"/>
    <n v="-175"/>
    <n v="-438"/>
    <n v="-674"/>
    <n v="-887"/>
    <n v="-1071"/>
    <n v="-1222"/>
    <n v="-1346"/>
    <n v="-1454"/>
    <n v="-1542"/>
    <n v="-1618"/>
    <n v="-1679"/>
    <n v="-1742"/>
    <n v="-1801"/>
    <n v="-1851"/>
    <n v="-1885"/>
    <n v="-1898"/>
    <n v="-1896"/>
    <n v="-1882"/>
    <n v="-1866"/>
    <n v="-1842"/>
    <n v="-1813"/>
    <n v="-1777"/>
    <n v="-1737"/>
    <n v="-1695"/>
    <n v="-1648"/>
  </r>
  <r>
    <x v="12"/>
    <x v="5"/>
    <s v="DisabledPolicies=Fraction of Additional Demand Response Potential Achieved, Fraction of Additional Grid Battery Storage Potential Achieved, Percentage Increase in Transmission Capacity vs BAU"/>
    <n v="0"/>
    <n v="0"/>
    <n v="0"/>
    <n v="5"/>
    <n v="20"/>
    <n v="34"/>
    <n v="45"/>
    <n v="57"/>
    <n v="70"/>
    <n v="86"/>
    <n v="96"/>
    <n v="105"/>
    <n v="113"/>
    <n v="120"/>
    <n v="127"/>
    <n v="130"/>
    <n v="132"/>
    <n v="132"/>
    <n v="129"/>
    <n v="125"/>
    <n v="120"/>
    <n v="113"/>
    <n v="106"/>
    <n v="100"/>
    <n v="93"/>
    <n v="89"/>
    <n v="83"/>
    <n v="78"/>
    <n v="73"/>
    <n v="68"/>
    <n v="64"/>
  </r>
  <r>
    <x v="13"/>
    <x v="5"/>
    <s v="DisabledPolicies=Fraction of Additional Demand Response Potential Achieved, Fraction of Additional Grid Battery Storage Potential Achieved, Percentage Increase in Transmission Capacity vs BAU"/>
    <n v="0"/>
    <n v="0"/>
    <n v="1"/>
    <n v="18"/>
    <n v="22"/>
    <n v="11"/>
    <n v="-2"/>
    <n v="-19"/>
    <n v="-41"/>
    <n v="-64"/>
    <n v="-82"/>
    <n v="-94"/>
    <n v="-103"/>
    <n v="-109"/>
    <n v="-114"/>
    <n v="-116"/>
    <n v="-111"/>
    <n v="-111"/>
    <n v="-111"/>
    <n v="-112"/>
    <n v="-111"/>
    <n v="-113"/>
    <n v="-111"/>
    <n v="-109"/>
    <n v="-105"/>
    <n v="-101"/>
    <n v="-98"/>
    <n v="-96"/>
    <n v="-92"/>
    <n v="-89"/>
    <n v="-87"/>
  </r>
  <r>
    <x v="14"/>
    <x v="5"/>
    <s v="DisabledPolicies=Fraction of Additional Demand Response Potential Achieved, Fraction of Additional Grid Battery Storage Potential Achieved, Percentage Increase in Transmission Capacity vs BAU"/>
    <n v="0"/>
    <n v="0"/>
    <n v="3"/>
    <n v="35"/>
    <n v="37"/>
    <n v="27"/>
    <n v="13"/>
    <n v="-4"/>
    <n v="-23"/>
    <n v="-41"/>
    <n v="-52"/>
    <n v="-61"/>
    <n v="-68"/>
    <n v="-72"/>
    <n v="-79"/>
    <n v="-80"/>
    <n v="-70"/>
    <n v="-72"/>
    <n v="-73"/>
    <n v="-79"/>
    <n v="-82"/>
    <n v="-84"/>
    <n v="-85"/>
    <n v="-82"/>
    <n v="-78"/>
    <n v="-74"/>
    <n v="-73"/>
    <n v="-70"/>
    <n v="-68"/>
    <n v="-65"/>
    <n v="-67"/>
  </r>
  <r>
    <x v="15"/>
    <x v="5"/>
    <s v="DisabledPolicies=Fraction of Additional Demand Response Potential Achieved, Fraction of Additional Grid Battery Storage Potential Achieved, Percentage Increase in Transmission Capacity vs BAU"/>
    <n v="0"/>
    <n v="0"/>
    <n v="0"/>
    <n v="-26"/>
    <n v="-73"/>
    <n v="-194"/>
    <n v="-359"/>
    <n v="-498"/>
    <n v="-618"/>
    <n v="-726"/>
    <n v="-814"/>
    <n v="-887"/>
    <n v="-946"/>
    <n v="-1008"/>
    <n v="-1059"/>
    <n v="-1103"/>
    <n v="-1138"/>
    <n v="-1170"/>
    <n v="-1208"/>
    <n v="-1246"/>
    <n v="-1278"/>
    <n v="-1304"/>
    <n v="-1326"/>
    <n v="-1343"/>
    <n v="-1357"/>
    <n v="-1368"/>
    <n v="-1378"/>
    <n v="-1385"/>
    <n v="-1393"/>
    <n v="-1399"/>
    <n v="-1405"/>
  </r>
  <r>
    <x v="16"/>
    <x v="5"/>
    <s v="DisabledPolicies=Fraction of Additional Demand Response Potential Achieved, Fraction of Additional Grid Battery Storage Potential Achieved, Percentage Increase in Transmission Capacity vs BAU"/>
    <n v="0"/>
    <n v="0"/>
    <n v="3"/>
    <n v="-4"/>
    <n v="-34"/>
    <n v="-87"/>
    <n v="-139"/>
    <n v="-198"/>
    <n v="-264"/>
    <n v="-329"/>
    <n v="-382"/>
    <n v="-423"/>
    <n v="-459"/>
    <n v="-489"/>
    <n v="-516"/>
    <n v="-538"/>
    <n v="-540"/>
    <n v="-548"/>
    <n v="-554"/>
    <n v="-561"/>
    <n v="-566"/>
    <n v="-571"/>
    <n v="-570"/>
    <n v="-569"/>
    <n v="-566"/>
    <n v="-563"/>
    <n v="-561"/>
    <n v="-557"/>
    <n v="-553"/>
    <n v="-550"/>
    <n v="-548"/>
  </r>
  <r>
    <x v="17"/>
    <x v="5"/>
    <s v="DisabledPolicies=Fraction of Additional Demand Response Potential Achieved, Fraction of Additional Grid Battery Storage Potential Achieved, Percentage Increase in Transmission Capacity vs BAU"/>
    <n v="0"/>
    <n v="0"/>
    <n v="0"/>
    <n v="3"/>
    <n v="3"/>
    <n v="1"/>
    <n v="1"/>
    <n v="-2"/>
    <n v="-2"/>
    <n v="-4"/>
    <n v="-6"/>
    <n v="-7"/>
    <n v="-6"/>
    <n v="-8"/>
    <n v="-8"/>
    <n v="-9"/>
    <n v="-8"/>
    <n v="-8"/>
    <n v="-8"/>
    <n v="-9"/>
    <n v="-9"/>
    <n v="-8"/>
    <n v="-9"/>
    <n v="-9"/>
    <n v="-9"/>
    <n v="-9"/>
    <n v="-8"/>
    <n v="-7"/>
    <n v="-7"/>
    <n v="-7"/>
    <n v="-6"/>
  </r>
  <r>
    <x v="18"/>
    <x v="5"/>
    <s v="DisabledPolicies=Fraction of Additional Demand Response Potential Achieved, Fraction of Additional Grid Battery Storage Potential Achieved, Percentage Increase in Transmission Capacity vs BAU"/>
    <n v="0"/>
    <n v="2"/>
    <n v="69"/>
    <n v="246"/>
    <n v="335"/>
    <n v="315"/>
    <n v="322"/>
    <n v="323"/>
    <n v="282"/>
    <n v="272"/>
    <n v="342"/>
    <n v="427"/>
    <n v="482"/>
    <n v="544"/>
    <n v="600"/>
    <n v="699"/>
    <n v="858"/>
    <n v="855"/>
    <n v="878"/>
    <n v="845"/>
    <n v="822"/>
    <n v="778"/>
    <n v="745"/>
    <n v="736"/>
    <n v="751"/>
    <n v="747"/>
    <n v="715"/>
    <n v="723"/>
    <n v="687"/>
    <n v="682"/>
    <n v="629"/>
  </r>
  <r>
    <x v="19"/>
    <x v="5"/>
    <s v="DisabledPolicies=Fraction of Additional Demand Response Potential Achieved, Fraction of Additional Grid Battery Storage Potential Achieved, Percentage Increase in Transmission Capacity vs BAU"/>
    <n v="0"/>
    <n v="37"/>
    <n v="288"/>
    <n v="588"/>
    <n v="899"/>
    <n v="1249"/>
    <n v="1707"/>
    <n v="2151"/>
    <n v="2562"/>
    <n v="3174"/>
    <n v="3985"/>
    <n v="4718"/>
    <n v="5175"/>
    <n v="5509"/>
    <n v="5699"/>
    <n v="5980"/>
    <n v="6285"/>
    <n v="6081"/>
    <n v="5952"/>
    <n v="5633"/>
    <n v="5329"/>
    <n v="4964"/>
    <n v="4641"/>
    <n v="4437"/>
    <n v="4277"/>
    <n v="4112"/>
    <n v="3949"/>
    <n v="3794"/>
    <n v="3606"/>
    <n v="3465"/>
    <n v="3284"/>
  </r>
  <r>
    <x v="20"/>
    <x v="5"/>
    <s v="DisabledPolicies=Fraction of Additional Demand Response Potential Achieved, Fraction of Additional Grid Battery Storage Potential Achieved, Percentage Increase in Transmission Capacity vs BAU"/>
    <n v="0"/>
    <n v="0"/>
    <n v="49"/>
    <n v="503"/>
    <n v="520"/>
    <n v="539"/>
    <n v="602"/>
    <n v="659"/>
    <n v="705"/>
    <n v="786"/>
    <n v="889"/>
    <n v="971"/>
    <n v="998"/>
    <n v="1002"/>
    <n v="976"/>
    <n v="969"/>
    <n v="985"/>
    <n v="898"/>
    <n v="847"/>
    <n v="769"/>
    <n v="705"/>
    <n v="631"/>
    <n v="573"/>
    <n v="537"/>
    <n v="512"/>
    <n v="481"/>
    <n v="454"/>
    <n v="428"/>
    <n v="395"/>
    <n v="374"/>
    <n v="341"/>
  </r>
  <r>
    <x v="21"/>
    <x v="5"/>
    <s v="DisabledPolicies=Fraction of Additional Demand Response Potential Achieved, Fraction of Additional Grid Battery Storage Potential Achieved, Percentage Increase in Transmission Capacity vs BAU"/>
    <n v="0"/>
    <n v="6"/>
    <n v="82"/>
    <n v="940"/>
    <n v="977"/>
    <n v="1010"/>
    <n v="1161"/>
    <n v="1314"/>
    <n v="1424"/>
    <n v="1594"/>
    <n v="1832"/>
    <n v="1975"/>
    <n v="2067"/>
    <n v="2168"/>
    <n v="2256"/>
    <n v="2378"/>
    <n v="2507"/>
    <n v="2395"/>
    <n v="2359"/>
    <n v="2269"/>
    <n v="2205"/>
    <n v="2125"/>
    <n v="2075"/>
    <n v="2044"/>
    <n v="2041"/>
    <n v="1991"/>
    <n v="1952"/>
    <n v="1924"/>
    <n v="1857"/>
    <n v="1825"/>
    <n v="1736"/>
  </r>
  <r>
    <x v="22"/>
    <x v="5"/>
    <s v="DisabledPolicies=Fraction of Additional Demand Response Potential Achieved, Fraction of Additional Grid Battery Storage Potential Achieved, Percentage Increase in Transmission Capacity vs BAU"/>
    <n v="0"/>
    <n v="0"/>
    <n v="0"/>
    <n v="-435"/>
    <n v="-924"/>
    <n v="-1555"/>
    <n v="-2140"/>
    <n v="-2817"/>
    <n v="-3513"/>
    <n v="-4206"/>
    <n v="-4711"/>
    <n v="-5078"/>
    <n v="-5336"/>
    <n v="-5550"/>
    <n v="-5731"/>
    <n v="-5886"/>
    <n v="-5698"/>
    <n v="-5498"/>
    <n v="-5316"/>
    <n v="-5138"/>
    <n v="-4970"/>
    <n v="-4811"/>
    <n v="-4657"/>
    <n v="-4512"/>
    <n v="-4393"/>
    <n v="-4275"/>
    <n v="-4161"/>
    <n v="-4051"/>
    <n v="-3943"/>
    <n v="-3838"/>
    <n v="-3733"/>
  </r>
  <r>
    <x v="23"/>
    <x v="5"/>
    <s v="DisabledPolicies=Fraction of Additional Demand Response Potential Achieved, Fraction of Additional Grid Battery Storage Potential Achieved, Percentage Increase in Transmission Capacity vs BAU"/>
    <n v="0"/>
    <n v="0"/>
    <n v="1"/>
    <n v="537"/>
    <n v="1077"/>
    <n v="1563"/>
    <n v="2006"/>
    <n v="2424"/>
    <n v="2820"/>
    <n v="3212"/>
    <n v="3544"/>
    <n v="3867"/>
    <n v="4181"/>
    <n v="4488"/>
    <n v="4785"/>
    <n v="5055"/>
    <n v="5081"/>
    <n v="4855"/>
    <n v="4733"/>
    <n v="4623"/>
    <n v="4600"/>
    <n v="4402"/>
    <n v="4295"/>
    <n v="4174"/>
    <n v="4075"/>
    <n v="3989"/>
    <n v="3875"/>
    <n v="3782"/>
    <n v="3774"/>
    <n v="3607"/>
    <n v="3511"/>
  </r>
  <r>
    <x v="24"/>
    <x v="5"/>
    <s v="DisabledPolicies=Fraction of Additional Demand Response Potential Achieved, Fraction of Additional Grid Battery Storage Potential Achieved, Percentage Increase in Transmission Capacity vs BAU"/>
    <n v="0"/>
    <n v="-19"/>
    <n v="-31"/>
    <n v="87"/>
    <n v="197"/>
    <n v="289"/>
    <n v="369"/>
    <n v="442"/>
    <n v="486"/>
    <n v="505"/>
    <n v="511"/>
    <n v="504"/>
    <n v="502"/>
    <n v="516"/>
    <n v="560"/>
    <n v="602"/>
    <n v="639"/>
    <n v="638"/>
    <n v="620"/>
    <n v="593"/>
    <n v="561"/>
    <n v="543"/>
    <n v="516"/>
    <n v="502"/>
    <n v="487"/>
    <n v="476"/>
    <n v="473"/>
    <n v="463"/>
    <n v="458"/>
    <n v="452"/>
    <n v="446"/>
  </r>
  <r>
    <x v="25"/>
    <x v="5"/>
    <s v="DisabledPolicies=Fraction of Additional Demand Response Potential Achieved, Fraction of Additional Grid Battery Storage Potential Achieved, Percentage Increase in Transmission Capacity vs BAU"/>
    <n v="0"/>
    <n v="95"/>
    <n v="26"/>
    <n v="257"/>
    <n v="609"/>
    <n v="1117"/>
    <n v="1547"/>
    <n v="2189"/>
    <n v="2889"/>
    <n v="3372"/>
    <n v="3867"/>
    <n v="4374"/>
    <n v="4954"/>
    <n v="5302"/>
    <n v="5719"/>
    <n v="6185"/>
    <n v="6699"/>
    <n v="7234"/>
    <n v="7248"/>
    <n v="7363"/>
    <n v="7336"/>
    <n v="7253"/>
    <n v="7214"/>
    <n v="7128"/>
    <n v="7101"/>
    <n v="7089"/>
    <n v="7113"/>
    <n v="7064"/>
    <n v="7089"/>
    <n v="7004"/>
    <n v="7016"/>
  </r>
  <r>
    <x v="26"/>
    <x v="5"/>
    <s v="DisabledPolicies=Fraction of Additional Demand Response Potential Achieved, Fraction of Additional Grid Battery Storage Potential Achieved, Percentage Increase in Transmission Capacity vs BAU"/>
    <n v="0"/>
    <n v="-326"/>
    <n v="-606"/>
    <n v="2118"/>
    <n v="7778"/>
    <n v="8877"/>
    <n v="9757"/>
    <n v="10209"/>
    <n v="9766"/>
    <n v="8457"/>
    <n v="6761"/>
    <n v="5543"/>
    <n v="3997"/>
    <n v="2759"/>
    <n v="1928"/>
    <n v="1100"/>
    <n v="726"/>
    <n v="-252"/>
    <n v="-1039"/>
    <n v="-1887"/>
    <n v="-2690"/>
    <n v="-3212"/>
    <n v="-3676"/>
    <n v="-4030"/>
    <n v="-4212"/>
    <n v="-4684"/>
    <n v="-4816"/>
    <n v="-5088"/>
    <n v="-5390"/>
    <n v="-5701"/>
    <n v="-6069"/>
  </r>
  <r>
    <x v="27"/>
    <x v="5"/>
    <s v="DisabledPolicies=Fraction of Additional Demand Response Potential Achieved, Fraction of Additional Grid Battery Storage Potential Achieved, Percentage Increase in Transmission Capacity vs BAU"/>
    <n v="0"/>
    <n v="0"/>
    <n v="-3"/>
    <n v="92"/>
    <n v="130"/>
    <n v="163"/>
    <n v="183"/>
    <n v="200"/>
    <n v="210"/>
    <n v="210"/>
    <n v="199"/>
    <n v="192"/>
    <n v="185"/>
    <n v="178"/>
    <n v="175"/>
    <n v="173"/>
    <n v="173"/>
    <n v="163"/>
    <n v="147"/>
    <n v="127"/>
    <n v="108"/>
    <n v="90"/>
    <n v="76"/>
    <n v="64"/>
    <n v="54"/>
    <n v="47"/>
    <n v="43"/>
    <n v="38"/>
    <n v="35"/>
    <n v="33"/>
    <n v="29"/>
  </r>
  <r>
    <x v="28"/>
    <x v="5"/>
    <s v="DisabledPolicies=Fraction of Additional Demand Response Potential Achieved, Fraction of Additional Grid Battery Storage Potential Achieved, Percentage Increase in Transmission Capacity vs BAU"/>
    <n v="0"/>
    <n v="21"/>
    <n v="190"/>
    <n v="1831"/>
    <n v="1915"/>
    <n v="2101"/>
    <n v="2510"/>
    <n v="2949"/>
    <n v="3340"/>
    <n v="3986"/>
    <n v="4768"/>
    <n v="5412"/>
    <n v="5828"/>
    <n v="6317"/>
    <n v="6657"/>
    <n v="7231"/>
    <n v="7840"/>
    <n v="7792"/>
    <n v="7909"/>
    <n v="7818"/>
    <n v="7789"/>
    <n v="7708"/>
    <n v="7718"/>
    <n v="7861"/>
    <n v="8086"/>
    <n v="8249"/>
    <n v="8418"/>
    <n v="8623"/>
    <n v="8710"/>
    <n v="8902"/>
    <n v="8928"/>
  </r>
  <r>
    <x v="29"/>
    <x v="5"/>
    <s v="DisabledPolicies=Fraction of Additional Demand Response Potential Achieved, Fraction of Additional Grid Battery Storage Potential Achieved, Percentage Increase in Transmission Capacity vs BAU"/>
    <n v="0"/>
    <n v="-2"/>
    <n v="15"/>
    <n v="123"/>
    <n v="259"/>
    <n v="360"/>
    <n v="425"/>
    <n v="423"/>
    <n v="382"/>
    <n v="360"/>
    <n v="280"/>
    <n v="180"/>
    <n v="87"/>
    <n v="42"/>
    <n v="16"/>
    <n v="-24"/>
    <n v="-31"/>
    <n v="-45"/>
    <n v="24"/>
    <n v="122"/>
    <n v="274"/>
    <n v="470"/>
    <n v="717"/>
    <n v="1001"/>
    <n v="1276"/>
    <n v="1571"/>
    <n v="1837"/>
    <n v="2107"/>
    <n v="2370"/>
    <n v="2628"/>
    <n v="2853"/>
  </r>
  <r>
    <x v="30"/>
    <x v="5"/>
    <s v="DisabledPolicies=Fraction of Additional Demand Response Potential Achieved, Fraction of Additional Grid Battery Storage Potential Achieved, Percentage Increase in Transmission Capacity vs BAU"/>
    <n v="0"/>
    <n v="6"/>
    <n v="82"/>
    <n v="4475"/>
    <n v="8809"/>
    <n v="13072"/>
    <n v="17061"/>
    <n v="20855"/>
    <n v="24334"/>
    <n v="27691"/>
    <n v="30779"/>
    <n v="33698"/>
    <n v="36458"/>
    <n v="39240"/>
    <n v="41879"/>
    <n v="44329"/>
    <n v="42371"/>
    <n v="40431"/>
    <n v="39146"/>
    <n v="37871"/>
    <n v="36893"/>
    <n v="36159"/>
    <n v="35539"/>
    <n v="35108"/>
    <n v="34755"/>
    <n v="34419"/>
    <n v="34176"/>
    <n v="34123"/>
    <n v="34067"/>
    <n v="34060"/>
    <n v="33905"/>
  </r>
  <r>
    <x v="31"/>
    <x v="5"/>
    <s v="DisabledPolicies=Fraction of Additional Demand Response Potential Achieved, Fraction of Additional Grid Battery Storage Potential Achieved, Percentage Increase in Transmission Capacity vs BAU"/>
    <n v="0"/>
    <n v="-6"/>
    <n v="3"/>
    <n v="153"/>
    <n v="718"/>
    <n v="1363"/>
    <n v="2010"/>
    <n v="2647"/>
    <n v="3320"/>
    <n v="4061"/>
    <n v="4601"/>
    <n v="5113"/>
    <n v="5565"/>
    <n v="6019"/>
    <n v="6457"/>
    <n v="6783"/>
    <n v="7017"/>
    <n v="7082"/>
    <n v="7041"/>
    <n v="6906"/>
    <n v="6685"/>
    <n v="6428"/>
    <n v="6138"/>
    <n v="5876"/>
    <n v="5596"/>
    <n v="5383"/>
    <n v="5137"/>
    <n v="4909"/>
    <n v="4692"/>
    <n v="4514"/>
    <n v="4320"/>
  </r>
  <r>
    <x v="32"/>
    <x v="5"/>
    <s v="DisabledPolicies=Fraction of Additional Demand Response Potential Achieved, Fraction of Additional Grid Battery Storage Potential Achieved, Percentage Increase in Transmission Capacity vs BAU"/>
    <n v="0"/>
    <n v="-3"/>
    <n v="0"/>
    <n v="40"/>
    <n v="212"/>
    <n v="394"/>
    <n v="560"/>
    <n v="704"/>
    <n v="842"/>
    <n v="985"/>
    <n v="1061"/>
    <n v="1121"/>
    <n v="1159"/>
    <n v="1191"/>
    <n v="1213"/>
    <n v="1209"/>
    <n v="1184"/>
    <n v="1134"/>
    <n v="1071"/>
    <n v="998"/>
    <n v="917"/>
    <n v="838"/>
    <n v="760"/>
    <n v="691"/>
    <n v="625"/>
    <n v="571"/>
    <n v="516"/>
    <n v="468"/>
    <n v="424"/>
    <n v="387"/>
    <n v="351"/>
  </r>
  <r>
    <x v="33"/>
    <x v="5"/>
    <s v="DisabledPolicies=Fraction of Additional Demand Response Potential Achieved, Fraction of Additional Grid Battery Storage Potential Achieved, Percentage Increase in Transmission Capacity vs BAU"/>
    <n v="0"/>
    <n v="0"/>
    <n v="0"/>
    <n v="6"/>
    <n v="20"/>
    <n v="32"/>
    <n v="42"/>
    <n v="52"/>
    <n v="60"/>
    <n v="68"/>
    <n v="72"/>
    <n v="73"/>
    <n v="76"/>
    <n v="75"/>
    <n v="76"/>
    <n v="74"/>
    <n v="71"/>
    <n v="67"/>
    <n v="62"/>
    <n v="57"/>
    <n v="52"/>
    <n v="46"/>
    <n v="41"/>
    <n v="38"/>
    <n v="34"/>
    <n v="30"/>
    <n v="27"/>
    <n v="26"/>
    <n v="23"/>
    <n v="21"/>
    <n v="19"/>
  </r>
  <r>
    <x v="34"/>
    <x v="5"/>
    <s v="DisabledPolicies=Fraction of Additional Demand Response Potential Achieved, Fraction of Additional Grid Battery Storage Potential Achieved, Percentage Increase in Transmission Capacity vs BAU"/>
    <n v="0"/>
    <n v="0"/>
    <n v="-1"/>
    <n v="8"/>
    <n v="31"/>
    <n v="53"/>
    <n v="70"/>
    <n v="84"/>
    <n v="95"/>
    <n v="102"/>
    <n v="102"/>
    <n v="104"/>
    <n v="104"/>
    <n v="105"/>
    <n v="107"/>
    <n v="106"/>
    <n v="102"/>
    <n v="94"/>
    <n v="86"/>
    <n v="76"/>
    <n v="67"/>
    <n v="58"/>
    <n v="49"/>
    <n v="43"/>
    <n v="36"/>
    <n v="31"/>
    <n v="26"/>
    <n v="22"/>
    <n v="18"/>
    <n v="15"/>
    <n v="12"/>
  </r>
  <r>
    <x v="35"/>
    <x v="5"/>
    <s v="DisabledPolicies=Fraction of Additional Demand Response Potential Achieved, Fraction of Additional Grid Battery Storage Potential Achieved, Percentage Increase in Transmission Capacity vs BAU"/>
    <n v="0"/>
    <n v="0"/>
    <n v="3"/>
    <n v="61"/>
    <n v="77"/>
    <n v="71"/>
    <n v="44"/>
    <n v="-9"/>
    <n v="-89"/>
    <n v="-182"/>
    <n v="-311"/>
    <n v="-459"/>
    <n v="-626"/>
    <n v="-800"/>
    <n v="-986"/>
    <n v="-1190"/>
    <n v="-1387"/>
    <n v="-1580"/>
    <n v="-1750"/>
    <n v="-1903"/>
    <n v="-2034"/>
    <n v="-2144"/>
    <n v="-2232"/>
    <n v="-2295"/>
    <n v="-2340"/>
    <n v="-2361"/>
    <n v="-2367"/>
    <n v="-2356"/>
    <n v="-2328"/>
    <n v="-2300"/>
    <n v="-2273"/>
  </r>
  <r>
    <x v="36"/>
    <x v="5"/>
    <s v="DisabledPolicies=Fraction of Additional Demand Response Potential Achieved, Fraction of Additional Grid Battery Storage Potential Achieved, Percentage Increase in Transmission Capacity vs BAU"/>
    <n v="0"/>
    <n v="-4"/>
    <n v="10"/>
    <n v="157"/>
    <n v="611"/>
    <n v="1124"/>
    <n v="1651"/>
    <n v="2159"/>
    <n v="2691"/>
    <n v="3293"/>
    <n v="3746"/>
    <n v="4135"/>
    <n v="4470"/>
    <n v="4803"/>
    <n v="5107"/>
    <n v="5327"/>
    <n v="5458"/>
    <n v="5464"/>
    <n v="5413"/>
    <n v="5295"/>
    <n v="5130"/>
    <n v="4941"/>
    <n v="4739"/>
    <n v="4558"/>
    <n v="4366"/>
    <n v="4217"/>
    <n v="4050"/>
    <n v="3901"/>
    <n v="3757"/>
    <n v="3640"/>
    <n v="3512"/>
  </r>
  <r>
    <x v="37"/>
    <x v="5"/>
    <s v="DisabledPolicies=Fraction of Additional Demand Response Potential Achieved, Fraction of Additional Grid Battery Storage Potential Achieved, Percentage Increase in Transmission Capacity vs BAU"/>
    <n v="0"/>
    <n v="-9"/>
    <n v="278"/>
    <n v="1522"/>
    <n v="2629"/>
    <n v="3816"/>
    <n v="5177"/>
    <n v="6416"/>
    <n v="7524"/>
    <n v="8862"/>
    <n v="9959"/>
    <n v="10703"/>
    <n v="11101"/>
    <n v="11501"/>
    <n v="11749"/>
    <n v="11966"/>
    <n v="12127"/>
    <n v="11293"/>
    <n v="10732"/>
    <n v="9921"/>
    <n v="9195"/>
    <n v="8471"/>
    <n v="7867"/>
    <n v="7469"/>
    <n v="7135"/>
    <n v="6867"/>
    <n v="6550"/>
    <n v="6324"/>
    <n v="6032"/>
    <n v="5847"/>
    <n v="5509"/>
  </r>
  <r>
    <x v="38"/>
    <x v="5"/>
    <s v="DisabledPolicies=Fraction of Additional Demand Response Potential Achieved, Fraction of Additional Grid Battery Storage Potential Achieved, Percentage Increase in Transmission Capacity vs BAU"/>
    <n v="0"/>
    <n v="1"/>
    <n v="37"/>
    <n v="127"/>
    <n v="234"/>
    <n v="357"/>
    <n v="506"/>
    <n v="648"/>
    <n v="777"/>
    <n v="935"/>
    <n v="1127"/>
    <n v="1300"/>
    <n v="1423"/>
    <n v="1534"/>
    <n v="1621"/>
    <n v="1719"/>
    <n v="1777"/>
    <n v="1696"/>
    <n v="1660"/>
    <n v="1579"/>
    <n v="1511"/>
    <n v="1428"/>
    <n v="1360"/>
    <n v="1318"/>
    <n v="1293"/>
    <n v="1266"/>
    <n v="1232"/>
    <n v="1216"/>
    <n v="1179"/>
    <n v="1163"/>
    <n v="1118"/>
  </r>
  <r>
    <x v="39"/>
    <x v="5"/>
    <s v="DisabledPolicies=Fraction of Additional Demand Response Potential Achieved, Fraction of Additional Grid Battery Storage Potential Achieved, Percentage Increase in Transmission Capacity vs BAU"/>
    <n v="0"/>
    <n v="-3"/>
    <n v="9"/>
    <n v="115"/>
    <n v="397"/>
    <n v="724"/>
    <n v="1058"/>
    <n v="1384"/>
    <n v="1728"/>
    <n v="2122"/>
    <n v="2427"/>
    <n v="2682"/>
    <n v="2905"/>
    <n v="3134"/>
    <n v="3343"/>
    <n v="3500"/>
    <n v="3593"/>
    <n v="3601"/>
    <n v="3586"/>
    <n v="3524"/>
    <n v="3437"/>
    <n v="3333"/>
    <n v="3222"/>
    <n v="3127"/>
    <n v="3024"/>
    <n v="2950"/>
    <n v="2861"/>
    <n v="2785"/>
    <n v="2711"/>
    <n v="2655"/>
    <n v="2586"/>
  </r>
  <r>
    <x v="40"/>
    <x v="5"/>
    <s v="DisabledPolicies=Fraction of Additional Demand Response Potential Achieved, Fraction of Additional Grid Battery Storage Potential Achieved, Percentage Increase in Transmission Capacity vs BAU"/>
    <n v="0"/>
    <n v="-16"/>
    <n v="-6"/>
    <n v="83"/>
    <n v="832"/>
    <n v="1753"/>
    <n v="2696"/>
    <n v="3629"/>
    <n v="4648"/>
    <n v="5808"/>
    <n v="6646"/>
    <n v="7480"/>
    <n v="8234"/>
    <n v="9026"/>
    <n v="9801"/>
    <n v="10394"/>
    <n v="10853"/>
    <n v="11084"/>
    <n v="11148"/>
    <n v="11049"/>
    <n v="10796"/>
    <n v="10478"/>
    <n v="10076"/>
    <n v="9710"/>
    <n v="9286"/>
    <n v="8984"/>
    <n v="8602"/>
    <n v="8245"/>
    <n v="7895"/>
    <n v="7624"/>
    <n v="7320"/>
  </r>
  <r>
    <x v="41"/>
    <x v="5"/>
    <s v="DisabledPolicies=Fraction of Additional Demand Response Potential Achieved, Fraction of Additional Grid Battery Storage Potential Achieved, Percentage Increase in Transmission Capacity vs BAU"/>
    <n v="0"/>
    <n v="-2"/>
    <n v="2"/>
    <n v="41"/>
    <n v="267"/>
    <n v="541"/>
    <n v="824"/>
    <n v="1105"/>
    <n v="1411"/>
    <n v="1765"/>
    <n v="2035"/>
    <n v="2283"/>
    <n v="2504"/>
    <n v="2730"/>
    <n v="2944"/>
    <n v="3106"/>
    <n v="3225"/>
    <n v="3277"/>
    <n v="3285"/>
    <n v="3248"/>
    <n v="3170"/>
    <n v="3072"/>
    <n v="2954"/>
    <n v="2847"/>
    <n v="2725"/>
    <n v="2634"/>
    <n v="2526"/>
    <n v="2426"/>
    <n v="2329"/>
    <n v="2252"/>
    <n v="2167"/>
  </r>
  <r>
    <x v="42"/>
    <x v="5"/>
    <s v="DisabledPolicies=Fraction of Additional Demand Response Potential Achieved, Fraction of Additional Grid Battery Storage Potential Achieved, Percentage Increase in Transmission Capacity vs BAU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s v="DisabledPolicies=Fraction of Afforestation and Reforestation Achieved"/>
    <n v="0"/>
    <n v="-215"/>
    <n v="482"/>
    <n v="25976"/>
    <n v="36264"/>
    <n v="40860"/>
    <n v="49843"/>
    <n v="61373"/>
    <n v="69105"/>
    <n v="76910"/>
    <n v="83130"/>
    <n v="87819"/>
    <n v="90752"/>
    <n v="94428"/>
    <n v="97429"/>
    <n v="99910"/>
    <n v="98538"/>
    <n v="92106"/>
    <n v="86585"/>
    <n v="80883"/>
    <n v="75138"/>
    <n v="70354"/>
    <n v="66120"/>
    <n v="63186"/>
    <n v="60606"/>
    <n v="58497"/>
    <n v="56751"/>
    <n v="55313"/>
    <n v="54249"/>
    <n v="53011"/>
    <n v="51852"/>
  </r>
  <r>
    <x v="1"/>
    <x v="6"/>
    <s v="DisabledPolicies=Fraction of Afforestation and Reforestation Achieved"/>
    <n v="0"/>
    <n v="7"/>
    <n v="-14"/>
    <n v="277"/>
    <n v="467"/>
    <n v="777"/>
    <n v="930"/>
    <n v="1509"/>
    <n v="2364"/>
    <n v="3027"/>
    <n v="3352"/>
    <n v="3106"/>
    <n v="2813"/>
    <n v="2630"/>
    <n v="2509"/>
    <n v="2449"/>
    <n v="2420"/>
    <n v="2373"/>
    <n v="2308"/>
    <n v="2221"/>
    <n v="2160"/>
    <n v="2107"/>
    <n v="2063"/>
    <n v="2028"/>
    <n v="1992"/>
    <n v="1959"/>
    <n v="1946"/>
    <n v="1933"/>
    <n v="1908"/>
    <n v="1882"/>
    <n v="1851"/>
  </r>
  <r>
    <x v="2"/>
    <x v="6"/>
    <s v="DisabledPolicies=Fraction of Afforestation and Reforestation Achieve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6"/>
    <s v="DisabledPolicies=Fraction of Afforestation and Reforestation Achieved"/>
    <n v="0"/>
    <n v="0"/>
    <n v="-4"/>
    <n v="-42"/>
    <n v="-153"/>
    <n v="-307"/>
    <n v="-443"/>
    <n v="-659"/>
    <n v="-920"/>
    <n v="-1225"/>
    <n v="-1555"/>
    <n v="-1909"/>
    <n v="-2253"/>
    <n v="-2588"/>
    <n v="-2881"/>
    <n v="-3197"/>
    <n v="-3533"/>
    <n v="-3844"/>
    <n v="-4131"/>
    <n v="-4339"/>
    <n v="-4570"/>
    <n v="-4739"/>
    <n v="-4827"/>
    <n v="-4939"/>
    <n v="-5035"/>
    <n v="-5052"/>
    <n v="-5096"/>
    <n v="-5081"/>
    <n v="-5053"/>
    <n v="-5041"/>
    <n v="-4999"/>
  </r>
  <r>
    <x v="4"/>
    <x v="6"/>
    <s v="DisabledPolicies=Fraction of Afforestation and Reforestation Achieved"/>
    <n v="0"/>
    <n v="0"/>
    <n v="0"/>
    <n v="27"/>
    <n v="37"/>
    <n v="18"/>
    <n v="-27"/>
    <n v="-45"/>
    <n v="-39"/>
    <n v="-34"/>
    <n v="-40"/>
    <n v="-48"/>
    <n v="-54"/>
    <n v="-59"/>
    <n v="-64"/>
    <n v="-69"/>
    <n v="-74"/>
    <n v="-80"/>
    <n v="-85"/>
    <n v="-91"/>
    <n v="-92"/>
    <n v="-91"/>
    <n v="-88"/>
    <n v="-86"/>
    <n v="-82"/>
    <n v="-79"/>
    <n v="-75"/>
    <n v="-73"/>
    <n v="-70"/>
    <n v="-68"/>
    <n v="-66"/>
  </r>
  <r>
    <x v="5"/>
    <x v="6"/>
    <s v="DisabledPolicies=Fraction of Afforestation and Reforestation Achieved"/>
    <n v="0"/>
    <n v="0"/>
    <n v="-3"/>
    <n v="-48"/>
    <n v="-172"/>
    <n v="-370"/>
    <n v="-674"/>
    <n v="-1015"/>
    <n v="-1395"/>
    <n v="-1833"/>
    <n v="-2305"/>
    <n v="-2779"/>
    <n v="-3222"/>
    <n v="-3622"/>
    <n v="-3997"/>
    <n v="-4376"/>
    <n v="-4737"/>
    <n v="-5070"/>
    <n v="-5299"/>
    <n v="-5467"/>
    <n v="-5597"/>
    <n v="-5639"/>
    <n v="-5631"/>
    <n v="-5629"/>
    <n v="-5599"/>
    <n v="-5552"/>
    <n v="-5513"/>
    <n v="-5445"/>
    <n v="-5377"/>
    <n v="-5337"/>
    <n v="-5292"/>
  </r>
  <r>
    <x v="6"/>
    <x v="6"/>
    <s v="DisabledPolicies=Fraction of Afforestation and Reforestation Achieved"/>
    <n v="0"/>
    <n v="0"/>
    <n v="1"/>
    <n v="126"/>
    <n v="159"/>
    <n v="269"/>
    <n v="401"/>
    <n v="526"/>
    <n v="652"/>
    <n v="811"/>
    <n v="943"/>
    <n v="1020"/>
    <n v="1069"/>
    <n v="1113"/>
    <n v="1152"/>
    <n v="1181"/>
    <n v="1196"/>
    <n v="1182"/>
    <n v="1146"/>
    <n v="1098"/>
    <n v="1041"/>
    <n v="982"/>
    <n v="922"/>
    <n v="867"/>
    <n v="813"/>
    <n v="765"/>
    <n v="723"/>
    <n v="682"/>
    <n v="642"/>
    <n v="608"/>
    <n v="576"/>
  </r>
  <r>
    <x v="7"/>
    <x v="6"/>
    <s v="DisabledPolicies=Fraction of Afforestation and Reforestation Achieved"/>
    <n v="0"/>
    <n v="0"/>
    <n v="1"/>
    <n v="37"/>
    <n v="37"/>
    <n v="162"/>
    <n v="324"/>
    <n v="420"/>
    <n v="489"/>
    <n v="587"/>
    <n v="668"/>
    <n v="719"/>
    <n v="753"/>
    <n v="784"/>
    <n v="802"/>
    <n v="808"/>
    <n v="806"/>
    <n v="782"/>
    <n v="745"/>
    <n v="702"/>
    <n v="651"/>
    <n v="599"/>
    <n v="547"/>
    <n v="499"/>
    <n v="454"/>
    <n v="413"/>
    <n v="377"/>
    <n v="342"/>
    <n v="312"/>
    <n v="285"/>
    <n v="261"/>
  </r>
  <r>
    <x v="8"/>
    <x v="6"/>
    <s v="DisabledPolicies=Fraction of Afforestation and Reforestation Achieved"/>
    <n v="0"/>
    <n v="0"/>
    <n v="1"/>
    <n v="57"/>
    <n v="77"/>
    <n v="71"/>
    <n v="58"/>
    <n v="62"/>
    <n v="67"/>
    <n v="71"/>
    <n v="72"/>
    <n v="72"/>
    <n v="69"/>
    <n v="68"/>
    <n v="67"/>
    <n v="67"/>
    <n v="66"/>
    <n v="60"/>
    <n v="50"/>
    <n v="39"/>
    <n v="31"/>
    <n v="26"/>
    <n v="23"/>
    <n v="21"/>
    <n v="19"/>
    <n v="19"/>
    <n v="19"/>
    <n v="20"/>
    <n v="20"/>
    <n v="21"/>
    <n v="22"/>
  </r>
  <r>
    <x v="9"/>
    <x v="6"/>
    <s v="DisabledPolicies=Fraction of Afforestation and Reforestation Achieved"/>
    <n v="0"/>
    <n v="0"/>
    <n v="1"/>
    <n v="52"/>
    <n v="62"/>
    <n v="61"/>
    <n v="53"/>
    <n v="57"/>
    <n v="68"/>
    <n v="79"/>
    <n v="85"/>
    <n v="87"/>
    <n v="88"/>
    <n v="90"/>
    <n v="92"/>
    <n v="91"/>
    <n v="90"/>
    <n v="82"/>
    <n v="72"/>
    <n v="63"/>
    <n v="54"/>
    <n v="46"/>
    <n v="41"/>
    <n v="37"/>
    <n v="32"/>
    <n v="30"/>
    <n v="28"/>
    <n v="26"/>
    <n v="24"/>
    <n v="23"/>
    <n v="23"/>
  </r>
  <r>
    <x v="10"/>
    <x v="6"/>
    <s v="DisabledPolicies=Fraction of Afforestation and Reforestation Achieved"/>
    <n v="0"/>
    <n v="1"/>
    <n v="0"/>
    <n v="-110"/>
    <n v="-230"/>
    <n v="-355"/>
    <n v="-565"/>
    <n v="-796"/>
    <n v="-1038"/>
    <n v="-1297"/>
    <n v="-1556"/>
    <n v="-1792"/>
    <n v="-1994"/>
    <n v="-2161"/>
    <n v="-2309"/>
    <n v="-2446"/>
    <n v="-2566"/>
    <n v="-2649"/>
    <n v="-2657"/>
    <n v="-2648"/>
    <n v="-2598"/>
    <n v="-2516"/>
    <n v="-2446"/>
    <n v="-2366"/>
    <n v="-2278"/>
    <n v="-2198"/>
    <n v="-2117"/>
    <n v="-2032"/>
    <n v="-1956"/>
    <n v="-1890"/>
    <n v="-1831"/>
  </r>
  <r>
    <x v="11"/>
    <x v="6"/>
    <s v="DisabledPolicies=Fraction of Afforestation and Reforestation Achieved"/>
    <n v="0"/>
    <n v="-1"/>
    <n v="-5"/>
    <n v="157"/>
    <n v="174"/>
    <n v="99"/>
    <n v="-223"/>
    <n v="-532"/>
    <n v="-756"/>
    <n v="-936"/>
    <n v="-1101"/>
    <n v="-1251"/>
    <n v="-1377"/>
    <n v="-1481"/>
    <n v="-1566"/>
    <n v="-1641"/>
    <n v="-1703"/>
    <n v="-1766"/>
    <n v="-1824"/>
    <n v="-1869"/>
    <n v="-1899"/>
    <n v="-1900"/>
    <n v="-1883"/>
    <n v="-1856"/>
    <n v="-1826"/>
    <n v="-1790"/>
    <n v="-1752"/>
    <n v="-1707"/>
    <n v="-1658"/>
    <n v="-1608"/>
    <n v="-1555"/>
  </r>
  <r>
    <x v="12"/>
    <x v="6"/>
    <s v="DisabledPolicies=Fraction of Afforestation and Reforestation Achieved"/>
    <n v="0"/>
    <n v="0"/>
    <n v="0"/>
    <n v="6"/>
    <n v="7"/>
    <n v="30"/>
    <n v="51"/>
    <n v="61"/>
    <n v="70"/>
    <n v="86"/>
    <n v="97"/>
    <n v="106"/>
    <n v="113"/>
    <n v="121"/>
    <n v="127"/>
    <n v="131"/>
    <n v="133"/>
    <n v="132"/>
    <n v="130"/>
    <n v="126"/>
    <n v="120"/>
    <n v="113"/>
    <n v="106"/>
    <n v="99"/>
    <n v="93"/>
    <n v="88"/>
    <n v="82"/>
    <n v="76"/>
    <n v="71"/>
    <n v="67"/>
    <n v="63"/>
  </r>
  <r>
    <x v="13"/>
    <x v="6"/>
    <s v="DisabledPolicies=Fraction of Afforestation and Reforestation Achieved"/>
    <n v="0"/>
    <n v="0"/>
    <n v="1"/>
    <n v="55"/>
    <n v="60"/>
    <n v="25"/>
    <n v="-21"/>
    <n v="-43"/>
    <n v="-57"/>
    <n v="-72"/>
    <n v="-88"/>
    <n v="-101"/>
    <n v="-110"/>
    <n v="-115"/>
    <n v="-121"/>
    <n v="-126"/>
    <n v="-124"/>
    <n v="-126"/>
    <n v="-130"/>
    <n v="-133"/>
    <n v="-135"/>
    <n v="-137"/>
    <n v="-134"/>
    <n v="-132"/>
    <n v="-128"/>
    <n v="-125"/>
    <n v="-122"/>
    <n v="-119"/>
    <n v="-113"/>
    <n v="-111"/>
    <n v="-108"/>
  </r>
  <r>
    <x v="14"/>
    <x v="6"/>
    <s v="DisabledPolicies=Fraction of Afforestation and Reforestation Achieved"/>
    <n v="0"/>
    <n v="0"/>
    <n v="3"/>
    <n v="87"/>
    <n v="101"/>
    <n v="43"/>
    <n v="-60"/>
    <n v="-93"/>
    <n v="-78"/>
    <n v="-71"/>
    <n v="-79"/>
    <n v="-84"/>
    <n v="-88"/>
    <n v="-92"/>
    <n v="-99"/>
    <n v="-106"/>
    <n v="-104"/>
    <n v="-111"/>
    <n v="-119"/>
    <n v="-129"/>
    <n v="-133"/>
    <n v="-134"/>
    <n v="-131"/>
    <n v="-127"/>
    <n v="-121"/>
    <n v="-116"/>
    <n v="-111"/>
    <n v="-107"/>
    <n v="-101"/>
    <n v="-97"/>
    <n v="-93"/>
  </r>
  <r>
    <x v="15"/>
    <x v="6"/>
    <s v="DisabledPolicies=Fraction of Afforestation and Reforestation Achieved"/>
    <n v="0"/>
    <n v="0"/>
    <n v="0"/>
    <n v="16"/>
    <n v="-24"/>
    <n v="-148"/>
    <n v="-394"/>
    <n v="-561"/>
    <n v="-652"/>
    <n v="-729"/>
    <n v="-809"/>
    <n v="-878"/>
    <n v="-934"/>
    <n v="-991"/>
    <n v="-1041"/>
    <n v="-1082"/>
    <n v="-1116"/>
    <n v="-1149"/>
    <n v="-1187"/>
    <n v="-1221"/>
    <n v="-1251"/>
    <n v="-1272"/>
    <n v="-1290"/>
    <n v="-1302"/>
    <n v="-1314"/>
    <n v="-1322"/>
    <n v="-1330"/>
    <n v="-1336"/>
    <n v="-1343"/>
    <n v="-1348"/>
    <n v="-1352"/>
  </r>
  <r>
    <x v="16"/>
    <x v="6"/>
    <s v="DisabledPolicies=Fraction of Afforestation and Reforestation Achieved"/>
    <n v="0"/>
    <n v="0"/>
    <n v="3"/>
    <n v="106"/>
    <n v="84"/>
    <n v="-35"/>
    <n v="-138"/>
    <n v="-195"/>
    <n v="-249"/>
    <n v="-315"/>
    <n v="-371"/>
    <n v="-415"/>
    <n v="-453"/>
    <n v="-485"/>
    <n v="-518"/>
    <n v="-548"/>
    <n v="-557"/>
    <n v="-573"/>
    <n v="-591"/>
    <n v="-605"/>
    <n v="-617"/>
    <n v="-625"/>
    <n v="-628"/>
    <n v="-628"/>
    <n v="-629"/>
    <n v="-626"/>
    <n v="-624"/>
    <n v="-620"/>
    <n v="-613"/>
    <n v="-609"/>
    <n v="-604"/>
  </r>
  <r>
    <x v="17"/>
    <x v="6"/>
    <s v="DisabledPolicies=Fraction of Afforestation and Reforestation Achieved"/>
    <n v="0"/>
    <n v="0"/>
    <n v="0"/>
    <n v="24"/>
    <n v="24"/>
    <n v="9"/>
    <n v="-3"/>
    <n v="-5"/>
    <n v="-4"/>
    <n v="-5"/>
    <n v="-6"/>
    <n v="-8"/>
    <n v="-6"/>
    <n v="-6"/>
    <n v="-7"/>
    <n v="-8"/>
    <n v="-7"/>
    <n v="-8"/>
    <n v="-8"/>
    <n v="-9"/>
    <n v="-10"/>
    <n v="-10"/>
    <n v="-11"/>
    <n v="-10"/>
    <n v="-10"/>
    <n v="-10"/>
    <n v="-9"/>
    <n v="-9"/>
    <n v="-8"/>
    <n v="-8"/>
    <n v="-7"/>
  </r>
  <r>
    <x v="18"/>
    <x v="6"/>
    <s v="DisabledPolicies=Fraction of Afforestation and Reforestation Achieved"/>
    <n v="0"/>
    <n v="2"/>
    <n v="69"/>
    <n v="1062"/>
    <n v="1278"/>
    <n v="736"/>
    <n v="537"/>
    <n v="688"/>
    <n v="692"/>
    <n v="629"/>
    <n v="640"/>
    <n v="671"/>
    <n v="657"/>
    <n v="642"/>
    <n v="591"/>
    <n v="541"/>
    <n v="544"/>
    <n v="423"/>
    <n v="287"/>
    <n v="163"/>
    <n v="51"/>
    <n v="-46"/>
    <n v="-125"/>
    <n v="-163"/>
    <n v="-186"/>
    <n v="-206"/>
    <n v="-222"/>
    <n v="-226"/>
    <n v="-226"/>
    <n v="-227"/>
    <n v="-229"/>
  </r>
  <r>
    <x v="19"/>
    <x v="6"/>
    <s v="DisabledPolicies=Fraction of Afforestation and Reforestation Achieved"/>
    <n v="0"/>
    <n v="37"/>
    <n v="288"/>
    <n v="875"/>
    <n v="1026"/>
    <n v="291"/>
    <n v="700"/>
    <n v="1799"/>
    <n v="2394"/>
    <n v="2964"/>
    <n v="3756"/>
    <n v="4457"/>
    <n v="4852"/>
    <n v="5088"/>
    <n v="5157"/>
    <n v="5251"/>
    <n v="5349"/>
    <n v="4937"/>
    <n v="4551"/>
    <n v="4158"/>
    <n v="3761"/>
    <n v="3376"/>
    <n v="3033"/>
    <n v="2833"/>
    <n v="2667"/>
    <n v="2519"/>
    <n v="2379"/>
    <n v="2281"/>
    <n v="2173"/>
    <n v="2090"/>
    <n v="2003"/>
  </r>
  <r>
    <x v="20"/>
    <x v="6"/>
    <s v="DisabledPolicies=Fraction of Afforestation and Reforestation Achieved"/>
    <n v="0"/>
    <n v="0"/>
    <n v="49"/>
    <n v="7049"/>
    <n v="4918"/>
    <n v="1772"/>
    <n v="823"/>
    <n v="1263"/>
    <n v="1309"/>
    <n v="1220"/>
    <n v="1291"/>
    <n v="1445"/>
    <n v="1443"/>
    <n v="1746"/>
    <n v="1674"/>
    <n v="1611"/>
    <n v="1885"/>
    <n v="1659"/>
    <n v="1459"/>
    <n v="1272"/>
    <n v="1099"/>
    <n v="1010"/>
    <n v="926"/>
    <n v="873"/>
    <n v="828"/>
    <n v="778"/>
    <n v="738"/>
    <n v="697"/>
    <n v="667"/>
    <n v="635"/>
    <n v="613"/>
  </r>
  <r>
    <x v="21"/>
    <x v="6"/>
    <s v="DisabledPolicies=Fraction of Afforestation and Reforestation Achieved"/>
    <n v="0"/>
    <n v="6"/>
    <n v="82"/>
    <n v="1031"/>
    <n v="1081"/>
    <n v="711"/>
    <n v="837"/>
    <n v="1217"/>
    <n v="1363"/>
    <n v="1476"/>
    <n v="1658"/>
    <n v="1740"/>
    <n v="1758"/>
    <n v="1761"/>
    <n v="1723"/>
    <n v="1688"/>
    <n v="1661"/>
    <n v="1437"/>
    <n v="1249"/>
    <n v="1084"/>
    <n v="936"/>
    <n v="814"/>
    <n v="723"/>
    <n v="671"/>
    <n v="632"/>
    <n v="575"/>
    <n v="562"/>
    <n v="530"/>
    <n v="512"/>
    <n v="490"/>
    <n v="471"/>
  </r>
  <r>
    <x v="22"/>
    <x v="6"/>
    <s v="DisabledPolicies=Fraction of Afforestation and Reforestation Achieved"/>
    <n v="0"/>
    <n v="0"/>
    <n v="0"/>
    <n v="-449"/>
    <n v="-890"/>
    <n v="-1536"/>
    <n v="-2169"/>
    <n v="-2851"/>
    <n v="-3526"/>
    <n v="-4214"/>
    <n v="-4720"/>
    <n v="-5085"/>
    <n v="-5342"/>
    <n v="-5558"/>
    <n v="-5739"/>
    <n v="-5897"/>
    <n v="-5713"/>
    <n v="-5514"/>
    <n v="-5338"/>
    <n v="-5164"/>
    <n v="-4999"/>
    <n v="-4842"/>
    <n v="-4688"/>
    <n v="-4544"/>
    <n v="-4426"/>
    <n v="-4308"/>
    <n v="-4194"/>
    <n v="-4083"/>
    <n v="-3975"/>
    <n v="-3867"/>
    <n v="-3763"/>
  </r>
  <r>
    <x v="23"/>
    <x v="6"/>
    <s v="DisabledPolicies=Fraction of Afforestation and Reforestation Achieved"/>
    <n v="0"/>
    <n v="0"/>
    <n v="1"/>
    <n v="548"/>
    <n v="1079"/>
    <n v="1558"/>
    <n v="1938"/>
    <n v="2331"/>
    <n v="2747"/>
    <n v="3166"/>
    <n v="3509"/>
    <n v="3841"/>
    <n v="4160"/>
    <n v="4467"/>
    <n v="4767"/>
    <n v="5038"/>
    <n v="5064"/>
    <n v="4838"/>
    <n v="4717"/>
    <n v="4605"/>
    <n v="4588"/>
    <n v="4390"/>
    <n v="4291"/>
    <n v="4174"/>
    <n v="4076"/>
    <n v="3992"/>
    <n v="3881"/>
    <n v="3786"/>
    <n v="3781"/>
    <n v="3612"/>
    <n v="3519"/>
  </r>
  <r>
    <x v="24"/>
    <x v="6"/>
    <s v="DisabledPolicies=Fraction of Afforestation and Reforestation Achieved"/>
    <n v="0"/>
    <n v="-19"/>
    <n v="-31"/>
    <n v="115"/>
    <n v="134"/>
    <n v="254"/>
    <n v="333"/>
    <n v="397"/>
    <n v="433"/>
    <n v="464"/>
    <n v="470"/>
    <n v="452"/>
    <n v="441"/>
    <n v="452"/>
    <n v="500"/>
    <n v="535"/>
    <n v="564"/>
    <n v="553"/>
    <n v="531"/>
    <n v="503"/>
    <n v="472"/>
    <n v="460"/>
    <n v="440"/>
    <n v="433"/>
    <n v="422"/>
    <n v="416"/>
    <n v="416"/>
    <n v="410"/>
    <n v="406"/>
    <n v="402"/>
    <n v="398"/>
  </r>
  <r>
    <x v="25"/>
    <x v="6"/>
    <s v="DisabledPolicies=Fraction of Afforestation and Reforestation Achieved"/>
    <n v="0"/>
    <n v="95"/>
    <n v="26"/>
    <n v="268"/>
    <n v="3315"/>
    <n v="3366"/>
    <n v="1878"/>
    <n v="2022"/>
    <n v="3286"/>
    <n v="3791"/>
    <n v="4094"/>
    <n v="4514"/>
    <n v="5018"/>
    <n v="5247"/>
    <n v="5684"/>
    <n v="6028"/>
    <n v="6308"/>
    <n v="6739"/>
    <n v="6540"/>
    <n v="6353"/>
    <n v="6170"/>
    <n v="5899"/>
    <n v="5778"/>
    <n v="5588"/>
    <n v="5497"/>
    <n v="5403"/>
    <n v="5371"/>
    <n v="5314"/>
    <n v="5291"/>
    <n v="5256"/>
    <n v="5238"/>
  </r>
  <r>
    <x v="26"/>
    <x v="6"/>
    <s v="DisabledPolicies=Fraction of Afforestation and Reforestation Achieved"/>
    <n v="0"/>
    <n v="-326"/>
    <n v="-606"/>
    <n v="2086"/>
    <n v="7182"/>
    <n v="8958"/>
    <n v="9784"/>
    <n v="10145"/>
    <n v="9555"/>
    <n v="8309"/>
    <n v="6622"/>
    <n v="5292"/>
    <n v="3717"/>
    <n v="2527"/>
    <n v="1869"/>
    <n v="1077"/>
    <n v="681"/>
    <n v="-352"/>
    <n v="-1153"/>
    <n v="-2065"/>
    <n v="-2948"/>
    <n v="-3520"/>
    <n v="-4044"/>
    <n v="-4433"/>
    <n v="-4661"/>
    <n v="-5172"/>
    <n v="-5364"/>
    <n v="-5679"/>
    <n v="-6023"/>
    <n v="-6388"/>
    <n v="-6780"/>
  </r>
  <r>
    <x v="27"/>
    <x v="6"/>
    <s v="DisabledPolicies=Fraction of Afforestation and Reforestation Achieved"/>
    <n v="0"/>
    <n v="0"/>
    <n v="-3"/>
    <n v="117"/>
    <n v="198"/>
    <n v="239"/>
    <n v="231"/>
    <n v="224"/>
    <n v="234"/>
    <n v="238"/>
    <n v="227"/>
    <n v="215"/>
    <n v="203"/>
    <n v="190"/>
    <n v="183"/>
    <n v="174"/>
    <n v="163"/>
    <n v="144"/>
    <n v="116"/>
    <n v="85"/>
    <n v="54"/>
    <n v="25"/>
    <n v="3"/>
    <n v="-16"/>
    <n v="-34"/>
    <n v="-46"/>
    <n v="-56"/>
    <n v="-63"/>
    <n v="-71"/>
    <n v="-77"/>
    <n v="-82"/>
  </r>
  <r>
    <x v="28"/>
    <x v="6"/>
    <s v="DisabledPolicies=Fraction of Afforestation and Reforestation Achieved"/>
    <n v="0"/>
    <n v="21"/>
    <n v="190"/>
    <n v="2542"/>
    <n v="2688"/>
    <n v="2187"/>
    <n v="2595"/>
    <n v="3648"/>
    <n v="4058"/>
    <n v="4615"/>
    <n v="5324"/>
    <n v="5887"/>
    <n v="6205"/>
    <n v="6505"/>
    <n v="6627"/>
    <n v="6893"/>
    <n v="7130"/>
    <n v="6761"/>
    <n v="6456"/>
    <n v="6135"/>
    <n v="5829"/>
    <n v="5570"/>
    <n v="5390"/>
    <n v="5391"/>
    <n v="5426"/>
    <n v="5468"/>
    <n v="5575"/>
    <n v="5692"/>
    <n v="5831"/>
    <n v="5964"/>
    <n v="6102"/>
  </r>
  <r>
    <x v="29"/>
    <x v="6"/>
    <s v="DisabledPolicies=Fraction of Afforestation and Reforestation Achieved"/>
    <n v="0"/>
    <n v="-2"/>
    <n v="15"/>
    <n v="413"/>
    <n v="201"/>
    <n v="306"/>
    <n v="503"/>
    <n v="488"/>
    <n v="360"/>
    <n v="353"/>
    <n v="291"/>
    <n v="180"/>
    <n v="67"/>
    <n v="19"/>
    <n v="-42"/>
    <n v="-102"/>
    <n v="-116"/>
    <n v="-178"/>
    <n v="-143"/>
    <n v="-60"/>
    <n v="55"/>
    <n v="235"/>
    <n v="455"/>
    <n v="721"/>
    <n v="974"/>
    <n v="1253"/>
    <n v="1505"/>
    <n v="1755"/>
    <n v="2014"/>
    <n v="2255"/>
    <n v="2484"/>
  </r>
  <r>
    <x v="30"/>
    <x v="6"/>
    <s v="DisabledPolicies=Fraction of Afforestation and Reforestation Achieved"/>
    <n v="0"/>
    <n v="6"/>
    <n v="82"/>
    <n v="4904"/>
    <n v="8913"/>
    <n v="12739"/>
    <n v="16849"/>
    <n v="20901"/>
    <n v="24208"/>
    <n v="27467"/>
    <n v="30569"/>
    <n v="33451"/>
    <n v="36161"/>
    <n v="38939"/>
    <n v="41445"/>
    <n v="43850"/>
    <n v="41998"/>
    <n v="40033"/>
    <n v="38861"/>
    <n v="37792"/>
    <n v="36891"/>
    <n v="36291"/>
    <n v="35712"/>
    <n v="35349"/>
    <n v="35017"/>
    <n v="34750"/>
    <n v="34562"/>
    <n v="34498"/>
    <n v="34488"/>
    <n v="34422"/>
    <n v="34312"/>
  </r>
  <r>
    <x v="31"/>
    <x v="6"/>
    <s v="DisabledPolicies=Fraction of Afforestation and Reforestation Achieved"/>
    <n v="0"/>
    <n v="-6"/>
    <n v="3"/>
    <n v="239"/>
    <n v="335"/>
    <n v="1307"/>
    <n v="2284"/>
    <n v="2819"/>
    <n v="3310"/>
    <n v="4091"/>
    <n v="4668"/>
    <n v="5156"/>
    <n v="5583"/>
    <n v="6030"/>
    <n v="6435"/>
    <n v="6762"/>
    <n v="6995"/>
    <n v="7008"/>
    <n v="6952"/>
    <n v="6806"/>
    <n v="6546"/>
    <n v="6270"/>
    <n v="5944"/>
    <n v="5660"/>
    <n v="5353"/>
    <n v="5122"/>
    <n v="4857"/>
    <n v="4608"/>
    <n v="4383"/>
    <n v="4186"/>
    <n v="3994"/>
  </r>
  <r>
    <x v="32"/>
    <x v="6"/>
    <s v="DisabledPolicies=Fraction of Afforestation and Reforestation Achieved"/>
    <n v="0"/>
    <n v="-3"/>
    <n v="0"/>
    <n v="65"/>
    <n v="38"/>
    <n v="344"/>
    <n v="639"/>
    <n v="754"/>
    <n v="834"/>
    <n v="987"/>
    <n v="1075"/>
    <n v="1130"/>
    <n v="1162"/>
    <n v="1195"/>
    <n v="1211"/>
    <n v="1207"/>
    <n v="1186"/>
    <n v="1127"/>
    <n v="1065"/>
    <n v="993"/>
    <n v="909"/>
    <n v="829"/>
    <n v="747"/>
    <n v="677"/>
    <n v="609"/>
    <n v="555"/>
    <n v="499"/>
    <n v="450"/>
    <n v="407"/>
    <n v="369"/>
    <n v="334"/>
  </r>
  <r>
    <x v="33"/>
    <x v="6"/>
    <s v="DisabledPolicies=Fraction of Afforestation and Reforestation Achieved"/>
    <n v="0"/>
    <n v="0"/>
    <n v="0"/>
    <n v="14"/>
    <n v="17"/>
    <n v="33"/>
    <n v="47"/>
    <n v="55"/>
    <n v="60"/>
    <n v="68"/>
    <n v="73"/>
    <n v="74"/>
    <n v="75"/>
    <n v="75"/>
    <n v="75"/>
    <n v="73"/>
    <n v="70"/>
    <n v="65"/>
    <n v="59"/>
    <n v="54"/>
    <n v="49"/>
    <n v="43"/>
    <n v="38"/>
    <n v="35"/>
    <n v="31"/>
    <n v="27"/>
    <n v="24"/>
    <n v="22"/>
    <n v="20"/>
    <n v="18"/>
    <n v="15"/>
  </r>
  <r>
    <x v="34"/>
    <x v="6"/>
    <s v="DisabledPolicies=Fraction of Afforestation and Reforestation Achieved"/>
    <n v="0"/>
    <n v="0"/>
    <n v="-1"/>
    <n v="17"/>
    <n v="19"/>
    <n v="50"/>
    <n v="80"/>
    <n v="91"/>
    <n v="94"/>
    <n v="104"/>
    <n v="103"/>
    <n v="105"/>
    <n v="104"/>
    <n v="105"/>
    <n v="105"/>
    <n v="104"/>
    <n v="100"/>
    <n v="92"/>
    <n v="84"/>
    <n v="73"/>
    <n v="62"/>
    <n v="53"/>
    <n v="45"/>
    <n v="38"/>
    <n v="30"/>
    <n v="26"/>
    <n v="22"/>
    <n v="17"/>
    <n v="13"/>
    <n v="10"/>
    <n v="7"/>
  </r>
  <r>
    <x v="35"/>
    <x v="6"/>
    <s v="DisabledPolicies=Fraction of Afforestation and Reforestation Achieved"/>
    <n v="0"/>
    <n v="0"/>
    <n v="3"/>
    <n v="95"/>
    <n v="70"/>
    <n v="60"/>
    <n v="44"/>
    <n v="-13"/>
    <n v="-105"/>
    <n v="-196"/>
    <n v="-325"/>
    <n v="-479"/>
    <n v="-650"/>
    <n v="-829"/>
    <n v="-1023"/>
    <n v="-1233"/>
    <n v="-1437"/>
    <n v="-1639"/>
    <n v="-1818"/>
    <n v="-1976"/>
    <n v="-2117"/>
    <n v="-2233"/>
    <n v="-2327"/>
    <n v="-2395"/>
    <n v="-2445"/>
    <n v="-2470"/>
    <n v="-2481"/>
    <n v="-2472"/>
    <n v="-2447"/>
    <n v="-2422"/>
    <n v="-2395"/>
  </r>
  <r>
    <x v="36"/>
    <x v="6"/>
    <s v="DisabledPolicies=Fraction of Afforestation and Reforestation Achieved"/>
    <n v="0"/>
    <n v="-4"/>
    <n v="10"/>
    <n v="307"/>
    <n v="326"/>
    <n v="1072"/>
    <n v="1883"/>
    <n v="2326"/>
    <n v="2711"/>
    <n v="3342"/>
    <n v="3828"/>
    <n v="4201"/>
    <n v="4518"/>
    <n v="4847"/>
    <n v="5120"/>
    <n v="5341"/>
    <n v="5474"/>
    <n v="5440"/>
    <n v="5378"/>
    <n v="5259"/>
    <n v="5068"/>
    <n v="4870"/>
    <n v="4644"/>
    <n v="4450"/>
    <n v="4240"/>
    <n v="4082"/>
    <n v="3903"/>
    <n v="3740"/>
    <n v="3592"/>
    <n v="3463"/>
    <n v="3337"/>
  </r>
  <r>
    <x v="37"/>
    <x v="6"/>
    <s v="DisabledPolicies=Fraction of Afforestation and Reforestation Achieved"/>
    <n v="0"/>
    <n v="-9"/>
    <n v="278"/>
    <n v="3284"/>
    <n v="3192"/>
    <n v="3232"/>
    <n v="5134"/>
    <n v="7176"/>
    <n v="8078"/>
    <n v="9264"/>
    <n v="10332"/>
    <n v="10944"/>
    <n v="11171"/>
    <n v="11419"/>
    <n v="11409"/>
    <n v="11345"/>
    <n v="11231"/>
    <n v="10040"/>
    <n v="9095"/>
    <n v="8141"/>
    <n v="7165"/>
    <n v="6347"/>
    <n v="5601"/>
    <n v="5133"/>
    <n v="4690"/>
    <n v="4383"/>
    <n v="4062"/>
    <n v="3811"/>
    <n v="3616"/>
    <n v="3421"/>
    <n v="3232"/>
  </r>
  <r>
    <x v="38"/>
    <x v="6"/>
    <s v="DisabledPolicies=Fraction of Afforestation and Reforestation Achieved"/>
    <n v="0"/>
    <n v="1"/>
    <n v="37"/>
    <n v="176"/>
    <n v="266"/>
    <n v="220"/>
    <n v="389"/>
    <n v="653"/>
    <n v="791"/>
    <n v="924"/>
    <n v="1099"/>
    <n v="1251"/>
    <n v="1345"/>
    <n v="1418"/>
    <n v="1458"/>
    <n v="1493"/>
    <n v="1490"/>
    <n v="1356"/>
    <n v="1246"/>
    <n v="1138"/>
    <n v="1031"/>
    <n v="931"/>
    <n v="839"/>
    <n v="784"/>
    <n v="739"/>
    <n v="704"/>
    <n v="669"/>
    <n v="648"/>
    <n v="628"/>
    <n v="610"/>
    <n v="593"/>
  </r>
  <r>
    <x v="39"/>
    <x v="6"/>
    <s v="DisabledPolicies=Fraction of Afforestation and Reforestation Achieved"/>
    <n v="0"/>
    <n v="-3"/>
    <n v="9"/>
    <n v="217"/>
    <n v="188"/>
    <n v="642"/>
    <n v="1168"/>
    <n v="1464"/>
    <n v="1710"/>
    <n v="2122"/>
    <n v="2448"/>
    <n v="2693"/>
    <n v="2903"/>
    <n v="3129"/>
    <n v="3313"/>
    <n v="3467"/>
    <n v="3561"/>
    <n v="3538"/>
    <n v="3511"/>
    <n v="3447"/>
    <n v="3339"/>
    <n v="3229"/>
    <n v="3098"/>
    <n v="2994"/>
    <n v="2877"/>
    <n v="2793"/>
    <n v="2696"/>
    <n v="2607"/>
    <n v="2531"/>
    <n v="2463"/>
    <n v="2396"/>
  </r>
  <r>
    <x v="40"/>
    <x v="6"/>
    <s v="DisabledPolicies=Fraction of Afforestation and Reforestation Achieved"/>
    <n v="0"/>
    <n v="-16"/>
    <n v="-6"/>
    <n v="104"/>
    <n v="-57"/>
    <n v="1495"/>
    <n v="3124"/>
    <n v="3904"/>
    <n v="4589"/>
    <n v="5814"/>
    <n v="6730"/>
    <n v="7538"/>
    <n v="8271"/>
    <n v="9066"/>
    <n v="9801"/>
    <n v="10427"/>
    <n v="10924"/>
    <n v="11095"/>
    <n v="11180"/>
    <n v="11104"/>
    <n v="10816"/>
    <n v="10489"/>
    <n v="10040"/>
    <n v="9648"/>
    <n v="9191"/>
    <n v="8868"/>
    <n v="8457"/>
    <n v="8064"/>
    <n v="7698"/>
    <n v="7388"/>
    <n v="7080"/>
  </r>
  <r>
    <x v="41"/>
    <x v="6"/>
    <s v="DisabledPolicies=Fraction of Afforestation and Reforestation Achieved"/>
    <n v="0"/>
    <n v="-2"/>
    <n v="2"/>
    <n v="70"/>
    <n v="37"/>
    <n v="475"/>
    <n v="943"/>
    <n v="1181"/>
    <n v="1398"/>
    <n v="1768"/>
    <n v="2061"/>
    <n v="2301"/>
    <n v="2516"/>
    <n v="2742"/>
    <n v="2940"/>
    <n v="3109"/>
    <n v="3236"/>
    <n v="3269"/>
    <n v="3280"/>
    <n v="3245"/>
    <n v="3156"/>
    <n v="3054"/>
    <n v="2924"/>
    <n v="2809"/>
    <n v="2678"/>
    <n v="2581"/>
    <n v="2464"/>
    <n v="2356"/>
    <n v="2255"/>
    <n v="2169"/>
    <n v="2084"/>
  </r>
  <r>
    <x v="42"/>
    <x v="6"/>
    <s v="DisabledPolicies=Fraction of Afforestation and Reforestation Achieve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s v="DisabledPolicies=Fraction of Cement Measures Achieved"/>
    <n v="0"/>
    <n v="-215"/>
    <n v="482"/>
    <n v="26004"/>
    <n v="36349"/>
    <n v="41006"/>
    <n v="50060"/>
    <n v="61686"/>
    <n v="69544"/>
    <n v="77468"/>
    <n v="83815"/>
    <n v="88557"/>
    <n v="91582"/>
    <n v="95335"/>
    <n v="98425"/>
    <n v="100987"/>
    <n v="99667"/>
    <n v="93296"/>
    <n v="87849"/>
    <n v="82221"/>
    <n v="76536"/>
    <n v="71807"/>
    <n v="67618"/>
    <n v="64730"/>
    <n v="62199"/>
    <n v="60140"/>
    <n v="58442"/>
    <n v="57039"/>
    <n v="56016"/>
    <n v="54822"/>
    <n v="53685"/>
  </r>
  <r>
    <x v="1"/>
    <x v="7"/>
    <s v="DisabledPolicies=Fraction of Cement Measures Achieved"/>
    <n v="0"/>
    <n v="7"/>
    <n v="-14"/>
    <n v="293"/>
    <n v="510"/>
    <n v="861"/>
    <n v="1064"/>
    <n v="1703"/>
    <n v="2628"/>
    <n v="3369"/>
    <n v="3780"/>
    <n v="3613"/>
    <n v="3395"/>
    <n v="3282"/>
    <n v="3228"/>
    <n v="3230"/>
    <n v="3260"/>
    <n v="3268"/>
    <n v="3255"/>
    <n v="3217"/>
    <n v="3201"/>
    <n v="3191"/>
    <n v="3186"/>
    <n v="3188"/>
    <n v="3185"/>
    <n v="3185"/>
    <n v="3200"/>
    <n v="3214"/>
    <n v="3214"/>
    <n v="3210"/>
    <n v="3199"/>
  </r>
  <r>
    <x v="2"/>
    <x v="7"/>
    <s v="DisabledPolicies=Fraction of Cement Measures Achieve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7"/>
    <s v="DisabledPolicies=Fraction of Cement Measures Achieved"/>
    <n v="0"/>
    <n v="0"/>
    <n v="-4"/>
    <n v="-42"/>
    <n v="-153"/>
    <n v="-306"/>
    <n v="-443"/>
    <n v="-659"/>
    <n v="-920"/>
    <n v="-1225"/>
    <n v="-1555"/>
    <n v="-1908"/>
    <n v="-2253"/>
    <n v="-2588"/>
    <n v="-2880"/>
    <n v="-3197"/>
    <n v="-3532"/>
    <n v="-3844"/>
    <n v="-4131"/>
    <n v="-4339"/>
    <n v="-4570"/>
    <n v="-4738"/>
    <n v="-4826"/>
    <n v="-4938"/>
    <n v="-5035"/>
    <n v="-5052"/>
    <n v="-5096"/>
    <n v="-5081"/>
    <n v="-5053"/>
    <n v="-5041"/>
    <n v="-4998"/>
  </r>
  <r>
    <x v="4"/>
    <x v="7"/>
    <s v="DisabledPolicies=Fraction of Cement Measures Achieved"/>
    <n v="0"/>
    <n v="0"/>
    <n v="0"/>
    <n v="27"/>
    <n v="37"/>
    <n v="18"/>
    <n v="-27"/>
    <n v="-45"/>
    <n v="-38"/>
    <n v="-34"/>
    <n v="-40"/>
    <n v="-48"/>
    <n v="-53"/>
    <n v="-59"/>
    <n v="-64"/>
    <n v="-69"/>
    <n v="-73"/>
    <n v="-80"/>
    <n v="-85"/>
    <n v="-90"/>
    <n v="-92"/>
    <n v="-91"/>
    <n v="-88"/>
    <n v="-85"/>
    <n v="-81"/>
    <n v="-79"/>
    <n v="-75"/>
    <n v="-73"/>
    <n v="-70"/>
    <n v="-68"/>
    <n v="-65"/>
  </r>
  <r>
    <x v="5"/>
    <x v="7"/>
    <s v="DisabledPolicies=Fraction of Cement Measures Achieved"/>
    <n v="0"/>
    <n v="0"/>
    <n v="-3"/>
    <n v="-48"/>
    <n v="-171"/>
    <n v="-369"/>
    <n v="-672"/>
    <n v="-1012"/>
    <n v="-1391"/>
    <n v="-1827"/>
    <n v="-2297"/>
    <n v="-2771"/>
    <n v="-3211"/>
    <n v="-3610"/>
    <n v="-3982"/>
    <n v="-4361"/>
    <n v="-4719"/>
    <n v="-5051"/>
    <n v="-5280"/>
    <n v="-5445"/>
    <n v="-5573"/>
    <n v="-5615"/>
    <n v="-5606"/>
    <n v="-5603"/>
    <n v="-5572"/>
    <n v="-5523"/>
    <n v="-5483"/>
    <n v="-5414"/>
    <n v="-5344"/>
    <n v="-5303"/>
    <n v="-5257"/>
  </r>
  <r>
    <x v="6"/>
    <x v="7"/>
    <s v="DisabledPolicies=Fraction of Cement Measures Achieved"/>
    <n v="0"/>
    <n v="0"/>
    <n v="1"/>
    <n v="126"/>
    <n v="161"/>
    <n v="273"/>
    <n v="406"/>
    <n v="535"/>
    <n v="664"/>
    <n v="827"/>
    <n v="962"/>
    <n v="1045"/>
    <n v="1097"/>
    <n v="1143"/>
    <n v="1185"/>
    <n v="1218"/>
    <n v="1235"/>
    <n v="1224"/>
    <n v="1190"/>
    <n v="1144"/>
    <n v="1089"/>
    <n v="1032"/>
    <n v="974"/>
    <n v="921"/>
    <n v="868"/>
    <n v="823"/>
    <n v="782"/>
    <n v="740"/>
    <n v="704"/>
    <n v="671"/>
    <n v="640"/>
  </r>
  <r>
    <x v="7"/>
    <x v="7"/>
    <s v="DisabledPolicies=Fraction of Cement Measures Achieved"/>
    <n v="0"/>
    <n v="0"/>
    <n v="1"/>
    <n v="37"/>
    <n v="37"/>
    <n v="162"/>
    <n v="324"/>
    <n v="420"/>
    <n v="488"/>
    <n v="586"/>
    <n v="667"/>
    <n v="719"/>
    <n v="753"/>
    <n v="783"/>
    <n v="800"/>
    <n v="808"/>
    <n v="805"/>
    <n v="781"/>
    <n v="745"/>
    <n v="702"/>
    <n v="650"/>
    <n v="598"/>
    <n v="546"/>
    <n v="498"/>
    <n v="452"/>
    <n v="413"/>
    <n v="376"/>
    <n v="342"/>
    <n v="312"/>
    <n v="285"/>
    <n v="260"/>
  </r>
  <r>
    <x v="8"/>
    <x v="7"/>
    <s v="DisabledPolicies=Fraction of Cement Measures Achieved"/>
    <n v="0"/>
    <n v="0"/>
    <n v="1"/>
    <n v="57"/>
    <n v="77"/>
    <n v="71"/>
    <n v="58"/>
    <n v="62"/>
    <n v="68"/>
    <n v="71"/>
    <n v="74"/>
    <n v="72"/>
    <n v="71"/>
    <n v="70"/>
    <n v="68"/>
    <n v="68"/>
    <n v="68"/>
    <n v="60"/>
    <n v="52"/>
    <n v="42"/>
    <n v="34"/>
    <n v="27"/>
    <n v="24"/>
    <n v="22"/>
    <n v="20"/>
    <n v="20"/>
    <n v="22"/>
    <n v="22"/>
    <n v="23"/>
    <n v="23"/>
    <n v="24"/>
  </r>
  <r>
    <x v="9"/>
    <x v="7"/>
    <s v="DisabledPolicies=Fraction of Cement Measures Achieved"/>
    <n v="0"/>
    <n v="0"/>
    <n v="1"/>
    <n v="52"/>
    <n v="62"/>
    <n v="61"/>
    <n v="53"/>
    <n v="57"/>
    <n v="68"/>
    <n v="80"/>
    <n v="85"/>
    <n v="88"/>
    <n v="90"/>
    <n v="93"/>
    <n v="92"/>
    <n v="92"/>
    <n v="90"/>
    <n v="83"/>
    <n v="75"/>
    <n v="64"/>
    <n v="56"/>
    <n v="48"/>
    <n v="42"/>
    <n v="38"/>
    <n v="35"/>
    <n v="33"/>
    <n v="30"/>
    <n v="29"/>
    <n v="27"/>
    <n v="26"/>
    <n v="24"/>
  </r>
  <r>
    <x v="10"/>
    <x v="7"/>
    <s v="DisabledPolicies=Fraction of Cement Measures Achieved"/>
    <n v="0"/>
    <n v="1"/>
    <n v="0"/>
    <n v="-110"/>
    <n v="-230"/>
    <n v="-355"/>
    <n v="-564"/>
    <n v="-795"/>
    <n v="-1038"/>
    <n v="-1297"/>
    <n v="-1556"/>
    <n v="-1792"/>
    <n v="-1992"/>
    <n v="-2160"/>
    <n v="-2308"/>
    <n v="-2446"/>
    <n v="-2565"/>
    <n v="-2649"/>
    <n v="-2656"/>
    <n v="-2647"/>
    <n v="-2598"/>
    <n v="-2515"/>
    <n v="-2445"/>
    <n v="-2365"/>
    <n v="-2276"/>
    <n v="-2196"/>
    <n v="-2116"/>
    <n v="-2031"/>
    <n v="-1955"/>
    <n v="-1888"/>
    <n v="-1829"/>
  </r>
  <r>
    <x v="11"/>
    <x v="7"/>
    <s v="DisabledPolicies=Fraction of Cement Measures Achieved"/>
    <n v="0"/>
    <n v="-1"/>
    <n v="-5"/>
    <n v="157"/>
    <n v="174"/>
    <n v="99"/>
    <n v="-223"/>
    <n v="-531"/>
    <n v="-756"/>
    <n v="-934"/>
    <n v="-1100"/>
    <n v="-1250"/>
    <n v="-1374"/>
    <n v="-1479"/>
    <n v="-1565"/>
    <n v="-1639"/>
    <n v="-1702"/>
    <n v="-1764"/>
    <n v="-1821"/>
    <n v="-1867"/>
    <n v="-1895"/>
    <n v="-1897"/>
    <n v="-1880"/>
    <n v="-1853"/>
    <n v="-1822"/>
    <n v="-1787"/>
    <n v="-1747"/>
    <n v="-1703"/>
    <n v="-1653"/>
    <n v="-1605"/>
    <n v="-1551"/>
  </r>
  <r>
    <x v="12"/>
    <x v="7"/>
    <s v="DisabledPolicies=Fraction of Cement Measures Achieved"/>
    <n v="0"/>
    <n v="0"/>
    <n v="0"/>
    <n v="6"/>
    <n v="7"/>
    <n v="30"/>
    <n v="51"/>
    <n v="61"/>
    <n v="69"/>
    <n v="86"/>
    <n v="97"/>
    <n v="106"/>
    <n v="113"/>
    <n v="121"/>
    <n v="127"/>
    <n v="130"/>
    <n v="133"/>
    <n v="132"/>
    <n v="129"/>
    <n v="125"/>
    <n v="119"/>
    <n v="113"/>
    <n v="106"/>
    <n v="99"/>
    <n v="92"/>
    <n v="87"/>
    <n v="81"/>
    <n v="76"/>
    <n v="71"/>
    <n v="66"/>
    <n v="62"/>
  </r>
  <r>
    <x v="13"/>
    <x v="7"/>
    <s v="DisabledPolicies=Fraction of Cement Measures Achieved"/>
    <n v="0"/>
    <n v="0"/>
    <n v="1"/>
    <n v="55"/>
    <n v="60"/>
    <n v="26"/>
    <n v="-21"/>
    <n v="-43"/>
    <n v="-55"/>
    <n v="-71"/>
    <n v="-87"/>
    <n v="-99"/>
    <n v="-108"/>
    <n v="-113"/>
    <n v="-119"/>
    <n v="-124"/>
    <n v="-121"/>
    <n v="-124"/>
    <n v="-127"/>
    <n v="-131"/>
    <n v="-133"/>
    <n v="-134"/>
    <n v="-133"/>
    <n v="-129"/>
    <n v="-126"/>
    <n v="-122"/>
    <n v="-119"/>
    <n v="-115"/>
    <n v="-111"/>
    <n v="-107"/>
    <n v="-104"/>
  </r>
  <r>
    <x v="14"/>
    <x v="7"/>
    <s v="DisabledPolicies=Fraction of Cement Measures Achieved"/>
    <n v="0"/>
    <n v="0"/>
    <n v="3"/>
    <n v="87"/>
    <n v="101"/>
    <n v="43"/>
    <n v="-60"/>
    <n v="-93"/>
    <n v="-78"/>
    <n v="-71"/>
    <n v="-79"/>
    <n v="-84"/>
    <n v="-89"/>
    <n v="-91"/>
    <n v="-99"/>
    <n v="-106"/>
    <n v="-103"/>
    <n v="-110"/>
    <n v="-119"/>
    <n v="-129"/>
    <n v="-133"/>
    <n v="-134"/>
    <n v="-131"/>
    <n v="-126"/>
    <n v="-121"/>
    <n v="-116"/>
    <n v="-111"/>
    <n v="-106"/>
    <n v="-101"/>
    <n v="-97"/>
    <n v="-93"/>
  </r>
  <r>
    <x v="15"/>
    <x v="7"/>
    <s v="DisabledPolicies=Fraction of Cement Measures Achieved"/>
    <n v="0"/>
    <n v="0"/>
    <n v="0"/>
    <n v="16"/>
    <n v="-24"/>
    <n v="-149"/>
    <n v="-398"/>
    <n v="-568"/>
    <n v="-663"/>
    <n v="-745"/>
    <n v="-833"/>
    <n v="-911"/>
    <n v="-973"/>
    <n v="-1032"/>
    <n v="-1081"/>
    <n v="-1124"/>
    <n v="-1159"/>
    <n v="-1192"/>
    <n v="-1227"/>
    <n v="-1260"/>
    <n v="-1288"/>
    <n v="-1309"/>
    <n v="-1325"/>
    <n v="-1338"/>
    <n v="-1348"/>
    <n v="-1356"/>
    <n v="-1362"/>
    <n v="-1368"/>
    <n v="-1373"/>
    <n v="-1378"/>
    <n v="-1382"/>
  </r>
  <r>
    <x v="16"/>
    <x v="7"/>
    <s v="DisabledPolicies=Fraction of Cement Measures Achieved"/>
    <n v="0"/>
    <n v="0"/>
    <n v="3"/>
    <n v="106"/>
    <n v="84"/>
    <n v="-34"/>
    <n v="-138"/>
    <n v="-193"/>
    <n v="-249"/>
    <n v="-315"/>
    <n v="-370"/>
    <n v="-414"/>
    <n v="-453"/>
    <n v="-484"/>
    <n v="-517"/>
    <n v="-547"/>
    <n v="-556"/>
    <n v="-572"/>
    <n v="-589"/>
    <n v="-604"/>
    <n v="-616"/>
    <n v="-624"/>
    <n v="-626"/>
    <n v="-627"/>
    <n v="-628"/>
    <n v="-625"/>
    <n v="-622"/>
    <n v="-619"/>
    <n v="-613"/>
    <n v="-607"/>
    <n v="-602"/>
  </r>
  <r>
    <x v="17"/>
    <x v="7"/>
    <s v="DisabledPolicies=Fraction of Cement Measures Achieved"/>
    <n v="0"/>
    <n v="0"/>
    <n v="0"/>
    <n v="24"/>
    <n v="24"/>
    <n v="9"/>
    <n v="-3"/>
    <n v="-5"/>
    <n v="-4"/>
    <n v="-5"/>
    <n v="-6"/>
    <n v="-8"/>
    <n v="-6"/>
    <n v="-6"/>
    <n v="-7"/>
    <n v="-8"/>
    <n v="-7"/>
    <n v="-8"/>
    <n v="-8"/>
    <n v="-9"/>
    <n v="-10"/>
    <n v="-10"/>
    <n v="-11"/>
    <n v="-10"/>
    <n v="-10"/>
    <n v="-9"/>
    <n v="-9"/>
    <n v="-9"/>
    <n v="-8"/>
    <n v="-8"/>
    <n v="-7"/>
  </r>
  <r>
    <x v="18"/>
    <x v="7"/>
    <s v="DisabledPolicies=Fraction of Cement Measures Achieved"/>
    <n v="0"/>
    <n v="2"/>
    <n v="69"/>
    <n v="1062"/>
    <n v="1279"/>
    <n v="737"/>
    <n v="540"/>
    <n v="692"/>
    <n v="698"/>
    <n v="637"/>
    <n v="651"/>
    <n v="681"/>
    <n v="668"/>
    <n v="652"/>
    <n v="604"/>
    <n v="555"/>
    <n v="558"/>
    <n v="438"/>
    <n v="301"/>
    <n v="179"/>
    <n v="68"/>
    <n v="-28"/>
    <n v="-108"/>
    <n v="-143"/>
    <n v="-168"/>
    <n v="-187"/>
    <n v="-202"/>
    <n v="-206"/>
    <n v="-208"/>
    <n v="-207"/>
    <n v="-209"/>
  </r>
  <r>
    <x v="19"/>
    <x v="7"/>
    <s v="DisabledPolicies=Fraction of Cement Measures Achieved"/>
    <n v="0"/>
    <n v="37"/>
    <n v="288"/>
    <n v="875"/>
    <n v="1028"/>
    <n v="293"/>
    <n v="701"/>
    <n v="1801"/>
    <n v="2396"/>
    <n v="2968"/>
    <n v="3760"/>
    <n v="4462"/>
    <n v="4857"/>
    <n v="5093"/>
    <n v="5165"/>
    <n v="5258"/>
    <n v="5358"/>
    <n v="4945"/>
    <n v="4561"/>
    <n v="4168"/>
    <n v="3769"/>
    <n v="3385"/>
    <n v="3043"/>
    <n v="2842"/>
    <n v="2674"/>
    <n v="2527"/>
    <n v="2387"/>
    <n v="2288"/>
    <n v="2181"/>
    <n v="2098"/>
    <n v="2012"/>
  </r>
  <r>
    <x v="20"/>
    <x v="7"/>
    <s v="DisabledPolicies=Fraction of Cement Measures Achieved"/>
    <n v="0"/>
    <n v="0"/>
    <n v="49"/>
    <n v="7049"/>
    <n v="4918"/>
    <n v="1772"/>
    <n v="823"/>
    <n v="1264"/>
    <n v="1310"/>
    <n v="1221"/>
    <n v="1293"/>
    <n v="1446"/>
    <n v="1443"/>
    <n v="1747"/>
    <n v="1676"/>
    <n v="1613"/>
    <n v="1886"/>
    <n v="1661"/>
    <n v="1461"/>
    <n v="1274"/>
    <n v="1101"/>
    <n v="1012"/>
    <n v="928"/>
    <n v="875"/>
    <n v="828"/>
    <n v="780"/>
    <n v="740"/>
    <n v="699"/>
    <n v="669"/>
    <n v="637"/>
    <n v="615"/>
  </r>
  <r>
    <x v="21"/>
    <x v="7"/>
    <s v="DisabledPolicies=Fraction of Cement Measures Achieved"/>
    <n v="0"/>
    <n v="6"/>
    <n v="82"/>
    <n v="1033"/>
    <n v="1086"/>
    <n v="719"/>
    <n v="846"/>
    <n v="1229"/>
    <n v="1383"/>
    <n v="1500"/>
    <n v="1685"/>
    <n v="1761"/>
    <n v="1778"/>
    <n v="1780"/>
    <n v="1743"/>
    <n v="1709"/>
    <n v="1675"/>
    <n v="1451"/>
    <n v="1264"/>
    <n v="1100"/>
    <n v="953"/>
    <n v="830"/>
    <n v="740"/>
    <n v="687"/>
    <n v="648"/>
    <n v="592"/>
    <n v="580"/>
    <n v="547"/>
    <n v="530"/>
    <n v="509"/>
    <n v="487"/>
  </r>
  <r>
    <x v="22"/>
    <x v="7"/>
    <s v="DisabledPolicies=Fraction of Cement Measures Achieved"/>
    <n v="0"/>
    <n v="0"/>
    <n v="0"/>
    <n v="-449"/>
    <n v="-890"/>
    <n v="-1536"/>
    <n v="-2169"/>
    <n v="-2851"/>
    <n v="-3526"/>
    <n v="-4213"/>
    <n v="-4719"/>
    <n v="-5085"/>
    <n v="-5341"/>
    <n v="-5558"/>
    <n v="-5739"/>
    <n v="-5895"/>
    <n v="-5713"/>
    <n v="-5514"/>
    <n v="-5337"/>
    <n v="-5163"/>
    <n v="-4997"/>
    <n v="-4842"/>
    <n v="-4688"/>
    <n v="-4543"/>
    <n v="-4425"/>
    <n v="-4308"/>
    <n v="-4193"/>
    <n v="-4083"/>
    <n v="-3973"/>
    <n v="-3865"/>
    <n v="-3761"/>
  </r>
  <r>
    <x v="23"/>
    <x v="7"/>
    <s v="DisabledPolicies=Fraction of Cement Measures Achieved"/>
    <n v="0"/>
    <n v="0"/>
    <n v="1"/>
    <n v="548"/>
    <n v="1079"/>
    <n v="1558"/>
    <n v="1938"/>
    <n v="2332"/>
    <n v="2746"/>
    <n v="3167"/>
    <n v="3509"/>
    <n v="3841"/>
    <n v="4160"/>
    <n v="4467"/>
    <n v="4767"/>
    <n v="5037"/>
    <n v="5065"/>
    <n v="4839"/>
    <n v="4719"/>
    <n v="4606"/>
    <n v="4590"/>
    <n v="4392"/>
    <n v="4291"/>
    <n v="4173"/>
    <n v="4078"/>
    <n v="3991"/>
    <n v="3882"/>
    <n v="3790"/>
    <n v="3782"/>
    <n v="3616"/>
    <n v="3521"/>
  </r>
  <r>
    <x v="24"/>
    <x v="7"/>
    <s v="DisabledPolicies=Fraction of Cement Measures Achieved"/>
    <n v="0"/>
    <n v="-19"/>
    <n v="-31"/>
    <n v="115"/>
    <n v="134"/>
    <n v="254"/>
    <n v="335"/>
    <n v="397"/>
    <n v="433"/>
    <n v="465"/>
    <n v="471"/>
    <n v="451"/>
    <n v="441"/>
    <n v="452"/>
    <n v="500"/>
    <n v="535"/>
    <n v="565"/>
    <n v="553"/>
    <n v="531"/>
    <n v="501"/>
    <n v="472"/>
    <n v="461"/>
    <n v="440"/>
    <n v="432"/>
    <n v="423"/>
    <n v="416"/>
    <n v="415"/>
    <n v="409"/>
    <n v="406"/>
    <n v="403"/>
    <n v="399"/>
  </r>
  <r>
    <x v="25"/>
    <x v="7"/>
    <s v="DisabledPolicies=Fraction of Cement Measures Achieved"/>
    <n v="0"/>
    <n v="95"/>
    <n v="26"/>
    <n v="268"/>
    <n v="3315"/>
    <n v="3367"/>
    <n v="1878"/>
    <n v="2023"/>
    <n v="3287"/>
    <n v="3793"/>
    <n v="4096"/>
    <n v="4518"/>
    <n v="5023"/>
    <n v="5253"/>
    <n v="5691"/>
    <n v="6037"/>
    <n v="6317"/>
    <n v="6750"/>
    <n v="6550"/>
    <n v="6365"/>
    <n v="6181"/>
    <n v="5911"/>
    <n v="5791"/>
    <n v="5602"/>
    <n v="5511"/>
    <n v="5419"/>
    <n v="5385"/>
    <n v="5330"/>
    <n v="5309"/>
    <n v="5272"/>
    <n v="5255"/>
  </r>
  <r>
    <x v="26"/>
    <x v="7"/>
    <s v="DisabledPolicies=Fraction of Cement Measures Achieved"/>
    <n v="0"/>
    <n v="-326"/>
    <n v="-606"/>
    <n v="2086"/>
    <n v="7183"/>
    <n v="8960"/>
    <n v="9788"/>
    <n v="10149"/>
    <n v="9561"/>
    <n v="8315"/>
    <n v="6634"/>
    <n v="5308"/>
    <n v="3735"/>
    <n v="2545"/>
    <n v="1890"/>
    <n v="1098"/>
    <n v="707"/>
    <n v="-326"/>
    <n v="-1128"/>
    <n v="-2038"/>
    <n v="-2918"/>
    <n v="-3488"/>
    <n v="-4011"/>
    <n v="-4402"/>
    <n v="-4628"/>
    <n v="-5138"/>
    <n v="-5327"/>
    <n v="-5642"/>
    <n v="-5982"/>
    <n v="-6346"/>
    <n v="-6737"/>
  </r>
  <r>
    <x v="27"/>
    <x v="7"/>
    <s v="DisabledPolicies=Fraction of Cement Measures Achieved"/>
    <n v="0"/>
    <n v="0"/>
    <n v="-3"/>
    <n v="117"/>
    <n v="198"/>
    <n v="239"/>
    <n v="231"/>
    <n v="224"/>
    <n v="235"/>
    <n v="239"/>
    <n v="228"/>
    <n v="215"/>
    <n v="203"/>
    <n v="191"/>
    <n v="185"/>
    <n v="176"/>
    <n v="165"/>
    <n v="145"/>
    <n v="116"/>
    <n v="87"/>
    <n v="56"/>
    <n v="28"/>
    <n v="5"/>
    <n v="-14"/>
    <n v="-31"/>
    <n v="-43"/>
    <n v="-54"/>
    <n v="-62"/>
    <n v="-67"/>
    <n v="-74"/>
    <n v="-79"/>
  </r>
  <r>
    <x v="28"/>
    <x v="7"/>
    <s v="DisabledPolicies=Fraction of Cement Measures Achieved"/>
    <n v="0"/>
    <n v="21"/>
    <n v="190"/>
    <n v="2543"/>
    <n v="2692"/>
    <n v="2193"/>
    <n v="2604"/>
    <n v="3660"/>
    <n v="4079"/>
    <n v="4641"/>
    <n v="5354"/>
    <n v="5909"/>
    <n v="6227"/>
    <n v="6529"/>
    <n v="6654"/>
    <n v="6921"/>
    <n v="7151"/>
    <n v="6783"/>
    <n v="6479"/>
    <n v="6160"/>
    <n v="5856"/>
    <n v="5597"/>
    <n v="5418"/>
    <n v="5420"/>
    <n v="5457"/>
    <n v="5500"/>
    <n v="5610"/>
    <n v="5727"/>
    <n v="5868"/>
    <n v="6003"/>
    <n v="6143"/>
  </r>
  <r>
    <x v="29"/>
    <x v="7"/>
    <s v="DisabledPolicies=Fraction of Cement Measures Achieved"/>
    <n v="0"/>
    <n v="-2"/>
    <n v="15"/>
    <n v="413"/>
    <n v="203"/>
    <n v="309"/>
    <n v="508"/>
    <n v="495"/>
    <n v="369"/>
    <n v="365"/>
    <n v="307"/>
    <n v="197"/>
    <n v="87"/>
    <n v="42"/>
    <n v="-17"/>
    <n v="-75"/>
    <n v="-86"/>
    <n v="-147"/>
    <n v="-108"/>
    <n v="-25"/>
    <n v="94"/>
    <n v="276"/>
    <n v="497"/>
    <n v="764"/>
    <n v="1020"/>
    <n v="1301"/>
    <n v="1555"/>
    <n v="1808"/>
    <n v="2068"/>
    <n v="2312"/>
    <n v="2542"/>
  </r>
  <r>
    <x v="30"/>
    <x v="7"/>
    <s v="DisabledPolicies=Fraction of Cement Measures Achieved"/>
    <n v="0"/>
    <n v="6"/>
    <n v="82"/>
    <n v="4905"/>
    <n v="8916"/>
    <n v="12744"/>
    <n v="16857"/>
    <n v="20913"/>
    <n v="24227"/>
    <n v="27490"/>
    <n v="30599"/>
    <n v="33485"/>
    <n v="36201"/>
    <n v="38982"/>
    <n v="41493"/>
    <n v="43903"/>
    <n v="42054"/>
    <n v="40095"/>
    <n v="38925"/>
    <n v="37861"/>
    <n v="36963"/>
    <n v="36367"/>
    <n v="35793"/>
    <n v="35434"/>
    <n v="35106"/>
    <n v="34843"/>
    <n v="34660"/>
    <n v="34599"/>
    <n v="34595"/>
    <n v="34532"/>
    <n v="34425"/>
  </r>
  <r>
    <x v="31"/>
    <x v="7"/>
    <s v="DisabledPolicies=Fraction of Cement Measures Achieved"/>
    <n v="0"/>
    <n v="-6"/>
    <n v="3"/>
    <n v="239"/>
    <n v="336"/>
    <n v="1307"/>
    <n v="2284"/>
    <n v="2819"/>
    <n v="3310"/>
    <n v="4091"/>
    <n v="4666"/>
    <n v="5153"/>
    <n v="5578"/>
    <n v="6024"/>
    <n v="6426"/>
    <n v="6752"/>
    <n v="6984"/>
    <n v="6995"/>
    <n v="6938"/>
    <n v="6792"/>
    <n v="6530"/>
    <n v="6251"/>
    <n v="5924"/>
    <n v="5639"/>
    <n v="5330"/>
    <n v="5099"/>
    <n v="4832"/>
    <n v="4581"/>
    <n v="4354"/>
    <n v="4156"/>
    <n v="3963"/>
  </r>
  <r>
    <x v="32"/>
    <x v="7"/>
    <s v="DisabledPolicies=Fraction of Cement Measures Achieved"/>
    <n v="0"/>
    <n v="-3"/>
    <n v="0"/>
    <n v="65"/>
    <n v="39"/>
    <n v="344"/>
    <n v="638"/>
    <n v="754"/>
    <n v="834"/>
    <n v="987"/>
    <n v="1075"/>
    <n v="1130"/>
    <n v="1161"/>
    <n v="1194"/>
    <n v="1209"/>
    <n v="1206"/>
    <n v="1184"/>
    <n v="1126"/>
    <n v="1063"/>
    <n v="991"/>
    <n v="907"/>
    <n v="826"/>
    <n v="745"/>
    <n v="674"/>
    <n v="607"/>
    <n v="552"/>
    <n v="497"/>
    <n v="447"/>
    <n v="403"/>
    <n v="366"/>
    <n v="331"/>
  </r>
  <r>
    <x v="33"/>
    <x v="7"/>
    <s v="DisabledPolicies=Fraction of Cement Measures Achieved"/>
    <n v="0"/>
    <n v="0"/>
    <n v="0"/>
    <n v="14"/>
    <n v="17"/>
    <n v="33"/>
    <n v="48"/>
    <n v="55"/>
    <n v="60"/>
    <n v="68"/>
    <n v="72"/>
    <n v="74"/>
    <n v="76"/>
    <n v="75"/>
    <n v="75"/>
    <n v="74"/>
    <n v="70"/>
    <n v="65"/>
    <n v="59"/>
    <n v="54"/>
    <n v="48"/>
    <n v="43"/>
    <n v="37"/>
    <n v="34"/>
    <n v="30"/>
    <n v="27"/>
    <n v="24"/>
    <n v="23"/>
    <n v="20"/>
    <n v="18"/>
    <n v="16"/>
  </r>
  <r>
    <x v="34"/>
    <x v="7"/>
    <s v="DisabledPolicies=Fraction of Cement Measures Achieved"/>
    <n v="0"/>
    <n v="0"/>
    <n v="-1"/>
    <n v="17"/>
    <n v="19"/>
    <n v="50"/>
    <n v="80"/>
    <n v="91"/>
    <n v="94"/>
    <n v="103"/>
    <n v="104"/>
    <n v="105"/>
    <n v="103"/>
    <n v="105"/>
    <n v="106"/>
    <n v="105"/>
    <n v="101"/>
    <n v="91"/>
    <n v="83"/>
    <n v="74"/>
    <n v="63"/>
    <n v="54"/>
    <n v="44"/>
    <n v="38"/>
    <n v="30"/>
    <n v="26"/>
    <n v="21"/>
    <n v="16"/>
    <n v="12"/>
    <n v="9"/>
    <n v="6"/>
  </r>
  <r>
    <x v="35"/>
    <x v="7"/>
    <s v="DisabledPolicies=Fraction of Cement Measures Achieved"/>
    <n v="0"/>
    <n v="0"/>
    <n v="3"/>
    <n v="96"/>
    <n v="71"/>
    <n v="61"/>
    <n v="45"/>
    <n v="-11"/>
    <n v="-101"/>
    <n v="-194"/>
    <n v="-321"/>
    <n v="-473"/>
    <n v="-644"/>
    <n v="-822"/>
    <n v="-1016"/>
    <n v="-1225"/>
    <n v="-1428"/>
    <n v="-1631"/>
    <n v="-1808"/>
    <n v="-1966"/>
    <n v="-2106"/>
    <n v="-2220"/>
    <n v="-2313"/>
    <n v="-2382"/>
    <n v="-2430"/>
    <n v="-2455"/>
    <n v="-2463"/>
    <n v="-2456"/>
    <n v="-2429"/>
    <n v="-2402"/>
    <n v="-2375"/>
  </r>
  <r>
    <x v="36"/>
    <x v="7"/>
    <s v="DisabledPolicies=Fraction of Cement Measures Achieved"/>
    <n v="0"/>
    <n v="-4"/>
    <n v="10"/>
    <n v="307"/>
    <n v="327"/>
    <n v="1072"/>
    <n v="1884"/>
    <n v="2328"/>
    <n v="2714"/>
    <n v="3346"/>
    <n v="3832"/>
    <n v="4206"/>
    <n v="4522"/>
    <n v="4850"/>
    <n v="5123"/>
    <n v="5343"/>
    <n v="5476"/>
    <n v="5442"/>
    <n v="5380"/>
    <n v="5262"/>
    <n v="5070"/>
    <n v="4872"/>
    <n v="4645"/>
    <n v="4451"/>
    <n v="4241"/>
    <n v="4083"/>
    <n v="3904"/>
    <n v="3741"/>
    <n v="3592"/>
    <n v="3463"/>
    <n v="3338"/>
  </r>
  <r>
    <x v="37"/>
    <x v="7"/>
    <s v="DisabledPolicies=Fraction of Cement Measures Achieved"/>
    <n v="0"/>
    <n v="-9"/>
    <n v="278"/>
    <n v="3291"/>
    <n v="3207"/>
    <n v="3257"/>
    <n v="5169"/>
    <n v="7224"/>
    <n v="8152"/>
    <n v="9354"/>
    <n v="10439"/>
    <n v="11034"/>
    <n v="11267"/>
    <n v="11519"/>
    <n v="11516"/>
    <n v="11459"/>
    <n v="11334"/>
    <n v="10148"/>
    <n v="9209"/>
    <n v="8261"/>
    <n v="7288"/>
    <n v="6475"/>
    <n v="5733"/>
    <n v="5269"/>
    <n v="4829"/>
    <n v="4527"/>
    <n v="4211"/>
    <n v="3965"/>
    <n v="3772"/>
    <n v="3582"/>
    <n v="3395"/>
  </r>
  <r>
    <x v="38"/>
    <x v="7"/>
    <s v="DisabledPolicies=Fraction of Cement Measures Achieved"/>
    <n v="0"/>
    <n v="1"/>
    <n v="37"/>
    <n v="176"/>
    <n v="267"/>
    <n v="220"/>
    <n v="390"/>
    <n v="654"/>
    <n v="793"/>
    <n v="927"/>
    <n v="1102"/>
    <n v="1253"/>
    <n v="1349"/>
    <n v="1422"/>
    <n v="1461"/>
    <n v="1497"/>
    <n v="1495"/>
    <n v="1361"/>
    <n v="1252"/>
    <n v="1145"/>
    <n v="1036"/>
    <n v="937"/>
    <n v="845"/>
    <n v="791"/>
    <n v="746"/>
    <n v="711"/>
    <n v="675"/>
    <n v="656"/>
    <n v="636"/>
    <n v="619"/>
    <n v="601"/>
  </r>
  <r>
    <x v="39"/>
    <x v="7"/>
    <s v="DisabledPolicies=Fraction of Cement Measures Achieved"/>
    <n v="0"/>
    <n v="-3"/>
    <n v="9"/>
    <n v="217"/>
    <n v="189"/>
    <n v="644"/>
    <n v="1171"/>
    <n v="1467"/>
    <n v="1714"/>
    <n v="2128"/>
    <n v="2455"/>
    <n v="2702"/>
    <n v="2912"/>
    <n v="3138"/>
    <n v="3323"/>
    <n v="3477"/>
    <n v="3571"/>
    <n v="3549"/>
    <n v="3524"/>
    <n v="3461"/>
    <n v="3354"/>
    <n v="3243"/>
    <n v="3114"/>
    <n v="3011"/>
    <n v="2894"/>
    <n v="2811"/>
    <n v="2714"/>
    <n v="2627"/>
    <n v="2550"/>
    <n v="2484"/>
    <n v="2417"/>
  </r>
  <r>
    <x v="40"/>
    <x v="7"/>
    <s v="DisabledPolicies=Fraction of Cement Measures Achieved"/>
    <n v="0"/>
    <n v="-16"/>
    <n v="-6"/>
    <n v="104"/>
    <n v="-57"/>
    <n v="1495"/>
    <n v="3122"/>
    <n v="3902"/>
    <n v="4585"/>
    <n v="5807"/>
    <n v="6722"/>
    <n v="7527"/>
    <n v="8256"/>
    <n v="9046"/>
    <n v="9777"/>
    <n v="10399"/>
    <n v="10894"/>
    <n v="11060"/>
    <n v="11141"/>
    <n v="11063"/>
    <n v="10770"/>
    <n v="10440"/>
    <n v="9985"/>
    <n v="9589"/>
    <n v="9130"/>
    <n v="8802"/>
    <n v="8387"/>
    <n v="7990"/>
    <n v="7618"/>
    <n v="7305"/>
    <n v="6992"/>
  </r>
  <r>
    <x v="41"/>
    <x v="7"/>
    <s v="DisabledPolicies=Fraction of Cement Measures Achieved"/>
    <n v="0"/>
    <n v="-2"/>
    <n v="2"/>
    <n v="70"/>
    <n v="37"/>
    <n v="474"/>
    <n v="942"/>
    <n v="1181"/>
    <n v="1398"/>
    <n v="1768"/>
    <n v="2059"/>
    <n v="2299"/>
    <n v="2513"/>
    <n v="2739"/>
    <n v="2935"/>
    <n v="3103"/>
    <n v="3230"/>
    <n v="3263"/>
    <n v="3271"/>
    <n v="3236"/>
    <n v="3147"/>
    <n v="3043"/>
    <n v="2913"/>
    <n v="2797"/>
    <n v="2666"/>
    <n v="2568"/>
    <n v="2451"/>
    <n v="2341"/>
    <n v="2240"/>
    <n v="2153"/>
    <n v="2067"/>
  </r>
  <r>
    <x v="42"/>
    <x v="7"/>
    <s v="DisabledPolicies=Fraction of Cement Measures Achieve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s v="DisabledPolicies=Fraction of Cropland and Rice Measures Achieved"/>
    <n v="0"/>
    <n v="-215"/>
    <n v="482"/>
    <n v="26000"/>
    <n v="36331"/>
    <n v="40842"/>
    <n v="49280"/>
    <n v="60054"/>
    <n v="67195"/>
    <n v="74645"/>
    <n v="80706"/>
    <n v="85854"/>
    <n v="89354"/>
    <n v="93468"/>
    <n v="96788"/>
    <n v="99484"/>
    <n v="98296"/>
    <n v="91994"/>
    <n v="86583"/>
    <n v="80976"/>
    <n v="75298"/>
    <n v="70569"/>
    <n v="66381"/>
    <n v="63492"/>
    <n v="60960"/>
    <n v="58896"/>
    <n v="57158"/>
    <n v="55726"/>
    <n v="54668"/>
    <n v="53440"/>
    <n v="52280"/>
  </r>
  <r>
    <x v="1"/>
    <x v="8"/>
    <s v="DisabledPolicies=Fraction of Cropland and Rice Measures Achieved"/>
    <n v="0"/>
    <n v="7"/>
    <n v="-14"/>
    <n v="297"/>
    <n v="517"/>
    <n v="752"/>
    <n v="431"/>
    <n v="398"/>
    <n v="823"/>
    <n v="1259"/>
    <n v="1502"/>
    <n v="1700"/>
    <n v="1884"/>
    <n v="2049"/>
    <n v="2174"/>
    <n v="2290"/>
    <n v="2397"/>
    <n v="2455"/>
    <n v="2477"/>
    <n v="2461"/>
    <n v="2461"/>
    <n v="2461"/>
    <n v="2467"/>
    <n v="2475"/>
    <n v="2480"/>
    <n v="2486"/>
    <n v="2486"/>
    <n v="2482"/>
    <n v="2469"/>
    <n v="2457"/>
    <n v="2441"/>
  </r>
  <r>
    <x v="2"/>
    <x v="8"/>
    <s v="DisabledPolicies=Fraction of Cropland and Rice Measures Achieve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8"/>
    <s v="DisabledPolicies=Fraction of Cropland and Rice Measures Achieved"/>
    <n v="0"/>
    <n v="0"/>
    <n v="-4"/>
    <n v="-42"/>
    <n v="-153"/>
    <n v="-307"/>
    <n v="-443"/>
    <n v="-659"/>
    <n v="-920"/>
    <n v="-1225"/>
    <n v="-1555"/>
    <n v="-1909"/>
    <n v="-2253"/>
    <n v="-2588"/>
    <n v="-2880"/>
    <n v="-3197"/>
    <n v="-3532"/>
    <n v="-3844"/>
    <n v="-4131"/>
    <n v="-4339"/>
    <n v="-4570"/>
    <n v="-4739"/>
    <n v="-4827"/>
    <n v="-4939"/>
    <n v="-5035"/>
    <n v="-5052"/>
    <n v="-5096"/>
    <n v="-5081"/>
    <n v="-5053"/>
    <n v="-5041"/>
    <n v="-4999"/>
  </r>
  <r>
    <x v="4"/>
    <x v="8"/>
    <s v="DisabledPolicies=Fraction of Cropland and Rice Measures Achieved"/>
    <n v="0"/>
    <n v="0"/>
    <n v="0"/>
    <n v="27"/>
    <n v="37"/>
    <n v="18"/>
    <n v="-27"/>
    <n v="-45"/>
    <n v="-39"/>
    <n v="-35"/>
    <n v="-41"/>
    <n v="-48"/>
    <n v="-54"/>
    <n v="-59"/>
    <n v="-64"/>
    <n v="-70"/>
    <n v="-74"/>
    <n v="-80"/>
    <n v="-85"/>
    <n v="-91"/>
    <n v="-92"/>
    <n v="-91"/>
    <n v="-88"/>
    <n v="-86"/>
    <n v="-82"/>
    <n v="-79"/>
    <n v="-75"/>
    <n v="-73"/>
    <n v="-70"/>
    <n v="-68"/>
    <n v="-66"/>
  </r>
  <r>
    <x v="5"/>
    <x v="8"/>
    <s v="DisabledPolicies=Fraction of Cropland and Rice Measures Achieved"/>
    <n v="0"/>
    <n v="0"/>
    <n v="-3"/>
    <n v="-48"/>
    <n v="-171"/>
    <n v="-371"/>
    <n v="-682"/>
    <n v="-1033"/>
    <n v="-1421"/>
    <n v="-1864"/>
    <n v="-2338"/>
    <n v="-2806"/>
    <n v="-3240"/>
    <n v="-3634"/>
    <n v="-4003"/>
    <n v="-4380"/>
    <n v="-4739"/>
    <n v="-5068"/>
    <n v="-5297"/>
    <n v="-5462"/>
    <n v="-5590"/>
    <n v="-5632"/>
    <n v="-5623"/>
    <n v="-5620"/>
    <n v="-5589"/>
    <n v="-5540"/>
    <n v="-5501"/>
    <n v="-5433"/>
    <n v="-5364"/>
    <n v="-5323"/>
    <n v="-5278"/>
  </r>
  <r>
    <x v="6"/>
    <x v="8"/>
    <s v="DisabledPolicies=Fraction of Cropland and Rice Measures Achieved"/>
    <n v="0"/>
    <n v="0"/>
    <n v="1"/>
    <n v="126"/>
    <n v="161"/>
    <n v="270"/>
    <n v="388"/>
    <n v="488"/>
    <n v="586"/>
    <n v="729"/>
    <n v="851"/>
    <n v="937"/>
    <n v="1007"/>
    <n v="1071"/>
    <n v="1124"/>
    <n v="1164"/>
    <n v="1186"/>
    <n v="1178"/>
    <n v="1147"/>
    <n v="1103"/>
    <n v="1049"/>
    <n v="992"/>
    <n v="935"/>
    <n v="882"/>
    <n v="830"/>
    <n v="784"/>
    <n v="742"/>
    <n v="700"/>
    <n v="663"/>
    <n v="629"/>
    <n v="599"/>
  </r>
  <r>
    <x v="7"/>
    <x v="8"/>
    <s v="DisabledPolicies=Fraction of Cropland and Rice Measures Achieved"/>
    <n v="0"/>
    <n v="0"/>
    <n v="1"/>
    <n v="37"/>
    <n v="37"/>
    <n v="162"/>
    <n v="326"/>
    <n v="423"/>
    <n v="490"/>
    <n v="587"/>
    <n v="668"/>
    <n v="717"/>
    <n v="751"/>
    <n v="780"/>
    <n v="798"/>
    <n v="805"/>
    <n v="803"/>
    <n v="778"/>
    <n v="742"/>
    <n v="699"/>
    <n v="648"/>
    <n v="596"/>
    <n v="544"/>
    <n v="495"/>
    <n v="451"/>
    <n v="411"/>
    <n v="374"/>
    <n v="340"/>
    <n v="310"/>
    <n v="282"/>
    <n v="258"/>
  </r>
  <r>
    <x v="8"/>
    <x v="8"/>
    <s v="DisabledPolicies=Fraction of Cropland and Rice Measures Achieved"/>
    <n v="0"/>
    <n v="0"/>
    <n v="1"/>
    <n v="57"/>
    <n v="77"/>
    <n v="71"/>
    <n v="58"/>
    <n v="60"/>
    <n v="65"/>
    <n v="68"/>
    <n v="69"/>
    <n v="69"/>
    <n v="68"/>
    <n v="67"/>
    <n v="66"/>
    <n v="65"/>
    <n v="66"/>
    <n v="59"/>
    <n v="50"/>
    <n v="40"/>
    <n v="32"/>
    <n v="26"/>
    <n v="22"/>
    <n v="21"/>
    <n v="19"/>
    <n v="19"/>
    <n v="20"/>
    <n v="21"/>
    <n v="21"/>
    <n v="22"/>
    <n v="22"/>
  </r>
  <r>
    <x v="9"/>
    <x v="8"/>
    <s v="DisabledPolicies=Fraction of Cropland and Rice Measures Achieved"/>
    <n v="0"/>
    <n v="0"/>
    <n v="1"/>
    <n v="52"/>
    <n v="62"/>
    <n v="61"/>
    <n v="52"/>
    <n v="56"/>
    <n v="65"/>
    <n v="76"/>
    <n v="81"/>
    <n v="84"/>
    <n v="86"/>
    <n v="89"/>
    <n v="89"/>
    <n v="89"/>
    <n v="89"/>
    <n v="82"/>
    <n v="73"/>
    <n v="63"/>
    <n v="54"/>
    <n v="47"/>
    <n v="41"/>
    <n v="37"/>
    <n v="33"/>
    <n v="31"/>
    <n v="28"/>
    <n v="26"/>
    <n v="25"/>
    <n v="24"/>
    <n v="23"/>
  </r>
  <r>
    <x v="10"/>
    <x v="8"/>
    <s v="DisabledPolicies=Fraction of Cropland and Rice Measures Achieved"/>
    <n v="0"/>
    <n v="1"/>
    <n v="0"/>
    <n v="-110"/>
    <n v="-230"/>
    <n v="-355"/>
    <n v="-565"/>
    <n v="-797"/>
    <n v="-1039"/>
    <n v="-1299"/>
    <n v="-1558"/>
    <n v="-1794"/>
    <n v="-1994"/>
    <n v="-2161"/>
    <n v="-2309"/>
    <n v="-2446"/>
    <n v="-2566"/>
    <n v="-2650"/>
    <n v="-2657"/>
    <n v="-2648"/>
    <n v="-2599"/>
    <n v="-2516"/>
    <n v="-2446"/>
    <n v="-2366"/>
    <n v="-2277"/>
    <n v="-2197"/>
    <n v="-2117"/>
    <n v="-2032"/>
    <n v="-1955"/>
    <n v="-1889"/>
    <n v="-1830"/>
  </r>
  <r>
    <x v="11"/>
    <x v="8"/>
    <s v="DisabledPolicies=Fraction of Cropland and Rice Measures Achieved"/>
    <n v="0"/>
    <n v="-1"/>
    <n v="-5"/>
    <n v="157"/>
    <n v="174"/>
    <n v="99"/>
    <n v="-225"/>
    <n v="-535"/>
    <n v="-761"/>
    <n v="-942"/>
    <n v="-1109"/>
    <n v="-1258"/>
    <n v="-1381"/>
    <n v="-1486"/>
    <n v="-1569"/>
    <n v="-1642"/>
    <n v="-1705"/>
    <n v="-1767"/>
    <n v="-1825"/>
    <n v="-1870"/>
    <n v="-1899"/>
    <n v="-1900"/>
    <n v="-1883"/>
    <n v="-1856"/>
    <n v="-1825"/>
    <n v="-1789"/>
    <n v="-1751"/>
    <n v="-1706"/>
    <n v="-1657"/>
    <n v="-1607"/>
    <n v="-1554"/>
  </r>
  <r>
    <x v="12"/>
    <x v="8"/>
    <s v="DisabledPolicies=Fraction of Cropland and Rice Measures Achieved"/>
    <n v="0"/>
    <n v="0"/>
    <n v="0"/>
    <n v="6"/>
    <n v="7"/>
    <n v="30"/>
    <n v="51"/>
    <n v="62"/>
    <n v="70"/>
    <n v="87"/>
    <n v="98"/>
    <n v="106"/>
    <n v="113"/>
    <n v="121"/>
    <n v="127"/>
    <n v="130"/>
    <n v="133"/>
    <n v="131"/>
    <n v="129"/>
    <n v="125"/>
    <n v="119"/>
    <n v="113"/>
    <n v="105"/>
    <n v="99"/>
    <n v="92"/>
    <n v="87"/>
    <n v="81"/>
    <n v="76"/>
    <n v="71"/>
    <n v="66"/>
    <n v="62"/>
  </r>
  <r>
    <x v="13"/>
    <x v="8"/>
    <s v="DisabledPolicies=Fraction of Cropland and Rice Measures Achieved"/>
    <n v="0"/>
    <n v="0"/>
    <n v="1"/>
    <n v="55"/>
    <n v="60"/>
    <n v="25"/>
    <n v="-22"/>
    <n v="-46"/>
    <n v="-60"/>
    <n v="-76"/>
    <n v="-93"/>
    <n v="-105"/>
    <n v="-113"/>
    <n v="-117"/>
    <n v="-122"/>
    <n v="-127"/>
    <n v="-124"/>
    <n v="-126"/>
    <n v="-130"/>
    <n v="-133"/>
    <n v="-134"/>
    <n v="-135"/>
    <n v="-134"/>
    <n v="-131"/>
    <n v="-128"/>
    <n v="-125"/>
    <n v="-121"/>
    <n v="-118"/>
    <n v="-113"/>
    <n v="-110"/>
    <n v="-106"/>
  </r>
  <r>
    <x v="14"/>
    <x v="8"/>
    <s v="DisabledPolicies=Fraction of Cropland and Rice Measures Achieved"/>
    <n v="0"/>
    <n v="0"/>
    <n v="3"/>
    <n v="87"/>
    <n v="101"/>
    <n v="43"/>
    <n v="-60"/>
    <n v="-92"/>
    <n v="-79"/>
    <n v="-73"/>
    <n v="-79"/>
    <n v="-86"/>
    <n v="-90"/>
    <n v="-93"/>
    <n v="-99"/>
    <n v="-106"/>
    <n v="-104"/>
    <n v="-111"/>
    <n v="-120"/>
    <n v="-129"/>
    <n v="-133"/>
    <n v="-134"/>
    <n v="-131"/>
    <n v="-126"/>
    <n v="-121"/>
    <n v="-116"/>
    <n v="-111"/>
    <n v="-106"/>
    <n v="-101"/>
    <n v="-97"/>
    <n v="-93"/>
  </r>
  <r>
    <x v="15"/>
    <x v="8"/>
    <s v="DisabledPolicies=Fraction of Cropland and Rice Measures Achieved"/>
    <n v="0"/>
    <n v="0"/>
    <n v="0"/>
    <n v="16"/>
    <n v="-24"/>
    <n v="-148"/>
    <n v="-394"/>
    <n v="-561"/>
    <n v="-652"/>
    <n v="-729"/>
    <n v="-809"/>
    <n v="-878"/>
    <n v="-934"/>
    <n v="-991"/>
    <n v="-1041"/>
    <n v="-1082"/>
    <n v="-1116"/>
    <n v="-1149"/>
    <n v="-1187"/>
    <n v="-1221"/>
    <n v="-1251"/>
    <n v="-1272"/>
    <n v="-1290"/>
    <n v="-1302"/>
    <n v="-1314"/>
    <n v="-1323"/>
    <n v="-1330"/>
    <n v="-1337"/>
    <n v="-1343"/>
    <n v="-1347"/>
    <n v="-1352"/>
  </r>
  <r>
    <x v="16"/>
    <x v="8"/>
    <s v="DisabledPolicies=Fraction of Cropland and Rice Measures Achieved"/>
    <n v="0"/>
    <n v="0"/>
    <n v="3"/>
    <n v="106"/>
    <n v="84"/>
    <n v="-35"/>
    <n v="-138"/>
    <n v="-195"/>
    <n v="-250"/>
    <n v="-316"/>
    <n v="-372"/>
    <n v="-416"/>
    <n v="-456"/>
    <n v="-486"/>
    <n v="-518"/>
    <n v="-548"/>
    <n v="-556"/>
    <n v="-573"/>
    <n v="-591"/>
    <n v="-605"/>
    <n v="-617"/>
    <n v="-625"/>
    <n v="-627"/>
    <n v="-628"/>
    <n v="-628"/>
    <n v="-626"/>
    <n v="-623"/>
    <n v="-619"/>
    <n v="-614"/>
    <n v="-609"/>
    <n v="-603"/>
  </r>
  <r>
    <x v="17"/>
    <x v="8"/>
    <s v="DisabledPolicies=Fraction of Cropland and Rice Measures Achieved"/>
    <n v="0"/>
    <n v="0"/>
    <n v="0"/>
    <n v="24"/>
    <n v="24"/>
    <n v="9"/>
    <n v="-3"/>
    <n v="-5"/>
    <n v="-4"/>
    <n v="-5"/>
    <n v="-6"/>
    <n v="-8"/>
    <n v="-7"/>
    <n v="-6"/>
    <n v="-7"/>
    <n v="-8"/>
    <n v="-7"/>
    <n v="-8"/>
    <n v="-8"/>
    <n v="-9"/>
    <n v="-10"/>
    <n v="-10"/>
    <n v="-11"/>
    <n v="-10"/>
    <n v="-10"/>
    <n v="-10"/>
    <n v="-9"/>
    <n v="-9"/>
    <n v="-8"/>
    <n v="-8"/>
    <n v="-7"/>
  </r>
  <r>
    <x v="18"/>
    <x v="8"/>
    <s v="DisabledPolicies=Fraction of Cropland and Rice Measures Achieved"/>
    <n v="0"/>
    <n v="2"/>
    <n v="69"/>
    <n v="1062"/>
    <n v="1278"/>
    <n v="735"/>
    <n v="534"/>
    <n v="678"/>
    <n v="675"/>
    <n v="606"/>
    <n v="616"/>
    <n v="648"/>
    <n v="642"/>
    <n v="630"/>
    <n v="585"/>
    <n v="537"/>
    <n v="542"/>
    <n v="424"/>
    <n v="289"/>
    <n v="166"/>
    <n v="55"/>
    <n v="-43"/>
    <n v="-121"/>
    <n v="-158"/>
    <n v="-182"/>
    <n v="-200"/>
    <n v="-216"/>
    <n v="-220"/>
    <n v="-221"/>
    <n v="-221"/>
    <n v="-223"/>
  </r>
  <r>
    <x v="19"/>
    <x v="8"/>
    <s v="DisabledPolicies=Fraction of Cropland and Rice Measures Achieved"/>
    <n v="0"/>
    <n v="37"/>
    <n v="288"/>
    <n v="875"/>
    <n v="1028"/>
    <n v="292"/>
    <n v="700"/>
    <n v="1800"/>
    <n v="2392"/>
    <n v="2961"/>
    <n v="3751"/>
    <n v="4451"/>
    <n v="4844"/>
    <n v="5081"/>
    <n v="5152"/>
    <n v="5246"/>
    <n v="5345"/>
    <n v="4932"/>
    <n v="4547"/>
    <n v="4154"/>
    <n v="3755"/>
    <n v="3371"/>
    <n v="3027"/>
    <n v="2826"/>
    <n v="2659"/>
    <n v="2512"/>
    <n v="2371"/>
    <n v="2273"/>
    <n v="2166"/>
    <n v="2081"/>
    <n v="1996"/>
  </r>
  <r>
    <x v="20"/>
    <x v="8"/>
    <s v="DisabledPolicies=Fraction of Cropland and Rice Measures Achieved"/>
    <n v="0"/>
    <n v="0"/>
    <n v="49"/>
    <n v="7049"/>
    <n v="4918"/>
    <n v="1772"/>
    <n v="823"/>
    <n v="1264"/>
    <n v="1308"/>
    <n v="1219"/>
    <n v="1290"/>
    <n v="1444"/>
    <n v="1441"/>
    <n v="1745"/>
    <n v="1674"/>
    <n v="1611"/>
    <n v="1885"/>
    <n v="1659"/>
    <n v="1459"/>
    <n v="1274"/>
    <n v="1099"/>
    <n v="1010"/>
    <n v="926"/>
    <n v="874"/>
    <n v="827"/>
    <n v="778"/>
    <n v="738"/>
    <n v="697"/>
    <n v="667"/>
    <n v="636"/>
    <n v="612"/>
  </r>
  <r>
    <x v="21"/>
    <x v="8"/>
    <s v="DisabledPolicies=Fraction of Cropland and Rice Measures Achieved"/>
    <n v="0"/>
    <n v="6"/>
    <n v="82"/>
    <n v="1031"/>
    <n v="1081"/>
    <n v="712"/>
    <n v="836"/>
    <n v="1211"/>
    <n v="1353"/>
    <n v="1464"/>
    <n v="1648"/>
    <n v="1733"/>
    <n v="1756"/>
    <n v="1761"/>
    <n v="1727"/>
    <n v="1692"/>
    <n v="1665"/>
    <n v="1440"/>
    <n v="1254"/>
    <n v="1089"/>
    <n v="942"/>
    <n v="818"/>
    <n v="728"/>
    <n v="676"/>
    <n v="636"/>
    <n v="579"/>
    <n v="567"/>
    <n v="534"/>
    <n v="516"/>
    <n v="494"/>
    <n v="472"/>
  </r>
  <r>
    <x v="22"/>
    <x v="8"/>
    <s v="DisabledPolicies=Fraction of Cropland and Rice Measures Achieved"/>
    <n v="0"/>
    <n v="0"/>
    <n v="0"/>
    <n v="-449"/>
    <n v="-890"/>
    <n v="-1536"/>
    <n v="-2169"/>
    <n v="-2852"/>
    <n v="-3527"/>
    <n v="-4215"/>
    <n v="-4721"/>
    <n v="-5086"/>
    <n v="-5343"/>
    <n v="-5560"/>
    <n v="-5739"/>
    <n v="-5897"/>
    <n v="-5713"/>
    <n v="-5515"/>
    <n v="-5338"/>
    <n v="-5165"/>
    <n v="-4999"/>
    <n v="-4843"/>
    <n v="-4688"/>
    <n v="-4544"/>
    <n v="-4426"/>
    <n v="-4308"/>
    <n v="-4193"/>
    <n v="-4083"/>
    <n v="-3974"/>
    <n v="-3867"/>
    <n v="-3762"/>
  </r>
  <r>
    <x v="23"/>
    <x v="8"/>
    <s v="DisabledPolicies=Fraction of Cropland and Rice Measures Achieved"/>
    <n v="0"/>
    <n v="0"/>
    <n v="1"/>
    <n v="548"/>
    <n v="1079"/>
    <n v="1558"/>
    <n v="1938"/>
    <n v="2331"/>
    <n v="2746"/>
    <n v="3165"/>
    <n v="3507"/>
    <n v="3839"/>
    <n v="4158"/>
    <n v="4465"/>
    <n v="4766"/>
    <n v="5037"/>
    <n v="5059"/>
    <n v="4837"/>
    <n v="4716"/>
    <n v="4604"/>
    <n v="4588"/>
    <n v="4390"/>
    <n v="4289"/>
    <n v="4172"/>
    <n v="4076"/>
    <n v="3991"/>
    <n v="3881"/>
    <n v="3786"/>
    <n v="3782"/>
    <n v="3611"/>
    <n v="3518"/>
  </r>
  <r>
    <x v="24"/>
    <x v="8"/>
    <s v="DisabledPolicies=Fraction of Cropland and Rice Measures Achieved"/>
    <n v="0"/>
    <n v="-19"/>
    <n v="-31"/>
    <n v="115"/>
    <n v="134"/>
    <n v="254"/>
    <n v="335"/>
    <n v="397"/>
    <n v="432"/>
    <n v="462"/>
    <n v="468"/>
    <n v="449"/>
    <n v="438"/>
    <n v="450"/>
    <n v="498"/>
    <n v="531"/>
    <n v="562"/>
    <n v="550"/>
    <n v="528"/>
    <n v="500"/>
    <n v="470"/>
    <n v="458"/>
    <n v="437"/>
    <n v="430"/>
    <n v="420"/>
    <n v="414"/>
    <n v="414"/>
    <n v="407"/>
    <n v="404"/>
    <n v="400"/>
    <n v="396"/>
  </r>
  <r>
    <x v="25"/>
    <x v="8"/>
    <s v="DisabledPolicies=Fraction of Cropland and Rice Measures Achieved"/>
    <n v="0"/>
    <n v="95"/>
    <n v="26"/>
    <n v="268"/>
    <n v="3315"/>
    <n v="3367"/>
    <n v="1879"/>
    <n v="2021"/>
    <n v="3285"/>
    <n v="3790"/>
    <n v="4092"/>
    <n v="4514"/>
    <n v="5020"/>
    <n v="5249"/>
    <n v="5688"/>
    <n v="6033"/>
    <n v="6311"/>
    <n v="6744"/>
    <n v="6544"/>
    <n v="6357"/>
    <n v="6173"/>
    <n v="5903"/>
    <n v="5781"/>
    <n v="5591"/>
    <n v="5501"/>
    <n v="5407"/>
    <n v="5372"/>
    <n v="5318"/>
    <n v="5293"/>
    <n v="5258"/>
    <n v="5239"/>
  </r>
  <r>
    <x v="26"/>
    <x v="8"/>
    <s v="DisabledPolicies=Fraction of Cropland and Rice Measures Achieved"/>
    <n v="0"/>
    <n v="-326"/>
    <n v="-606"/>
    <n v="2086"/>
    <n v="7182"/>
    <n v="8958"/>
    <n v="9783"/>
    <n v="10142"/>
    <n v="9549"/>
    <n v="8303"/>
    <n v="6617"/>
    <n v="5288"/>
    <n v="3715"/>
    <n v="2526"/>
    <n v="1868"/>
    <n v="1076"/>
    <n v="681"/>
    <n v="-352"/>
    <n v="-1153"/>
    <n v="-2064"/>
    <n v="-2947"/>
    <n v="-3519"/>
    <n v="-4043"/>
    <n v="-4432"/>
    <n v="-4660"/>
    <n v="-5171"/>
    <n v="-5363"/>
    <n v="-5677"/>
    <n v="-6021"/>
    <n v="-6385"/>
    <n v="-6779"/>
  </r>
  <r>
    <x v="27"/>
    <x v="8"/>
    <s v="DisabledPolicies=Fraction of Cropland and Rice Measures Achieved"/>
    <n v="0"/>
    <n v="0"/>
    <n v="-3"/>
    <n v="117"/>
    <n v="198"/>
    <n v="239"/>
    <n v="230"/>
    <n v="224"/>
    <n v="232"/>
    <n v="234"/>
    <n v="224"/>
    <n v="211"/>
    <n v="199"/>
    <n v="187"/>
    <n v="180"/>
    <n v="173"/>
    <n v="162"/>
    <n v="143"/>
    <n v="114"/>
    <n v="83"/>
    <n v="53"/>
    <n v="26"/>
    <n v="3"/>
    <n v="-17"/>
    <n v="-34"/>
    <n v="-46"/>
    <n v="-56"/>
    <n v="-64"/>
    <n v="-71"/>
    <n v="-77"/>
    <n v="-83"/>
  </r>
  <r>
    <x v="28"/>
    <x v="8"/>
    <s v="DisabledPolicies=Fraction of Cropland and Rice Measures Achieved"/>
    <n v="0"/>
    <n v="21"/>
    <n v="190"/>
    <n v="2542"/>
    <n v="2688"/>
    <n v="2187"/>
    <n v="2595"/>
    <n v="3646"/>
    <n v="4056"/>
    <n v="4613"/>
    <n v="5324"/>
    <n v="5889"/>
    <n v="6210"/>
    <n v="6513"/>
    <n v="6637"/>
    <n v="6902"/>
    <n v="7140"/>
    <n v="6771"/>
    <n v="6465"/>
    <n v="6146"/>
    <n v="5839"/>
    <n v="5578"/>
    <n v="5397"/>
    <n v="5396"/>
    <n v="5432"/>
    <n v="5471"/>
    <n v="5579"/>
    <n v="5694"/>
    <n v="5833"/>
    <n v="5967"/>
    <n v="6104"/>
  </r>
  <r>
    <x v="29"/>
    <x v="8"/>
    <s v="DisabledPolicies=Fraction of Cropland and Rice Measures Achieved"/>
    <n v="0"/>
    <n v="-2"/>
    <n v="15"/>
    <n v="413"/>
    <n v="203"/>
    <n v="306"/>
    <n v="491"/>
    <n v="458"/>
    <n v="314"/>
    <n v="296"/>
    <n v="227"/>
    <n v="123"/>
    <n v="21"/>
    <n v="-15"/>
    <n v="-69"/>
    <n v="-124"/>
    <n v="-132"/>
    <n v="-191"/>
    <n v="-153"/>
    <n v="-68"/>
    <n v="49"/>
    <n v="231"/>
    <n v="451"/>
    <n v="718"/>
    <n v="972"/>
    <n v="1255"/>
    <n v="1505"/>
    <n v="1757"/>
    <n v="2016"/>
    <n v="2258"/>
    <n v="2486"/>
  </r>
  <r>
    <x v="30"/>
    <x v="8"/>
    <s v="DisabledPolicies=Fraction of Cropland and Rice Measures Achieved"/>
    <n v="0"/>
    <n v="6"/>
    <n v="82"/>
    <n v="4905"/>
    <n v="8915"/>
    <n v="12739"/>
    <n v="16827"/>
    <n v="20847"/>
    <n v="24126"/>
    <n v="27366"/>
    <n v="30457"/>
    <n v="33355"/>
    <n v="36089"/>
    <n v="38887"/>
    <n v="41406"/>
    <n v="43823"/>
    <n v="41979"/>
    <n v="40023"/>
    <n v="38855"/>
    <n v="37792"/>
    <n v="36894"/>
    <n v="36298"/>
    <n v="35724"/>
    <n v="35363"/>
    <n v="35035"/>
    <n v="34772"/>
    <n v="34585"/>
    <n v="34522"/>
    <n v="34515"/>
    <n v="34449"/>
    <n v="34340"/>
  </r>
  <r>
    <x v="31"/>
    <x v="8"/>
    <s v="DisabledPolicies=Fraction of Cropland and Rice Measures Achieved"/>
    <n v="0"/>
    <n v="-6"/>
    <n v="3"/>
    <n v="239"/>
    <n v="335"/>
    <n v="1308"/>
    <n v="2292"/>
    <n v="2832"/>
    <n v="3324"/>
    <n v="4103"/>
    <n v="4673"/>
    <n v="5148"/>
    <n v="5566"/>
    <n v="6008"/>
    <n v="6408"/>
    <n v="6734"/>
    <n v="6966"/>
    <n v="6976"/>
    <n v="6919"/>
    <n v="6772"/>
    <n v="6510"/>
    <n v="6231"/>
    <n v="5903"/>
    <n v="5618"/>
    <n v="5308"/>
    <n v="5077"/>
    <n v="4810"/>
    <n v="4559"/>
    <n v="4332"/>
    <n v="4133"/>
    <n v="3940"/>
  </r>
  <r>
    <x v="32"/>
    <x v="8"/>
    <s v="DisabledPolicies=Fraction of Cropland and Rice Measures Achieved"/>
    <n v="0"/>
    <n v="-3"/>
    <n v="0"/>
    <n v="65"/>
    <n v="39"/>
    <n v="344"/>
    <n v="641"/>
    <n v="758"/>
    <n v="838"/>
    <n v="990"/>
    <n v="1077"/>
    <n v="1129"/>
    <n v="1159"/>
    <n v="1191"/>
    <n v="1206"/>
    <n v="1202"/>
    <n v="1181"/>
    <n v="1122"/>
    <n v="1060"/>
    <n v="988"/>
    <n v="904"/>
    <n v="825"/>
    <n v="743"/>
    <n v="672"/>
    <n v="604"/>
    <n v="549"/>
    <n v="494"/>
    <n v="446"/>
    <n v="402"/>
    <n v="365"/>
    <n v="329"/>
  </r>
  <r>
    <x v="33"/>
    <x v="8"/>
    <s v="DisabledPolicies=Fraction of Cropland and Rice Measures Achieved"/>
    <n v="0"/>
    <n v="0"/>
    <n v="0"/>
    <n v="14"/>
    <n v="17"/>
    <n v="33"/>
    <n v="47"/>
    <n v="54"/>
    <n v="60"/>
    <n v="67"/>
    <n v="72"/>
    <n v="74"/>
    <n v="75"/>
    <n v="74"/>
    <n v="74"/>
    <n v="72"/>
    <n v="70"/>
    <n v="65"/>
    <n v="59"/>
    <n v="54"/>
    <n v="48"/>
    <n v="43"/>
    <n v="37"/>
    <n v="34"/>
    <n v="30"/>
    <n v="27"/>
    <n v="23"/>
    <n v="22"/>
    <n v="20"/>
    <n v="18"/>
    <n v="16"/>
  </r>
  <r>
    <x v="34"/>
    <x v="8"/>
    <s v="DisabledPolicies=Fraction of Cropland and Rice Measures Achieved"/>
    <n v="0"/>
    <n v="0"/>
    <n v="-1"/>
    <n v="17"/>
    <n v="19"/>
    <n v="50"/>
    <n v="81"/>
    <n v="91"/>
    <n v="94"/>
    <n v="103"/>
    <n v="103"/>
    <n v="104"/>
    <n v="102"/>
    <n v="104"/>
    <n v="104"/>
    <n v="103"/>
    <n v="99"/>
    <n v="91"/>
    <n v="83"/>
    <n v="72"/>
    <n v="63"/>
    <n v="53"/>
    <n v="44"/>
    <n v="37"/>
    <n v="30"/>
    <n v="25"/>
    <n v="21"/>
    <n v="16"/>
    <n v="12"/>
    <n v="9"/>
    <n v="6"/>
  </r>
  <r>
    <x v="35"/>
    <x v="8"/>
    <s v="DisabledPolicies=Fraction of Cropland and Rice Measures Achieved"/>
    <n v="0"/>
    <n v="0"/>
    <n v="3"/>
    <n v="96"/>
    <n v="71"/>
    <n v="60"/>
    <n v="40"/>
    <n v="-21"/>
    <n v="-114"/>
    <n v="-210"/>
    <n v="-339"/>
    <n v="-489"/>
    <n v="-657"/>
    <n v="-832"/>
    <n v="-1022"/>
    <n v="-1232"/>
    <n v="-1433"/>
    <n v="-1636"/>
    <n v="-1812"/>
    <n v="-1970"/>
    <n v="-2109"/>
    <n v="-2224"/>
    <n v="-2317"/>
    <n v="-2384"/>
    <n v="-2432"/>
    <n v="-2458"/>
    <n v="-2466"/>
    <n v="-2458"/>
    <n v="-2432"/>
    <n v="-2405"/>
    <n v="-2378"/>
  </r>
  <r>
    <x v="36"/>
    <x v="8"/>
    <s v="DisabledPolicies=Fraction of Cropland and Rice Measures Achieved"/>
    <n v="0"/>
    <n v="-4"/>
    <n v="10"/>
    <n v="307"/>
    <n v="327"/>
    <n v="1072"/>
    <n v="1884"/>
    <n v="2325"/>
    <n v="2706"/>
    <n v="3331"/>
    <n v="3812"/>
    <n v="4180"/>
    <n v="4495"/>
    <n v="4824"/>
    <n v="5097"/>
    <n v="5318"/>
    <n v="5452"/>
    <n v="5419"/>
    <n v="5358"/>
    <n v="5238"/>
    <n v="5047"/>
    <n v="4848"/>
    <n v="4622"/>
    <n v="4427"/>
    <n v="4217"/>
    <n v="4058"/>
    <n v="3879"/>
    <n v="3716"/>
    <n v="3566"/>
    <n v="3436"/>
    <n v="3310"/>
  </r>
  <r>
    <x v="37"/>
    <x v="8"/>
    <s v="DisabledPolicies=Fraction of Cropland and Rice Measures Achieved"/>
    <n v="0"/>
    <n v="-9"/>
    <n v="278"/>
    <n v="3286"/>
    <n v="3196"/>
    <n v="3232"/>
    <n v="5105"/>
    <n v="7100"/>
    <n v="7959"/>
    <n v="9113"/>
    <n v="10164"/>
    <n v="10795"/>
    <n v="11055"/>
    <n v="11334"/>
    <n v="11345"/>
    <n v="11296"/>
    <n v="11193"/>
    <n v="10012"/>
    <n v="9073"/>
    <n v="8127"/>
    <n v="7153"/>
    <n v="6336"/>
    <n v="5593"/>
    <n v="5127"/>
    <n v="4685"/>
    <n v="4381"/>
    <n v="4059"/>
    <n v="3807"/>
    <n v="3612"/>
    <n v="3417"/>
    <n v="3227"/>
  </r>
  <r>
    <x v="38"/>
    <x v="8"/>
    <s v="DisabledPolicies=Fraction of Cropland and Rice Measures Achieved"/>
    <n v="0"/>
    <n v="1"/>
    <n v="37"/>
    <n v="176"/>
    <n v="266"/>
    <n v="220"/>
    <n v="388"/>
    <n v="650"/>
    <n v="786"/>
    <n v="918"/>
    <n v="1092"/>
    <n v="1244"/>
    <n v="1340"/>
    <n v="1414"/>
    <n v="1454"/>
    <n v="1490"/>
    <n v="1489"/>
    <n v="1354"/>
    <n v="1245"/>
    <n v="1138"/>
    <n v="1030"/>
    <n v="930"/>
    <n v="838"/>
    <n v="784"/>
    <n v="739"/>
    <n v="704"/>
    <n v="668"/>
    <n v="649"/>
    <n v="628"/>
    <n v="610"/>
    <n v="591"/>
  </r>
  <r>
    <x v="39"/>
    <x v="8"/>
    <s v="DisabledPolicies=Fraction of Cropland and Rice Measures Achieved"/>
    <n v="0"/>
    <n v="-3"/>
    <n v="9"/>
    <n v="217"/>
    <n v="189"/>
    <n v="643"/>
    <n v="1165"/>
    <n v="1454"/>
    <n v="1693"/>
    <n v="2099"/>
    <n v="2419"/>
    <n v="2665"/>
    <n v="2879"/>
    <n v="3107"/>
    <n v="3294"/>
    <n v="3449"/>
    <n v="3546"/>
    <n v="3523"/>
    <n v="3499"/>
    <n v="3436"/>
    <n v="3328"/>
    <n v="3217"/>
    <n v="3088"/>
    <n v="2984"/>
    <n v="2866"/>
    <n v="2784"/>
    <n v="2686"/>
    <n v="2597"/>
    <n v="2520"/>
    <n v="2452"/>
    <n v="2385"/>
  </r>
  <r>
    <x v="40"/>
    <x v="8"/>
    <s v="DisabledPolicies=Fraction of Cropland and Rice Measures Achieved"/>
    <n v="0"/>
    <n v="-16"/>
    <n v="-6"/>
    <n v="104"/>
    <n v="-57"/>
    <n v="1498"/>
    <n v="3141"/>
    <n v="3936"/>
    <n v="4628"/>
    <n v="5850"/>
    <n v="6759"/>
    <n v="7542"/>
    <n v="8254"/>
    <n v="9036"/>
    <n v="9761"/>
    <n v="10380"/>
    <n v="10874"/>
    <n v="11040"/>
    <n v="11121"/>
    <n v="11041"/>
    <n v="10746"/>
    <n v="10416"/>
    <n v="9961"/>
    <n v="9565"/>
    <n v="9103"/>
    <n v="8776"/>
    <n v="8361"/>
    <n v="7964"/>
    <n v="7592"/>
    <n v="7277"/>
    <n v="6964"/>
  </r>
  <r>
    <x v="41"/>
    <x v="8"/>
    <s v="DisabledPolicies=Fraction of Cropland and Rice Measures Achieved"/>
    <n v="0"/>
    <n v="-2"/>
    <n v="2"/>
    <n v="70"/>
    <n v="37"/>
    <n v="475"/>
    <n v="947"/>
    <n v="1189"/>
    <n v="1406"/>
    <n v="1775"/>
    <n v="2065"/>
    <n v="2299"/>
    <n v="2509"/>
    <n v="2733"/>
    <n v="2928"/>
    <n v="3095"/>
    <n v="3222"/>
    <n v="3256"/>
    <n v="3264"/>
    <n v="3228"/>
    <n v="3139"/>
    <n v="3035"/>
    <n v="2904"/>
    <n v="2788"/>
    <n v="2658"/>
    <n v="2558"/>
    <n v="2442"/>
    <n v="2333"/>
    <n v="2230"/>
    <n v="2143"/>
    <n v="2057"/>
  </r>
  <r>
    <x v="42"/>
    <x v="8"/>
    <s v="DisabledPolicies=Fraction of Cropland and Rice Measures Achieve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9"/>
    <s v="DisabledPolicies=Fraction of F Gas Destruction Achieved, Fraction of F Gas Inspct Maint Retrofit Achieved, Fraction of F Gas Recovery Achieved, Fraction of F Gas Substitution Achieved"/>
    <n v="0"/>
    <n v="-215"/>
    <n v="482"/>
    <n v="25965"/>
    <n v="36272"/>
    <n v="40920"/>
    <n v="49979"/>
    <n v="61599"/>
    <n v="69430"/>
    <n v="77343"/>
    <n v="83649"/>
    <n v="88425"/>
    <n v="91454"/>
    <n v="95212"/>
    <n v="98288"/>
    <n v="100843"/>
    <n v="99556"/>
    <n v="93196"/>
    <n v="87758"/>
    <n v="82130"/>
    <n v="76444"/>
    <n v="71709"/>
    <n v="67509"/>
    <n v="64610"/>
    <n v="62075"/>
    <n v="60007"/>
    <n v="58299"/>
    <n v="56897"/>
    <n v="55873"/>
    <n v="54669"/>
    <n v="53530"/>
  </r>
  <r>
    <x v="1"/>
    <x v="9"/>
    <s v="DisabledPolicies=Fraction of F Gas Destruction Achieved, Fraction of F Gas Inspct Maint Retrofit Achieved, Fraction of F Gas Recovery Achieved, Fraction of F Gas Substitution Achieved"/>
    <n v="0"/>
    <n v="7"/>
    <n v="-14"/>
    <n v="293"/>
    <n v="509"/>
    <n v="859"/>
    <n v="1063"/>
    <n v="1702"/>
    <n v="2627"/>
    <n v="3369"/>
    <n v="3780"/>
    <n v="3614"/>
    <n v="3395"/>
    <n v="3282"/>
    <n v="3228"/>
    <n v="3230"/>
    <n v="3261"/>
    <n v="3268"/>
    <n v="3257"/>
    <n v="3218"/>
    <n v="3203"/>
    <n v="3191"/>
    <n v="3187"/>
    <n v="3188"/>
    <n v="3185"/>
    <n v="3184"/>
    <n v="3202"/>
    <n v="3215"/>
    <n v="3215"/>
    <n v="3210"/>
    <n v="3200"/>
  </r>
  <r>
    <x v="2"/>
    <x v="9"/>
    <s v="DisabledPolicies=Fraction of F Gas Destruction Achieved, Fraction of F Gas Inspct Maint Retrofit Achieved, Fraction of F Gas Recovery Achieved, Fraction of F Gas Substitution Achieve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9"/>
    <s v="DisabledPolicies=Fraction of F Gas Destruction Achieved, Fraction of F Gas Inspct Maint Retrofit Achieved, Fraction of F Gas Recovery Achieved, Fraction of F Gas Substitution Achieved"/>
    <n v="0"/>
    <n v="0"/>
    <n v="-4"/>
    <n v="-42"/>
    <n v="-153"/>
    <n v="-307"/>
    <n v="-443"/>
    <n v="-659"/>
    <n v="-920"/>
    <n v="-1225"/>
    <n v="-1555"/>
    <n v="-1909"/>
    <n v="-2253"/>
    <n v="-2588"/>
    <n v="-2881"/>
    <n v="-3197"/>
    <n v="-3533"/>
    <n v="-3844"/>
    <n v="-4131"/>
    <n v="-4339"/>
    <n v="-4570"/>
    <n v="-4739"/>
    <n v="-4827"/>
    <n v="-4939"/>
    <n v="-5035"/>
    <n v="-5052"/>
    <n v="-5096"/>
    <n v="-5081"/>
    <n v="-5053"/>
    <n v="-5041"/>
    <n v="-4999"/>
  </r>
  <r>
    <x v="4"/>
    <x v="9"/>
    <s v="DisabledPolicies=Fraction of F Gas Destruction Achieved, Fraction of F Gas Inspct Maint Retrofit Achieved, Fraction of F Gas Recovery Achieved, Fraction of F Gas Substitution Achieved"/>
    <n v="0"/>
    <n v="0"/>
    <n v="0"/>
    <n v="27"/>
    <n v="37"/>
    <n v="18"/>
    <n v="-27"/>
    <n v="-45"/>
    <n v="-38"/>
    <n v="-34"/>
    <n v="-40"/>
    <n v="-48"/>
    <n v="-53"/>
    <n v="-59"/>
    <n v="-64"/>
    <n v="-69"/>
    <n v="-73"/>
    <n v="-80"/>
    <n v="-85"/>
    <n v="-90"/>
    <n v="-91"/>
    <n v="-91"/>
    <n v="-88"/>
    <n v="-85"/>
    <n v="-81"/>
    <n v="-78"/>
    <n v="-75"/>
    <n v="-73"/>
    <n v="-70"/>
    <n v="-67"/>
    <n v="-65"/>
  </r>
  <r>
    <x v="5"/>
    <x v="9"/>
    <s v="DisabledPolicies=Fraction of F Gas Destruction Achieved, Fraction of F Gas Inspct Maint Retrofit Achieved, Fraction of F Gas Recovery Achieved, Fraction of F Gas Substitution Achieved"/>
    <n v="0"/>
    <n v="0"/>
    <n v="-3"/>
    <n v="-48"/>
    <n v="-172"/>
    <n v="-369"/>
    <n v="-672"/>
    <n v="-1012"/>
    <n v="-1391"/>
    <n v="-1827"/>
    <n v="-2297"/>
    <n v="-2771"/>
    <n v="-3211"/>
    <n v="-3610"/>
    <n v="-3983"/>
    <n v="-4362"/>
    <n v="-4720"/>
    <n v="-5052"/>
    <n v="-5280"/>
    <n v="-5446"/>
    <n v="-5574"/>
    <n v="-5616"/>
    <n v="-5607"/>
    <n v="-5604"/>
    <n v="-5573"/>
    <n v="-5524"/>
    <n v="-5484"/>
    <n v="-5415"/>
    <n v="-5345"/>
    <n v="-5304"/>
    <n v="-5257"/>
  </r>
  <r>
    <x v="6"/>
    <x v="9"/>
    <s v="DisabledPolicies=Fraction of F Gas Destruction Achieved, Fraction of F Gas Inspct Maint Retrofit Achieved, Fraction of F Gas Recovery Achieved, Fraction of F Gas Substitution Achieved"/>
    <n v="0"/>
    <n v="0"/>
    <n v="1"/>
    <n v="126"/>
    <n v="161"/>
    <n v="273"/>
    <n v="406"/>
    <n v="535"/>
    <n v="664"/>
    <n v="827"/>
    <n v="962"/>
    <n v="1043"/>
    <n v="1096"/>
    <n v="1142"/>
    <n v="1184"/>
    <n v="1216"/>
    <n v="1234"/>
    <n v="1223"/>
    <n v="1190"/>
    <n v="1144"/>
    <n v="1089"/>
    <n v="1031"/>
    <n v="974"/>
    <n v="921"/>
    <n v="868"/>
    <n v="823"/>
    <n v="782"/>
    <n v="740"/>
    <n v="703"/>
    <n v="671"/>
    <n v="639"/>
  </r>
  <r>
    <x v="7"/>
    <x v="9"/>
    <s v="DisabledPolicies=Fraction of F Gas Destruction Achieved, Fraction of F Gas Inspct Maint Retrofit Achieved, Fraction of F Gas Recovery Achieved, Fraction of F Gas Substitution Achieved"/>
    <n v="0"/>
    <n v="0"/>
    <n v="1"/>
    <n v="37"/>
    <n v="37"/>
    <n v="162"/>
    <n v="324"/>
    <n v="420"/>
    <n v="488"/>
    <n v="586"/>
    <n v="667"/>
    <n v="718"/>
    <n v="752"/>
    <n v="782"/>
    <n v="800"/>
    <n v="807"/>
    <n v="804"/>
    <n v="781"/>
    <n v="744"/>
    <n v="701"/>
    <n v="650"/>
    <n v="598"/>
    <n v="546"/>
    <n v="498"/>
    <n v="451"/>
    <n v="413"/>
    <n v="376"/>
    <n v="342"/>
    <n v="312"/>
    <n v="285"/>
    <n v="260"/>
  </r>
  <r>
    <x v="8"/>
    <x v="9"/>
    <s v="DisabledPolicies=Fraction of F Gas Destruction Achieved, Fraction of F Gas Inspct Maint Retrofit Achieved, Fraction of F Gas Recovery Achieved, Fraction of F Gas Substitution Achieved"/>
    <n v="0"/>
    <n v="0"/>
    <n v="1"/>
    <n v="57"/>
    <n v="77"/>
    <n v="71"/>
    <n v="58"/>
    <n v="62"/>
    <n v="68"/>
    <n v="71"/>
    <n v="74"/>
    <n v="72"/>
    <n v="70"/>
    <n v="68"/>
    <n v="68"/>
    <n v="67"/>
    <n v="68"/>
    <n v="60"/>
    <n v="52"/>
    <n v="42"/>
    <n v="34"/>
    <n v="27"/>
    <n v="23"/>
    <n v="22"/>
    <n v="20"/>
    <n v="20"/>
    <n v="22"/>
    <n v="22"/>
    <n v="23"/>
    <n v="23"/>
    <n v="24"/>
  </r>
  <r>
    <x v="9"/>
    <x v="9"/>
    <s v="DisabledPolicies=Fraction of F Gas Destruction Achieved, Fraction of F Gas Inspct Maint Retrofit Achieved, Fraction of F Gas Recovery Achieved, Fraction of F Gas Substitution Achieved"/>
    <n v="0"/>
    <n v="0"/>
    <n v="1"/>
    <n v="53"/>
    <n v="62"/>
    <n v="61"/>
    <n v="53"/>
    <n v="57"/>
    <n v="68"/>
    <n v="80"/>
    <n v="85"/>
    <n v="88"/>
    <n v="90"/>
    <n v="92"/>
    <n v="92"/>
    <n v="91"/>
    <n v="90"/>
    <n v="83"/>
    <n v="75"/>
    <n v="64"/>
    <n v="56"/>
    <n v="48"/>
    <n v="42"/>
    <n v="38"/>
    <n v="35"/>
    <n v="33"/>
    <n v="29"/>
    <n v="28"/>
    <n v="27"/>
    <n v="26"/>
    <n v="24"/>
  </r>
  <r>
    <x v="10"/>
    <x v="9"/>
    <s v="DisabledPolicies=Fraction of F Gas Destruction Achieved, Fraction of F Gas Inspct Maint Retrofit Achieved, Fraction of F Gas Recovery Achieved, Fraction of F Gas Substitution Achieved"/>
    <n v="0"/>
    <n v="1"/>
    <n v="0"/>
    <n v="-110"/>
    <n v="-230"/>
    <n v="-355"/>
    <n v="-565"/>
    <n v="-795"/>
    <n v="-1037"/>
    <n v="-1296"/>
    <n v="-1555"/>
    <n v="-1792"/>
    <n v="-1993"/>
    <n v="-2160"/>
    <n v="-2308"/>
    <n v="-2445"/>
    <n v="-2564"/>
    <n v="-2649"/>
    <n v="-2656"/>
    <n v="-2647"/>
    <n v="-2597"/>
    <n v="-2515"/>
    <n v="-2445"/>
    <n v="-2365"/>
    <n v="-2276"/>
    <n v="-2196"/>
    <n v="-2116"/>
    <n v="-2031"/>
    <n v="-1955"/>
    <n v="-1888"/>
    <n v="-1829"/>
  </r>
  <r>
    <x v="11"/>
    <x v="9"/>
    <s v="DisabledPolicies=Fraction of F Gas Destruction Achieved, Fraction of F Gas Inspct Maint Retrofit Achieved, Fraction of F Gas Recovery Achieved, Fraction of F Gas Substitution Achieved"/>
    <n v="0"/>
    <n v="-1"/>
    <n v="-5"/>
    <n v="119"/>
    <n v="121"/>
    <n v="48"/>
    <n v="-240"/>
    <n v="-517"/>
    <n v="-720"/>
    <n v="-884"/>
    <n v="-1050"/>
    <n v="-1203"/>
    <n v="-1328"/>
    <n v="-1437"/>
    <n v="-1525"/>
    <n v="-1600"/>
    <n v="-1665"/>
    <n v="-1728"/>
    <n v="-1788"/>
    <n v="-1834"/>
    <n v="-1865"/>
    <n v="-1872"/>
    <n v="-1859"/>
    <n v="-1835"/>
    <n v="-1807"/>
    <n v="-1773"/>
    <n v="-1732"/>
    <n v="-1686"/>
    <n v="-1636"/>
    <n v="-1586"/>
    <n v="-1532"/>
  </r>
  <r>
    <x v="12"/>
    <x v="9"/>
    <s v="DisabledPolicies=Fraction of F Gas Destruction Achieved, Fraction of F Gas Inspct Maint Retrofit Achieved, Fraction of F Gas Recovery Achieved, Fraction of F Gas Substitution Achieved"/>
    <n v="0"/>
    <n v="0"/>
    <n v="0"/>
    <n v="6"/>
    <n v="7"/>
    <n v="30"/>
    <n v="51"/>
    <n v="61"/>
    <n v="69"/>
    <n v="86"/>
    <n v="97"/>
    <n v="106"/>
    <n v="113"/>
    <n v="121"/>
    <n v="127"/>
    <n v="130"/>
    <n v="133"/>
    <n v="132"/>
    <n v="129"/>
    <n v="125"/>
    <n v="119"/>
    <n v="113"/>
    <n v="106"/>
    <n v="99"/>
    <n v="92"/>
    <n v="87"/>
    <n v="81"/>
    <n v="76"/>
    <n v="71"/>
    <n v="66"/>
    <n v="62"/>
  </r>
  <r>
    <x v="13"/>
    <x v="9"/>
    <s v="DisabledPolicies=Fraction of F Gas Destruction Achieved, Fraction of F Gas Inspct Maint Retrofit Achieved, Fraction of F Gas Recovery Achieved, Fraction of F Gas Substitution Achieved"/>
    <n v="0"/>
    <n v="0"/>
    <n v="1"/>
    <n v="55"/>
    <n v="60"/>
    <n v="25"/>
    <n v="-21"/>
    <n v="-43"/>
    <n v="-56"/>
    <n v="-71"/>
    <n v="-88"/>
    <n v="-99"/>
    <n v="-108"/>
    <n v="-113"/>
    <n v="-119"/>
    <n v="-124"/>
    <n v="-121"/>
    <n v="-124"/>
    <n v="-127"/>
    <n v="-131"/>
    <n v="-133"/>
    <n v="-134"/>
    <n v="-133"/>
    <n v="-129"/>
    <n v="-126"/>
    <n v="-122"/>
    <n v="-119"/>
    <n v="-115"/>
    <n v="-111"/>
    <n v="-107"/>
    <n v="-104"/>
  </r>
  <r>
    <x v="14"/>
    <x v="9"/>
    <s v="DisabledPolicies=Fraction of F Gas Destruction Achieved, Fraction of F Gas Inspct Maint Retrofit Achieved, Fraction of F Gas Recovery Achieved, Fraction of F Gas Substitution Achieved"/>
    <n v="0"/>
    <n v="0"/>
    <n v="3"/>
    <n v="87"/>
    <n v="101"/>
    <n v="43"/>
    <n v="-60"/>
    <n v="-93"/>
    <n v="-78"/>
    <n v="-71"/>
    <n v="-79"/>
    <n v="-84"/>
    <n v="-89"/>
    <n v="-91"/>
    <n v="-99"/>
    <n v="-106"/>
    <n v="-103"/>
    <n v="-110"/>
    <n v="-119"/>
    <n v="-129"/>
    <n v="-133"/>
    <n v="-134"/>
    <n v="-131"/>
    <n v="-125"/>
    <n v="-120"/>
    <n v="-115"/>
    <n v="-111"/>
    <n v="-105"/>
    <n v="-101"/>
    <n v="-96"/>
    <n v="-93"/>
  </r>
  <r>
    <x v="15"/>
    <x v="9"/>
    <s v="DisabledPolicies=Fraction of F Gas Destruction Achieved, Fraction of F Gas Inspct Maint Retrofit Achieved, Fraction of F Gas Recovery Achieved, Fraction of F Gas Substitution Achieved"/>
    <n v="0"/>
    <n v="0"/>
    <n v="0"/>
    <n v="16"/>
    <n v="-24"/>
    <n v="-148"/>
    <n v="-394"/>
    <n v="-561"/>
    <n v="-652"/>
    <n v="-729"/>
    <n v="-809"/>
    <n v="-878"/>
    <n v="-934"/>
    <n v="-991"/>
    <n v="-1041"/>
    <n v="-1082"/>
    <n v="-1116"/>
    <n v="-1149"/>
    <n v="-1187"/>
    <n v="-1221"/>
    <n v="-1251"/>
    <n v="-1272"/>
    <n v="-1290"/>
    <n v="-1302"/>
    <n v="-1314"/>
    <n v="-1323"/>
    <n v="-1330"/>
    <n v="-1337"/>
    <n v="-1342"/>
    <n v="-1347"/>
    <n v="-1352"/>
  </r>
  <r>
    <x v="16"/>
    <x v="9"/>
    <s v="DisabledPolicies=Fraction of F Gas Destruction Achieved, Fraction of F Gas Inspct Maint Retrofit Achieved, Fraction of F Gas Recovery Achieved, Fraction of F Gas Substitution Achieved"/>
    <n v="0"/>
    <n v="0"/>
    <n v="3"/>
    <n v="106"/>
    <n v="84"/>
    <n v="-35"/>
    <n v="-138"/>
    <n v="-195"/>
    <n v="-249"/>
    <n v="-315"/>
    <n v="-371"/>
    <n v="-414"/>
    <n v="-454"/>
    <n v="-485"/>
    <n v="-517"/>
    <n v="-548"/>
    <n v="-556"/>
    <n v="-572"/>
    <n v="-589"/>
    <n v="-604"/>
    <n v="-616"/>
    <n v="-624"/>
    <n v="-627"/>
    <n v="-628"/>
    <n v="-628"/>
    <n v="-626"/>
    <n v="-623"/>
    <n v="-619"/>
    <n v="-613"/>
    <n v="-608"/>
    <n v="-603"/>
  </r>
  <r>
    <x v="17"/>
    <x v="9"/>
    <s v="DisabledPolicies=Fraction of F Gas Destruction Achieved, Fraction of F Gas Inspct Maint Retrofit Achieved, Fraction of F Gas Recovery Achieved, Fraction of F Gas Substitution Achieved"/>
    <n v="0"/>
    <n v="0"/>
    <n v="0"/>
    <n v="24"/>
    <n v="24"/>
    <n v="9"/>
    <n v="-3"/>
    <n v="-5"/>
    <n v="-4"/>
    <n v="-5"/>
    <n v="-6"/>
    <n v="-8"/>
    <n v="-6"/>
    <n v="-6"/>
    <n v="-7"/>
    <n v="-8"/>
    <n v="-7"/>
    <n v="-8"/>
    <n v="-8"/>
    <n v="-9"/>
    <n v="-10"/>
    <n v="-10"/>
    <n v="-11"/>
    <n v="-10"/>
    <n v="-10"/>
    <n v="-9"/>
    <n v="-9"/>
    <n v="-9"/>
    <n v="-8"/>
    <n v="-8"/>
    <n v="-7"/>
  </r>
  <r>
    <x v="18"/>
    <x v="9"/>
    <s v="DisabledPolicies=Fraction of F Gas Destruction Achieved, Fraction of F Gas Inspct Maint Retrofit Achieved, Fraction of F Gas Recovery Achieved, Fraction of F Gas Substitution Achieved"/>
    <n v="0"/>
    <n v="2"/>
    <n v="69"/>
    <n v="1062"/>
    <n v="1278"/>
    <n v="736"/>
    <n v="538"/>
    <n v="690"/>
    <n v="695"/>
    <n v="632"/>
    <n v="644"/>
    <n v="675"/>
    <n v="664"/>
    <n v="649"/>
    <n v="600"/>
    <n v="549"/>
    <n v="553"/>
    <n v="434"/>
    <n v="298"/>
    <n v="175"/>
    <n v="65"/>
    <n v="-32"/>
    <n v="-111"/>
    <n v="-148"/>
    <n v="-172"/>
    <n v="-191"/>
    <n v="-206"/>
    <n v="-210"/>
    <n v="-210"/>
    <n v="-210"/>
    <n v="-211"/>
  </r>
  <r>
    <x v="19"/>
    <x v="9"/>
    <s v="DisabledPolicies=Fraction of F Gas Destruction Achieved, Fraction of F Gas Inspct Maint Retrofit Achieved, Fraction of F Gas Recovery Achieved, Fraction of F Gas Substitution Achieved"/>
    <n v="0"/>
    <n v="37"/>
    <n v="288"/>
    <n v="876"/>
    <n v="1027"/>
    <n v="292"/>
    <n v="701"/>
    <n v="1798"/>
    <n v="2393"/>
    <n v="2964"/>
    <n v="3756"/>
    <n v="4457"/>
    <n v="4852"/>
    <n v="5088"/>
    <n v="5157"/>
    <n v="5249"/>
    <n v="5349"/>
    <n v="4936"/>
    <n v="4551"/>
    <n v="4158"/>
    <n v="3760"/>
    <n v="3376"/>
    <n v="3033"/>
    <n v="2831"/>
    <n v="2665"/>
    <n v="2518"/>
    <n v="2377"/>
    <n v="2279"/>
    <n v="2172"/>
    <n v="2087"/>
    <n v="2002"/>
  </r>
  <r>
    <x v="20"/>
    <x v="9"/>
    <s v="DisabledPolicies=Fraction of F Gas Destruction Achieved, Fraction of F Gas Inspct Maint Retrofit Achieved, Fraction of F Gas Recovery Achieved, Fraction of F Gas Substitution Achieved"/>
    <n v="0"/>
    <n v="0"/>
    <n v="49"/>
    <n v="7049"/>
    <n v="4918"/>
    <n v="1772"/>
    <n v="823"/>
    <n v="1264"/>
    <n v="1309"/>
    <n v="1221"/>
    <n v="1292"/>
    <n v="1445"/>
    <n v="1443"/>
    <n v="1746"/>
    <n v="1674"/>
    <n v="1612"/>
    <n v="1885"/>
    <n v="1659"/>
    <n v="1459"/>
    <n v="1273"/>
    <n v="1100"/>
    <n v="1011"/>
    <n v="926"/>
    <n v="874"/>
    <n v="827"/>
    <n v="778"/>
    <n v="739"/>
    <n v="698"/>
    <n v="668"/>
    <n v="636"/>
    <n v="614"/>
  </r>
  <r>
    <x v="21"/>
    <x v="9"/>
    <s v="DisabledPolicies=Fraction of F Gas Destruction Achieved, Fraction of F Gas Inspct Maint Retrofit Achieved, Fraction of F Gas Recovery Achieved, Fraction of F Gas Substitution Achieved"/>
    <n v="0"/>
    <n v="6"/>
    <n v="82"/>
    <n v="1032"/>
    <n v="1083"/>
    <n v="713"/>
    <n v="836"/>
    <n v="1212"/>
    <n v="1357"/>
    <n v="1468"/>
    <n v="1648"/>
    <n v="1733"/>
    <n v="1752"/>
    <n v="1755"/>
    <n v="1720"/>
    <n v="1686"/>
    <n v="1660"/>
    <n v="1438"/>
    <n v="1253"/>
    <n v="1089"/>
    <n v="943"/>
    <n v="821"/>
    <n v="731"/>
    <n v="678"/>
    <n v="640"/>
    <n v="584"/>
    <n v="571"/>
    <n v="538"/>
    <n v="521"/>
    <n v="500"/>
    <n v="478"/>
  </r>
  <r>
    <x v="22"/>
    <x v="9"/>
    <s v="DisabledPolicies=Fraction of F Gas Destruction Achieved, Fraction of F Gas Inspct Maint Retrofit Achieved, Fraction of F Gas Recovery Achieved, Fraction of F Gas Substitution Achieved"/>
    <n v="0"/>
    <n v="0"/>
    <n v="0"/>
    <n v="-449"/>
    <n v="-890"/>
    <n v="-1536"/>
    <n v="-2169"/>
    <n v="-2851"/>
    <n v="-3526"/>
    <n v="-4213"/>
    <n v="-4720"/>
    <n v="-5085"/>
    <n v="-5341"/>
    <n v="-5558"/>
    <n v="-5739"/>
    <n v="-5896"/>
    <n v="-5713"/>
    <n v="-5514"/>
    <n v="-5337"/>
    <n v="-5163"/>
    <n v="-4998"/>
    <n v="-4842"/>
    <n v="-4688"/>
    <n v="-4544"/>
    <n v="-4425"/>
    <n v="-4308"/>
    <n v="-4193"/>
    <n v="-4083"/>
    <n v="-3973"/>
    <n v="-3865"/>
    <n v="-3762"/>
  </r>
  <r>
    <x v="23"/>
    <x v="9"/>
    <s v="DisabledPolicies=Fraction of F Gas Destruction Achieved, Fraction of F Gas Inspct Maint Retrofit Achieved, Fraction of F Gas Recovery Achieved, Fraction of F Gas Substitution Achieved"/>
    <n v="0"/>
    <n v="0"/>
    <n v="1"/>
    <n v="548"/>
    <n v="1079"/>
    <n v="1558"/>
    <n v="1938"/>
    <n v="2331"/>
    <n v="2746"/>
    <n v="3167"/>
    <n v="3509"/>
    <n v="3841"/>
    <n v="4160"/>
    <n v="4467"/>
    <n v="4767"/>
    <n v="5037"/>
    <n v="5065"/>
    <n v="4839"/>
    <n v="4718"/>
    <n v="4605"/>
    <n v="4590"/>
    <n v="4392"/>
    <n v="4291"/>
    <n v="4173"/>
    <n v="4077"/>
    <n v="3991"/>
    <n v="3881"/>
    <n v="3787"/>
    <n v="3782"/>
    <n v="3616"/>
    <n v="3521"/>
  </r>
  <r>
    <x v="24"/>
    <x v="9"/>
    <s v="DisabledPolicies=Fraction of F Gas Destruction Achieved, Fraction of F Gas Inspct Maint Retrofit Achieved, Fraction of F Gas Recovery Achieved, Fraction of F Gas Substitution Achieved"/>
    <n v="0"/>
    <n v="-19"/>
    <n v="-31"/>
    <n v="115"/>
    <n v="134"/>
    <n v="254"/>
    <n v="333"/>
    <n v="397"/>
    <n v="432"/>
    <n v="464"/>
    <n v="470"/>
    <n v="451"/>
    <n v="440"/>
    <n v="452"/>
    <n v="500"/>
    <n v="535"/>
    <n v="564"/>
    <n v="553"/>
    <n v="531"/>
    <n v="501"/>
    <n v="471"/>
    <n v="461"/>
    <n v="440"/>
    <n v="432"/>
    <n v="421"/>
    <n v="416"/>
    <n v="414"/>
    <n v="409"/>
    <n v="405"/>
    <n v="402"/>
    <n v="398"/>
  </r>
  <r>
    <x v="25"/>
    <x v="9"/>
    <s v="DisabledPolicies=Fraction of F Gas Destruction Achieved, Fraction of F Gas Inspct Maint Retrofit Achieved, Fraction of F Gas Recovery Achieved, Fraction of F Gas Substitution Achieved"/>
    <n v="0"/>
    <n v="95"/>
    <n v="26"/>
    <n v="268"/>
    <n v="3315"/>
    <n v="3367"/>
    <n v="1878"/>
    <n v="2023"/>
    <n v="3286"/>
    <n v="3793"/>
    <n v="4095"/>
    <n v="4515"/>
    <n v="5018"/>
    <n v="5248"/>
    <n v="5686"/>
    <n v="6030"/>
    <n v="6308"/>
    <n v="6741"/>
    <n v="6541"/>
    <n v="6355"/>
    <n v="6171"/>
    <n v="5900"/>
    <n v="5778"/>
    <n v="5589"/>
    <n v="5498"/>
    <n v="5405"/>
    <n v="5371"/>
    <n v="5316"/>
    <n v="5293"/>
    <n v="5257"/>
    <n v="5238"/>
  </r>
  <r>
    <x v="26"/>
    <x v="9"/>
    <s v="DisabledPolicies=Fraction of F Gas Destruction Achieved, Fraction of F Gas Inspct Maint Retrofit Achieved, Fraction of F Gas Recovery Achieved, Fraction of F Gas Substitution Achieved"/>
    <n v="0"/>
    <n v="-326"/>
    <n v="-606"/>
    <n v="2085"/>
    <n v="7181"/>
    <n v="8960"/>
    <n v="9788"/>
    <n v="10152"/>
    <n v="9563"/>
    <n v="8317"/>
    <n v="6629"/>
    <n v="5296"/>
    <n v="3720"/>
    <n v="2532"/>
    <n v="1872"/>
    <n v="1078"/>
    <n v="682"/>
    <n v="-352"/>
    <n v="-1154"/>
    <n v="-2066"/>
    <n v="-2950"/>
    <n v="-3522"/>
    <n v="-4048"/>
    <n v="-4437"/>
    <n v="-4663"/>
    <n v="-5176"/>
    <n v="-5365"/>
    <n v="-5682"/>
    <n v="-6024"/>
    <n v="-6389"/>
    <n v="-6781"/>
  </r>
  <r>
    <x v="27"/>
    <x v="9"/>
    <s v="DisabledPolicies=Fraction of F Gas Destruction Achieved, Fraction of F Gas Inspct Maint Retrofit Achieved, Fraction of F Gas Recovery Achieved, Fraction of F Gas Substitution Achieved"/>
    <n v="0"/>
    <n v="0"/>
    <n v="-3"/>
    <n v="116"/>
    <n v="196"/>
    <n v="239"/>
    <n v="231"/>
    <n v="224"/>
    <n v="235"/>
    <n v="239"/>
    <n v="229"/>
    <n v="215"/>
    <n v="203"/>
    <n v="191"/>
    <n v="185"/>
    <n v="175"/>
    <n v="165"/>
    <n v="145"/>
    <n v="117"/>
    <n v="88"/>
    <n v="56"/>
    <n v="28"/>
    <n v="5"/>
    <n v="-14"/>
    <n v="-31"/>
    <n v="-43"/>
    <n v="-54"/>
    <n v="-62"/>
    <n v="-67"/>
    <n v="-74"/>
    <n v="-79"/>
  </r>
  <r>
    <x v="28"/>
    <x v="9"/>
    <s v="DisabledPolicies=Fraction of F Gas Destruction Achieved, Fraction of F Gas Inspct Maint Retrofit Achieved, Fraction of F Gas Recovery Achieved, Fraction of F Gas Substitution Achieved"/>
    <n v="0"/>
    <n v="21"/>
    <n v="190"/>
    <n v="2542"/>
    <n v="2690"/>
    <n v="2188"/>
    <n v="2593"/>
    <n v="3642"/>
    <n v="4051"/>
    <n v="4605"/>
    <n v="5311"/>
    <n v="5875"/>
    <n v="6193"/>
    <n v="6495"/>
    <n v="6618"/>
    <n v="6883"/>
    <n v="7123"/>
    <n v="6757"/>
    <n v="6454"/>
    <n v="6136"/>
    <n v="5832"/>
    <n v="5573"/>
    <n v="5393"/>
    <n v="5394"/>
    <n v="5430"/>
    <n v="5471"/>
    <n v="5579"/>
    <n v="5695"/>
    <n v="5835"/>
    <n v="5968"/>
    <n v="6107"/>
  </r>
  <r>
    <x v="29"/>
    <x v="9"/>
    <s v="DisabledPolicies=Fraction of F Gas Destruction Achieved, Fraction of F Gas Inspct Maint Retrofit Achieved, Fraction of F Gas Recovery Achieved, Fraction of F Gas Substitution Achieved"/>
    <n v="0"/>
    <n v="-2"/>
    <n v="15"/>
    <n v="413"/>
    <n v="204"/>
    <n v="309"/>
    <n v="507"/>
    <n v="493"/>
    <n v="366"/>
    <n v="362"/>
    <n v="302"/>
    <n v="193"/>
    <n v="83"/>
    <n v="38"/>
    <n v="-22"/>
    <n v="-79"/>
    <n v="-90"/>
    <n v="-150"/>
    <n v="-112"/>
    <n v="-28"/>
    <n v="90"/>
    <n v="272"/>
    <n v="494"/>
    <n v="761"/>
    <n v="1016"/>
    <n v="1298"/>
    <n v="1551"/>
    <n v="1803"/>
    <n v="2063"/>
    <n v="2306"/>
    <n v="2536"/>
  </r>
  <r>
    <x v="30"/>
    <x v="9"/>
    <s v="DisabledPolicies=Fraction of F Gas Destruction Achieved, Fraction of F Gas Inspct Maint Retrofit Achieved, Fraction of F Gas Recovery Achieved, Fraction of F Gas Substitution Achieved"/>
    <n v="0"/>
    <n v="6"/>
    <n v="82"/>
    <n v="4904"/>
    <n v="8914"/>
    <n v="12742"/>
    <n v="16855"/>
    <n v="20911"/>
    <n v="24222"/>
    <n v="27486"/>
    <n v="30592"/>
    <n v="33479"/>
    <n v="36195"/>
    <n v="38977"/>
    <n v="41486"/>
    <n v="43897"/>
    <n v="42049"/>
    <n v="40090"/>
    <n v="38921"/>
    <n v="37859"/>
    <n v="36961"/>
    <n v="36367"/>
    <n v="35792"/>
    <n v="35431"/>
    <n v="35104"/>
    <n v="34842"/>
    <n v="34657"/>
    <n v="34597"/>
    <n v="34592"/>
    <n v="34528"/>
    <n v="34423"/>
  </r>
  <r>
    <x v="31"/>
    <x v="9"/>
    <s v="DisabledPolicies=Fraction of F Gas Destruction Achieved, Fraction of F Gas Inspct Maint Retrofit Achieved, Fraction of F Gas Recovery Achieved, Fraction of F Gas Substitution Achieved"/>
    <n v="0"/>
    <n v="-6"/>
    <n v="3"/>
    <n v="240"/>
    <n v="335"/>
    <n v="1306"/>
    <n v="2283"/>
    <n v="2816"/>
    <n v="3306"/>
    <n v="4086"/>
    <n v="4661"/>
    <n v="5148"/>
    <n v="5573"/>
    <n v="6019"/>
    <n v="6420"/>
    <n v="6747"/>
    <n v="6978"/>
    <n v="6988"/>
    <n v="6933"/>
    <n v="6786"/>
    <n v="6524"/>
    <n v="6247"/>
    <n v="5919"/>
    <n v="5634"/>
    <n v="5324"/>
    <n v="5092"/>
    <n v="4825"/>
    <n v="4574"/>
    <n v="4348"/>
    <n v="4149"/>
    <n v="3956"/>
  </r>
  <r>
    <x v="32"/>
    <x v="9"/>
    <s v="DisabledPolicies=Fraction of F Gas Destruction Achieved, Fraction of F Gas Inspct Maint Retrofit Achieved, Fraction of F Gas Recovery Achieved, Fraction of F Gas Substitution Achieved"/>
    <n v="0"/>
    <n v="-3"/>
    <n v="0"/>
    <n v="65"/>
    <n v="39"/>
    <n v="344"/>
    <n v="638"/>
    <n v="753"/>
    <n v="833"/>
    <n v="986"/>
    <n v="1074"/>
    <n v="1128"/>
    <n v="1160"/>
    <n v="1192"/>
    <n v="1208"/>
    <n v="1205"/>
    <n v="1183"/>
    <n v="1124"/>
    <n v="1062"/>
    <n v="990"/>
    <n v="905"/>
    <n v="826"/>
    <n v="744"/>
    <n v="674"/>
    <n v="606"/>
    <n v="551"/>
    <n v="496"/>
    <n v="447"/>
    <n v="403"/>
    <n v="365"/>
    <n v="331"/>
  </r>
  <r>
    <x v="33"/>
    <x v="9"/>
    <s v="DisabledPolicies=Fraction of F Gas Destruction Achieved, Fraction of F Gas Inspct Maint Retrofit Achieved, Fraction of F Gas Recovery Achieved, Fraction of F Gas Substitution Achieved"/>
    <n v="0"/>
    <n v="0"/>
    <n v="0"/>
    <n v="14"/>
    <n v="17"/>
    <n v="33"/>
    <n v="48"/>
    <n v="54"/>
    <n v="60"/>
    <n v="68"/>
    <n v="72"/>
    <n v="74"/>
    <n v="75"/>
    <n v="75"/>
    <n v="75"/>
    <n v="73"/>
    <n v="70"/>
    <n v="65"/>
    <n v="59"/>
    <n v="54"/>
    <n v="48"/>
    <n v="43"/>
    <n v="37"/>
    <n v="34"/>
    <n v="30"/>
    <n v="27"/>
    <n v="24"/>
    <n v="22"/>
    <n v="20"/>
    <n v="18"/>
    <n v="16"/>
  </r>
  <r>
    <x v="34"/>
    <x v="9"/>
    <s v="DisabledPolicies=Fraction of F Gas Destruction Achieved, Fraction of F Gas Inspct Maint Retrofit Achieved, Fraction of F Gas Recovery Achieved, Fraction of F Gas Substitution Achieved"/>
    <n v="0"/>
    <n v="0"/>
    <n v="-1"/>
    <n v="17"/>
    <n v="19"/>
    <n v="50"/>
    <n v="80"/>
    <n v="91"/>
    <n v="94"/>
    <n v="103"/>
    <n v="103"/>
    <n v="105"/>
    <n v="103"/>
    <n v="105"/>
    <n v="105"/>
    <n v="105"/>
    <n v="100"/>
    <n v="91"/>
    <n v="83"/>
    <n v="74"/>
    <n v="63"/>
    <n v="54"/>
    <n v="44"/>
    <n v="37"/>
    <n v="30"/>
    <n v="25"/>
    <n v="21"/>
    <n v="16"/>
    <n v="12"/>
    <n v="9"/>
    <n v="6"/>
  </r>
  <r>
    <x v="35"/>
    <x v="9"/>
    <s v="DisabledPolicies=Fraction of F Gas Destruction Achieved, Fraction of F Gas Inspct Maint Retrofit Achieved, Fraction of F Gas Recovery Achieved, Fraction of F Gas Substitution Achieved"/>
    <n v="0"/>
    <n v="0"/>
    <n v="3"/>
    <n v="95"/>
    <n v="71"/>
    <n v="62"/>
    <n v="44"/>
    <n v="-12"/>
    <n v="-102"/>
    <n v="-194"/>
    <n v="-321"/>
    <n v="-474"/>
    <n v="-645"/>
    <n v="-824"/>
    <n v="-1016"/>
    <n v="-1225"/>
    <n v="-1428"/>
    <n v="-1631"/>
    <n v="-1808"/>
    <n v="-1966"/>
    <n v="-2106"/>
    <n v="-2220"/>
    <n v="-2313"/>
    <n v="-2382"/>
    <n v="-2430"/>
    <n v="-2454"/>
    <n v="-2464"/>
    <n v="-2456"/>
    <n v="-2429"/>
    <n v="-2402"/>
    <n v="-2375"/>
  </r>
  <r>
    <x v="36"/>
    <x v="9"/>
    <s v="DisabledPolicies=Fraction of F Gas Destruction Achieved, Fraction of F Gas Inspct Maint Retrofit Achieved, Fraction of F Gas Recovery Achieved, Fraction of F Gas Substitution Achieved"/>
    <n v="0"/>
    <n v="-4"/>
    <n v="10"/>
    <n v="308"/>
    <n v="326"/>
    <n v="1072"/>
    <n v="1883"/>
    <n v="2326"/>
    <n v="2711"/>
    <n v="3342"/>
    <n v="3828"/>
    <n v="4202"/>
    <n v="4518"/>
    <n v="4846"/>
    <n v="5118"/>
    <n v="5339"/>
    <n v="5472"/>
    <n v="5438"/>
    <n v="5377"/>
    <n v="5258"/>
    <n v="5067"/>
    <n v="4868"/>
    <n v="4643"/>
    <n v="4447"/>
    <n v="4237"/>
    <n v="4078"/>
    <n v="3900"/>
    <n v="3737"/>
    <n v="3588"/>
    <n v="3458"/>
    <n v="3333"/>
  </r>
  <r>
    <x v="37"/>
    <x v="9"/>
    <s v="DisabledPolicies=Fraction of F Gas Destruction Achieved, Fraction of F Gas Inspct Maint Retrofit Achieved, Fraction of F Gas Recovery Achieved, Fraction of F Gas Substitution Achieved"/>
    <n v="0"/>
    <n v="-9"/>
    <n v="278"/>
    <n v="3288"/>
    <n v="3199"/>
    <n v="3241"/>
    <n v="5137"/>
    <n v="7176"/>
    <n v="8079"/>
    <n v="9265"/>
    <n v="10334"/>
    <n v="10951"/>
    <n v="11186"/>
    <n v="11442"/>
    <n v="11439"/>
    <n v="11382"/>
    <n v="11276"/>
    <n v="10096"/>
    <n v="9161"/>
    <n v="8218"/>
    <n v="7249"/>
    <n v="6436"/>
    <n v="5695"/>
    <n v="5231"/>
    <n v="4791"/>
    <n v="4487"/>
    <n v="4168"/>
    <n v="3923"/>
    <n v="3730"/>
    <n v="3539"/>
    <n v="3353"/>
  </r>
  <r>
    <x v="38"/>
    <x v="9"/>
    <s v="DisabledPolicies=Fraction of F Gas Destruction Achieved, Fraction of F Gas Inspct Maint Retrofit Achieved, Fraction of F Gas Recovery Achieved, Fraction of F Gas Substitution Achieved"/>
    <n v="0"/>
    <n v="1"/>
    <n v="37"/>
    <n v="177"/>
    <n v="266"/>
    <n v="220"/>
    <n v="390"/>
    <n v="654"/>
    <n v="792"/>
    <n v="926"/>
    <n v="1100"/>
    <n v="1252"/>
    <n v="1347"/>
    <n v="1419"/>
    <n v="1459"/>
    <n v="1495"/>
    <n v="1492"/>
    <n v="1359"/>
    <n v="1250"/>
    <n v="1142"/>
    <n v="1034"/>
    <n v="935"/>
    <n v="844"/>
    <n v="788"/>
    <n v="744"/>
    <n v="709"/>
    <n v="674"/>
    <n v="655"/>
    <n v="634"/>
    <n v="617"/>
    <n v="599"/>
  </r>
  <r>
    <x v="39"/>
    <x v="9"/>
    <s v="DisabledPolicies=Fraction of F Gas Destruction Achieved, Fraction of F Gas Inspct Maint Retrofit Achieved, Fraction of F Gas Recovery Achieved, Fraction of F Gas Substitution Achieved"/>
    <n v="0"/>
    <n v="-3"/>
    <n v="9"/>
    <n v="218"/>
    <n v="189"/>
    <n v="644"/>
    <n v="1169"/>
    <n v="1465"/>
    <n v="1711"/>
    <n v="2125"/>
    <n v="2452"/>
    <n v="2697"/>
    <n v="2908"/>
    <n v="3134"/>
    <n v="3319"/>
    <n v="3473"/>
    <n v="3568"/>
    <n v="3546"/>
    <n v="3521"/>
    <n v="3458"/>
    <n v="3351"/>
    <n v="3240"/>
    <n v="3111"/>
    <n v="3007"/>
    <n v="2890"/>
    <n v="2808"/>
    <n v="2710"/>
    <n v="2623"/>
    <n v="2547"/>
    <n v="2480"/>
    <n v="2414"/>
  </r>
  <r>
    <x v="40"/>
    <x v="9"/>
    <s v="DisabledPolicies=Fraction of F Gas Destruction Achieved, Fraction of F Gas Inspct Maint Retrofit Achieved, Fraction of F Gas Recovery Achieved, Fraction of F Gas Substitution Achieved"/>
    <n v="0"/>
    <n v="-16"/>
    <n v="-6"/>
    <n v="106"/>
    <n v="-56"/>
    <n v="1495"/>
    <n v="3121"/>
    <n v="3898"/>
    <n v="4581"/>
    <n v="5803"/>
    <n v="6716"/>
    <n v="7520"/>
    <n v="8249"/>
    <n v="9040"/>
    <n v="9769"/>
    <n v="10392"/>
    <n v="10885"/>
    <n v="11052"/>
    <n v="11134"/>
    <n v="11056"/>
    <n v="10762"/>
    <n v="10432"/>
    <n v="9978"/>
    <n v="9581"/>
    <n v="9121"/>
    <n v="8793"/>
    <n v="8377"/>
    <n v="7980"/>
    <n v="7608"/>
    <n v="7294"/>
    <n v="6982"/>
  </r>
  <r>
    <x v="41"/>
    <x v="9"/>
    <s v="DisabledPolicies=Fraction of F Gas Destruction Achieved, Fraction of F Gas Inspct Maint Retrofit Achieved, Fraction of F Gas Recovery Achieved, Fraction of F Gas Substitution Achieved"/>
    <n v="0"/>
    <n v="-2"/>
    <n v="2"/>
    <n v="70"/>
    <n v="37"/>
    <n v="474"/>
    <n v="942"/>
    <n v="1180"/>
    <n v="1397"/>
    <n v="1766"/>
    <n v="2058"/>
    <n v="2297"/>
    <n v="2511"/>
    <n v="2737"/>
    <n v="2933"/>
    <n v="3101"/>
    <n v="3228"/>
    <n v="3261"/>
    <n v="3269"/>
    <n v="3234"/>
    <n v="3145"/>
    <n v="3042"/>
    <n v="2911"/>
    <n v="2795"/>
    <n v="2664"/>
    <n v="2564"/>
    <n v="2449"/>
    <n v="2339"/>
    <n v="2238"/>
    <n v="2151"/>
    <n v="2063"/>
  </r>
  <r>
    <x v="42"/>
    <x v="9"/>
    <s v="DisabledPolicies=Fraction of F Gas Destruction Achieved, Fraction of F Gas Inspct Maint Retrofit Achieved, Fraction of F Gas Recovery Achieved, Fraction of F Gas Substitution Achieve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0"/>
    <s v="DisabledPolicies=Fraction of Hydrogen Production Pathways Shifted"/>
    <n v="0"/>
    <n v="-215"/>
    <n v="482"/>
    <n v="25994"/>
    <n v="36272"/>
    <n v="40853"/>
    <n v="49483"/>
    <n v="61023"/>
    <n v="68413"/>
    <n v="76349"/>
    <n v="82362"/>
    <n v="86873"/>
    <n v="89572"/>
    <n v="93117"/>
    <n v="95744"/>
    <n v="97848"/>
    <n v="96150"/>
    <n v="89471"/>
    <n v="83987"/>
    <n v="78606"/>
    <n v="73191"/>
    <n v="68753"/>
    <n v="64832"/>
    <n v="62159"/>
    <n v="59746"/>
    <n v="57611"/>
    <n v="56050"/>
    <n v="54557"/>
    <n v="53588"/>
    <n v="52337"/>
    <n v="51209"/>
  </r>
  <r>
    <x v="1"/>
    <x v="10"/>
    <s v="DisabledPolicies=Fraction of Hydrogen Production Pathways Shifted"/>
    <n v="0"/>
    <n v="7"/>
    <n v="-14"/>
    <n v="293"/>
    <n v="509"/>
    <n v="856"/>
    <n v="1055"/>
    <n v="1692"/>
    <n v="2619"/>
    <n v="3357"/>
    <n v="3782"/>
    <n v="3623"/>
    <n v="3405"/>
    <n v="3287"/>
    <n v="3235"/>
    <n v="3239"/>
    <n v="3264"/>
    <n v="3270"/>
    <n v="3258"/>
    <n v="3220"/>
    <n v="3208"/>
    <n v="3200"/>
    <n v="3198"/>
    <n v="3202"/>
    <n v="3198"/>
    <n v="3197"/>
    <n v="3213"/>
    <n v="3224"/>
    <n v="3225"/>
    <n v="3218"/>
    <n v="3207"/>
  </r>
  <r>
    <x v="2"/>
    <x v="10"/>
    <s v="DisabledPolicies=Fraction of Hydrogen Production Pathways Shifte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10"/>
    <s v="DisabledPolicies=Fraction of Hydrogen Production Pathways Shifted"/>
    <n v="0"/>
    <n v="0"/>
    <n v="-4"/>
    <n v="-42"/>
    <n v="-153"/>
    <n v="-307"/>
    <n v="-442"/>
    <n v="-657"/>
    <n v="-917"/>
    <n v="-1224"/>
    <n v="-1553"/>
    <n v="-1905"/>
    <n v="-2248"/>
    <n v="-2583"/>
    <n v="-2872"/>
    <n v="-3187"/>
    <n v="-3522"/>
    <n v="-3832"/>
    <n v="-4118"/>
    <n v="-4325"/>
    <n v="-4555"/>
    <n v="-4723"/>
    <n v="-4810"/>
    <n v="-4921"/>
    <n v="-5016"/>
    <n v="-5031"/>
    <n v="-5074"/>
    <n v="-5057"/>
    <n v="-5028"/>
    <n v="-5014"/>
    <n v="-4970"/>
  </r>
  <r>
    <x v="4"/>
    <x v="10"/>
    <s v="DisabledPolicies=Fraction of Hydrogen Production Pathways Shifted"/>
    <n v="0"/>
    <n v="0"/>
    <n v="0"/>
    <n v="27"/>
    <n v="37"/>
    <n v="18"/>
    <n v="-27"/>
    <n v="-45"/>
    <n v="-39"/>
    <n v="-34"/>
    <n v="-40"/>
    <n v="-47"/>
    <n v="-53"/>
    <n v="-58"/>
    <n v="-64"/>
    <n v="-69"/>
    <n v="-74"/>
    <n v="-81"/>
    <n v="-85"/>
    <n v="-90"/>
    <n v="-91"/>
    <n v="-90"/>
    <n v="-88"/>
    <n v="-85"/>
    <n v="-81"/>
    <n v="-78"/>
    <n v="-75"/>
    <n v="-73"/>
    <n v="-70"/>
    <n v="-67"/>
    <n v="-65"/>
  </r>
  <r>
    <x v="5"/>
    <x v="10"/>
    <s v="DisabledPolicies=Fraction of Hydrogen Production Pathways Shifted"/>
    <n v="0"/>
    <n v="0"/>
    <n v="-3"/>
    <n v="-48"/>
    <n v="-172"/>
    <n v="-371"/>
    <n v="-675"/>
    <n v="-1014"/>
    <n v="-1394"/>
    <n v="-1833"/>
    <n v="-2304"/>
    <n v="-2778"/>
    <n v="-3219"/>
    <n v="-3618"/>
    <n v="-3991"/>
    <n v="-4372"/>
    <n v="-4732"/>
    <n v="-5066"/>
    <n v="-5295"/>
    <n v="-5457"/>
    <n v="-5584"/>
    <n v="-5624"/>
    <n v="-5613"/>
    <n v="-5607"/>
    <n v="-5573"/>
    <n v="-5524"/>
    <n v="-5483"/>
    <n v="-5412"/>
    <n v="-5340"/>
    <n v="-5298"/>
    <n v="-5251"/>
  </r>
  <r>
    <x v="6"/>
    <x v="10"/>
    <s v="DisabledPolicies=Fraction of Hydrogen Production Pathways Shifted"/>
    <n v="0"/>
    <n v="0"/>
    <n v="1"/>
    <n v="126"/>
    <n v="160"/>
    <n v="271"/>
    <n v="405"/>
    <n v="534"/>
    <n v="662"/>
    <n v="825"/>
    <n v="960"/>
    <n v="1040"/>
    <n v="1093"/>
    <n v="1140"/>
    <n v="1180"/>
    <n v="1213"/>
    <n v="1230"/>
    <n v="1219"/>
    <n v="1186"/>
    <n v="1143"/>
    <n v="1091"/>
    <n v="1038"/>
    <n v="983"/>
    <n v="932"/>
    <n v="880"/>
    <n v="837"/>
    <n v="795"/>
    <n v="755"/>
    <n v="717"/>
    <n v="684"/>
    <n v="655"/>
  </r>
  <r>
    <x v="7"/>
    <x v="10"/>
    <s v="DisabledPolicies=Fraction of Hydrogen Production Pathways Shifted"/>
    <n v="0"/>
    <n v="0"/>
    <n v="1"/>
    <n v="37"/>
    <n v="37"/>
    <n v="162"/>
    <n v="323"/>
    <n v="420"/>
    <n v="487"/>
    <n v="583"/>
    <n v="663"/>
    <n v="712"/>
    <n v="748"/>
    <n v="777"/>
    <n v="793"/>
    <n v="799"/>
    <n v="797"/>
    <n v="771"/>
    <n v="735"/>
    <n v="692"/>
    <n v="644"/>
    <n v="594"/>
    <n v="543"/>
    <n v="497"/>
    <n v="451"/>
    <n v="413"/>
    <n v="376"/>
    <n v="343"/>
    <n v="313"/>
    <n v="287"/>
    <n v="263"/>
  </r>
  <r>
    <x v="8"/>
    <x v="10"/>
    <s v="DisabledPolicies=Fraction of Hydrogen Production Pathways Shifted"/>
    <n v="0"/>
    <n v="0"/>
    <n v="1"/>
    <n v="57"/>
    <n v="77"/>
    <n v="72"/>
    <n v="59"/>
    <n v="62"/>
    <n v="67"/>
    <n v="72"/>
    <n v="73"/>
    <n v="73"/>
    <n v="71"/>
    <n v="69"/>
    <n v="68"/>
    <n v="67"/>
    <n v="67"/>
    <n v="61"/>
    <n v="52"/>
    <n v="43"/>
    <n v="37"/>
    <n v="33"/>
    <n v="29"/>
    <n v="29"/>
    <n v="29"/>
    <n v="28"/>
    <n v="29"/>
    <n v="30"/>
    <n v="31"/>
    <n v="34"/>
    <n v="34"/>
  </r>
  <r>
    <x v="9"/>
    <x v="10"/>
    <s v="DisabledPolicies=Fraction of Hydrogen Production Pathways Shifted"/>
    <n v="0"/>
    <n v="0"/>
    <n v="1"/>
    <n v="52"/>
    <n v="62"/>
    <n v="61"/>
    <n v="53"/>
    <n v="57"/>
    <n v="66"/>
    <n v="79"/>
    <n v="84"/>
    <n v="86"/>
    <n v="88"/>
    <n v="90"/>
    <n v="90"/>
    <n v="88"/>
    <n v="88"/>
    <n v="81"/>
    <n v="71"/>
    <n v="63"/>
    <n v="53"/>
    <n v="46"/>
    <n v="41"/>
    <n v="38"/>
    <n v="34"/>
    <n v="32"/>
    <n v="31"/>
    <n v="29"/>
    <n v="27"/>
    <n v="26"/>
    <n v="25"/>
  </r>
  <r>
    <x v="10"/>
    <x v="10"/>
    <s v="DisabledPolicies=Fraction of Hydrogen Production Pathways Shifted"/>
    <n v="0"/>
    <n v="1"/>
    <n v="0"/>
    <n v="-110"/>
    <n v="-230"/>
    <n v="-356"/>
    <n v="-566"/>
    <n v="-797"/>
    <n v="-1039"/>
    <n v="-1300"/>
    <n v="-1559"/>
    <n v="-1797"/>
    <n v="-1998"/>
    <n v="-2166"/>
    <n v="-2313"/>
    <n v="-2453"/>
    <n v="-2570"/>
    <n v="-2655"/>
    <n v="-2663"/>
    <n v="-2655"/>
    <n v="-2604"/>
    <n v="-2522"/>
    <n v="-2451"/>
    <n v="-2370"/>
    <n v="-2282"/>
    <n v="-2202"/>
    <n v="-2122"/>
    <n v="-2037"/>
    <n v="-1961"/>
    <n v="-1895"/>
    <n v="-1836"/>
  </r>
  <r>
    <x v="11"/>
    <x v="10"/>
    <s v="DisabledPolicies=Fraction of Hydrogen Production Pathways Shifted"/>
    <n v="0"/>
    <n v="-1"/>
    <n v="-5"/>
    <n v="157"/>
    <n v="173"/>
    <n v="97"/>
    <n v="-226"/>
    <n v="-529"/>
    <n v="-750"/>
    <n v="-930"/>
    <n v="-1092"/>
    <n v="-1234"/>
    <n v="-1349"/>
    <n v="-1445"/>
    <n v="-1520"/>
    <n v="-1579"/>
    <n v="-1626"/>
    <n v="-1670"/>
    <n v="-1707"/>
    <n v="-1729"/>
    <n v="-1735"/>
    <n v="-1723"/>
    <n v="-1699"/>
    <n v="-1668"/>
    <n v="-1640"/>
    <n v="-1608"/>
    <n v="-1575"/>
    <n v="-1534"/>
    <n v="-1488"/>
    <n v="-1442"/>
    <n v="-1391"/>
  </r>
  <r>
    <x v="12"/>
    <x v="10"/>
    <s v="DisabledPolicies=Fraction of Hydrogen Production Pathways Shifted"/>
    <n v="0"/>
    <n v="0"/>
    <n v="0"/>
    <n v="6"/>
    <n v="7"/>
    <n v="30"/>
    <n v="51"/>
    <n v="61"/>
    <n v="69"/>
    <n v="86"/>
    <n v="97"/>
    <n v="105"/>
    <n v="112"/>
    <n v="120"/>
    <n v="125"/>
    <n v="129"/>
    <n v="131"/>
    <n v="130"/>
    <n v="127"/>
    <n v="123"/>
    <n v="118"/>
    <n v="111"/>
    <n v="104"/>
    <n v="98"/>
    <n v="92"/>
    <n v="86"/>
    <n v="80"/>
    <n v="75"/>
    <n v="70"/>
    <n v="66"/>
    <n v="62"/>
  </r>
  <r>
    <x v="13"/>
    <x v="10"/>
    <s v="DisabledPolicies=Fraction of Hydrogen Production Pathways Shifted"/>
    <n v="0"/>
    <n v="0"/>
    <n v="1"/>
    <n v="55"/>
    <n v="60"/>
    <n v="26"/>
    <n v="-22"/>
    <n v="-45"/>
    <n v="-58"/>
    <n v="-73"/>
    <n v="-89"/>
    <n v="-102"/>
    <n v="-110"/>
    <n v="-116"/>
    <n v="-123"/>
    <n v="-128"/>
    <n v="-126"/>
    <n v="-129"/>
    <n v="-132"/>
    <n v="-134"/>
    <n v="-135"/>
    <n v="-136"/>
    <n v="-133"/>
    <n v="-130"/>
    <n v="-126"/>
    <n v="-123"/>
    <n v="-120"/>
    <n v="-117"/>
    <n v="-111"/>
    <n v="-108"/>
    <n v="-104"/>
  </r>
  <r>
    <x v="14"/>
    <x v="10"/>
    <s v="DisabledPolicies=Fraction of Hydrogen Production Pathways Shifted"/>
    <n v="0"/>
    <n v="0"/>
    <n v="3"/>
    <n v="87"/>
    <n v="101"/>
    <n v="43"/>
    <n v="-61"/>
    <n v="-95"/>
    <n v="-82"/>
    <n v="-73"/>
    <n v="-79"/>
    <n v="-86"/>
    <n v="-91"/>
    <n v="-93"/>
    <n v="-103"/>
    <n v="-109"/>
    <n v="-108"/>
    <n v="-115"/>
    <n v="-122"/>
    <n v="-131"/>
    <n v="-133"/>
    <n v="-133"/>
    <n v="-131"/>
    <n v="-125"/>
    <n v="-120"/>
    <n v="-114"/>
    <n v="-109"/>
    <n v="-105"/>
    <n v="-101"/>
    <n v="-95"/>
    <n v="-92"/>
  </r>
  <r>
    <x v="15"/>
    <x v="10"/>
    <s v="DisabledPolicies=Fraction of Hydrogen Production Pathways Shifted"/>
    <n v="0"/>
    <n v="0"/>
    <n v="0"/>
    <n v="16"/>
    <n v="-24"/>
    <n v="-148"/>
    <n v="-394"/>
    <n v="-559"/>
    <n v="-648"/>
    <n v="-725"/>
    <n v="-803"/>
    <n v="-870"/>
    <n v="-923"/>
    <n v="-978"/>
    <n v="-1025"/>
    <n v="-1063"/>
    <n v="-1095"/>
    <n v="-1123"/>
    <n v="-1155"/>
    <n v="-1185"/>
    <n v="-1209"/>
    <n v="-1227"/>
    <n v="-1244"/>
    <n v="-1257"/>
    <n v="-1268"/>
    <n v="-1279"/>
    <n v="-1287"/>
    <n v="-1296"/>
    <n v="-1303"/>
    <n v="-1310"/>
    <n v="-1316"/>
  </r>
  <r>
    <x v="16"/>
    <x v="10"/>
    <s v="DisabledPolicies=Fraction of Hydrogen Production Pathways Shifted"/>
    <n v="0"/>
    <n v="0"/>
    <n v="3"/>
    <n v="106"/>
    <n v="84"/>
    <n v="-35"/>
    <n v="-140"/>
    <n v="-198"/>
    <n v="-255"/>
    <n v="-320"/>
    <n v="-376"/>
    <n v="-421"/>
    <n v="-461"/>
    <n v="-494"/>
    <n v="-527"/>
    <n v="-559"/>
    <n v="-569"/>
    <n v="-585"/>
    <n v="-603"/>
    <n v="-616"/>
    <n v="-627"/>
    <n v="-634"/>
    <n v="-637"/>
    <n v="-636"/>
    <n v="-636"/>
    <n v="-633"/>
    <n v="-630"/>
    <n v="-626"/>
    <n v="-620"/>
    <n v="-617"/>
    <n v="-610"/>
  </r>
  <r>
    <x v="17"/>
    <x v="10"/>
    <s v="DisabledPolicies=Fraction of Hydrogen Production Pathways Shifted"/>
    <n v="0"/>
    <n v="0"/>
    <n v="0"/>
    <n v="24"/>
    <n v="24"/>
    <n v="9"/>
    <n v="-3"/>
    <n v="-5"/>
    <n v="-5"/>
    <n v="-6"/>
    <n v="-7"/>
    <n v="-8"/>
    <n v="-7"/>
    <n v="-7"/>
    <n v="-8"/>
    <n v="-9"/>
    <n v="-7"/>
    <n v="-8"/>
    <n v="-9"/>
    <n v="-10"/>
    <n v="-10"/>
    <n v="-11"/>
    <n v="-12"/>
    <n v="-11"/>
    <n v="-11"/>
    <n v="-10"/>
    <n v="-9"/>
    <n v="-9"/>
    <n v="-9"/>
    <n v="-8"/>
    <n v="-8"/>
  </r>
  <r>
    <x v="18"/>
    <x v="10"/>
    <s v="DisabledPolicies=Fraction of Hydrogen Production Pathways Shifted"/>
    <n v="0"/>
    <n v="2"/>
    <n v="69"/>
    <n v="1062"/>
    <n v="1279"/>
    <n v="735"/>
    <n v="512"/>
    <n v="646"/>
    <n v="639"/>
    <n v="585"/>
    <n v="590"/>
    <n v="603"/>
    <n v="576"/>
    <n v="543"/>
    <n v="477"/>
    <n v="408"/>
    <n v="398"/>
    <n v="277"/>
    <n v="145"/>
    <n v="31"/>
    <n v="-69"/>
    <n v="-157"/>
    <n v="-227"/>
    <n v="-258"/>
    <n v="-279"/>
    <n v="-300"/>
    <n v="-313"/>
    <n v="-318"/>
    <n v="-318"/>
    <n v="-318"/>
    <n v="-320"/>
  </r>
  <r>
    <x v="19"/>
    <x v="10"/>
    <s v="DisabledPolicies=Fraction of Hydrogen Production Pathways Shifted"/>
    <n v="0"/>
    <n v="37"/>
    <n v="288"/>
    <n v="875"/>
    <n v="1023"/>
    <n v="268"/>
    <n v="582"/>
    <n v="1629"/>
    <n v="2196"/>
    <n v="2793"/>
    <n v="3531"/>
    <n v="4160"/>
    <n v="4499"/>
    <n v="4678"/>
    <n v="4690"/>
    <n v="4730"/>
    <n v="4788"/>
    <n v="4370"/>
    <n v="3993"/>
    <n v="3623"/>
    <n v="3249"/>
    <n v="2885"/>
    <n v="2552"/>
    <n v="2350"/>
    <n v="2172"/>
    <n v="2011"/>
    <n v="1865"/>
    <n v="1746"/>
    <n v="1634"/>
    <n v="1536"/>
    <n v="1442"/>
  </r>
  <r>
    <x v="20"/>
    <x v="10"/>
    <s v="DisabledPolicies=Fraction of Hydrogen Production Pathways Shifted"/>
    <n v="0"/>
    <n v="0"/>
    <n v="49"/>
    <n v="7046"/>
    <n v="4910"/>
    <n v="1759"/>
    <n v="787"/>
    <n v="1214"/>
    <n v="1252"/>
    <n v="1171"/>
    <n v="1237"/>
    <n v="1381"/>
    <n v="1374"/>
    <n v="1671"/>
    <n v="1595"/>
    <n v="1528"/>
    <n v="1798"/>
    <n v="1574"/>
    <n v="1379"/>
    <n v="1198"/>
    <n v="1029"/>
    <n v="944"/>
    <n v="861"/>
    <n v="808"/>
    <n v="760"/>
    <n v="712"/>
    <n v="670"/>
    <n v="628"/>
    <n v="598"/>
    <n v="566"/>
    <n v="542"/>
  </r>
  <r>
    <x v="21"/>
    <x v="10"/>
    <s v="DisabledPolicies=Fraction of Hydrogen Production Pathways Shifted"/>
    <n v="0"/>
    <n v="6"/>
    <n v="82"/>
    <n v="1027"/>
    <n v="1071"/>
    <n v="693"/>
    <n v="785"/>
    <n v="1142"/>
    <n v="1282"/>
    <n v="1405"/>
    <n v="1580"/>
    <n v="1648"/>
    <n v="1642"/>
    <n v="1619"/>
    <n v="1563"/>
    <n v="1500"/>
    <n v="1465"/>
    <n v="1234"/>
    <n v="1055"/>
    <n v="903"/>
    <n v="767"/>
    <n v="655"/>
    <n v="578"/>
    <n v="532"/>
    <n v="496"/>
    <n v="436"/>
    <n v="432"/>
    <n v="394"/>
    <n v="379"/>
    <n v="358"/>
    <n v="338"/>
  </r>
  <r>
    <x v="22"/>
    <x v="10"/>
    <s v="DisabledPolicies=Fraction of Hydrogen Production Pathways Shifted"/>
    <n v="0"/>
    <n v="0"/>
    <n v="0"/>
    <n v="-449"/>
    <n v="-890"/>
    <n v="-1536"/>
    <n v="-2169"/>
    <n v="-2854"/>
    <n v="-3530"/>
    <n v="-4218"/>
    <n v="-4724"/>
    <n v="-5090"/>
    <n v="-5348"/>
    <n v="-5565"/>
    <n v="-5745"/>
    <n v="-5902"/>
    <n v="-5720"/>
    <n v="-5521"/>
    <n v="-5344"/>
    <n v="-5170"/>
    <n v="-5004"/>
    <n v="-4848"/>
    <n v="-4694"/>
    <n v="-4549"/>
    <n v="-4430"/>
    <n v="-4311"/>
    <n v="-4198"/>
    <n v="-4086"/>
    <n v="-3978"/>
    <n v="-3871"/>
    <n v="-3766"/>
  </r>
  <r>
    <x v="23"/>
    <x v="10"/>
    <s v="DisabledPolicies=Fraction of Hydrogen Production Pathways Shifted"/>
    <n v="0"/>
    <n v="0"/>
    <n v="1"/>
    <n v="548"/>
    <n v="1079"/>
    <n v="1558"/>
    <n v="1938"/>
    <n v="2325"/>
    <n v="2745"/>
    <n v="3166"/>
    <n v="3508"/>
    <n v="3837"/>
    <n v="4161"/>
    <n v="4472"/>
    <n v="4771"/>
    <n v="5038"/>
    <n v="5064"/>
    <n v="4839"/>
    <n v="4718"/>
    <n v="4609"/>
    <n v="4590"/>
    <n v="4394"/>
    <n v="4294"/>
    <n v="4173"/>
    <n v="4080"/>
    <n v="3992"/>
    <n v="3882"/>
    <n v="3791"/>
    <n v="3786"/>
    <n v="3620"/>
    <n v="3525"/>
  </r>
  <r>
    <x v="24"/>
    <x v="10"/>
    <s v="DisabledPolicies=Fraction of Hydrogen Production Pathways Shifted"/>
    <n v="0"/>
    <n v="-19"/>
    <n v="-31"/>
    <n v="115"/>
    <n v="134"/>
    <n v="263"/>
    <n v="346"/>
    <n v="418"/>
    <n v="452"/>
    <n v="494"/>
    <n v="508"/>
    <n v="496"/>
    <n v="496"/>
    <n v="526"/>
    <n v="581"/>
    <n v="623"/>
    <n v="660"/>
    <n v="656"/>
    <n v="642"/>
    <n v="622"/>
    <n v="602"/>
    <n v="600"/>
    <n v="588"/>
    <n v="591"/>
    <n v="589"/>
    <n v="591"/>
    <n v="599"/>
    <n v="603"/>
    <n v="610"/>
    <n v="616"/>
    <n v="621"/>
  </r>
  <r>
    <x v="25"/>
    <x v="10"/>
    <s v="DisabledPolicies=Fraction of Hydrogen Production Pathways Shifted"/>
    <n v="0"/>
    <n v="95"/>
    <n v="26"/>
    <n v="264"/>
    <n v="3280"/>
    <n v="3264"/>
    <n v="1779"/>
    <n v="1828"/>
    <n v="3024"/>
    <n v="3411"/>
    <n v="3689"/>
    <n v="4035"/>
    <n v="4456"/>
    <n v="4620"/>
    <n v="5034"/>
    <n v="5311"/>
    <n v="5524"/>
    <n v="5912"/>
    <n v="5689"/>
    <n v="5486"/>
    <n v="5293"/>
    <n v="5007"/>
    <n v="4857"/>
    <n v="4625"/>
    <n v="4487"/>
    <n v="4348"/>
    <n v="4241"/>
    <n v="4137"/>
    <n v="4040"/>
    <n v="3950"/>
    <n v="3870"/>
  </r>
  <r>
    <x v="26"/>
    <x v="10"/>
    <s v="DisabledPolicies=Fraction of Hydrogen Production Pathways Shifted"/>
    <n v="0"/>
    <n v="-326"/>
    <n v="-606"/>
    <n v="2083"/>
    <n v="7169"/>
    <n v="8970"/>
    <n v="9834"/>
    <n v="10385"/>
    <n v="9706"/>
    <n v="8406"/>
    <n v="6748"/>
    <n v="5476"/>
    <n v="3927"/>
    <n v="2839"/>
    <n v="2175"/>
    <n v="1309"/>
    <n v="817"/>
    <n v="-309"/>
    <n v="-1213"/>
    <n v="-2055"/>
    <n v="-2888"/>
    <n v="-3396"/>
    <n v="-3858"/>
    <n v="-4166"/>
    <n v="-4289"/>
    <n v="-4742"/>
    <n v="-4892"/>
    <n v="-5085"/>
    <n v="-5377"/>
    <n v="-5659"/>
    <n v="-5965"/>
  </r>
  <r>
    <x v="27"/>
    <x v="10"/>
    <s v="DisabledPolicies=Fraction of Hydrogen Production Pathways Shifted"/>
    <n v="0"/>
    <n v="0"/>
    <n v="-3"/>
    <n v="117"/>
    <n v="196"/>
    <n v="237"/>
    <n v="228"/>
    <n v="220"/>
    <n v="227"/>
    <n v="227"/>
    <n v="215"/>
    <n v="202"/>
    <n v="187"/>
    <n v="173"/>
    <n v="164"/>
    <n v="154"/>
    <n v="141"/>
    <n v="120"/>
    <n v="90"/>
    <n v="60"/>
    <n v="29"/>
    <n v="4"/>
    <n v="-19"/>
    <n v="-38"/>
    <n v="-54"/>
    <n v="-66"/>
    <n v="-76"/>
    <n v="-87"/>
    <n v="-94"/>
    <n v="-100"/>
    <n v="-106"/>
  </r>
  <r>
    <x v="28"/>
    <x v="10"/>
    <s v="DisabledPolicies=Fraction of Hydrogen Production Pathways Shifted"/>
    <n v="0"/>
    <n v="21"/>
    <n v="190"/>
    <n v="2557"/>
    <n v="2733"/>
    <n v="2246"/>
    <n v="2614"/>
    <n v="3641"/>
    <n v="4037"/>
    <n v="4647"/>
    <n v="5291"/>
    <n v="5808"/>
    <n v="6036"/>
    <n v="6238"/>
    <n v="6261"/>
    <n v="6404"/>
    <n v="6557"/>
    <n v="6112"/>
    <n v="5799"/>
    <n v="5499"/>
    <n v="5208"/>
    <n v="4967"/>
    <n v="4845"/>
    <n v="4867"/>
    <n v="4892"/>
    <n v="4823"/>
    <n v="5006"/>
    <n v="5003"/>
    <n v="5127"/>
    <n v="5196"/>
    <n v="5273"/>
  </r>
  <r>
    <x v="29"/>
    <x v="10"/>
    <s v="DisabledPolicies=Fraction of Hydrogen Production Pathways Shifted"/>
    <n v="0"/>
    <n v="-2"/>
    <n v="15"/>
    <n v="412"/>
    <n v="202"/>
    <n v="308"/>
    <n v="497"/>
    <n v="485"/>
    <n v="350"/>
    <n v="349"/>
    <n v="275"/>
    <n v="161"/>
    <n v="42"/>
    <n v="-8"/>
    <n v="-82"/>
    <n v="-146"/>
    <n v="-165"/>
    <n v="-235"/>
    <n v="-197"/>
    <n v="-110"/>
    <n v="13"/>
    <n v="202"/>
    <n v="430"/>
    <n v="704"/>
    <n v="963"/>
    <n v="1246"/>
    <n v="1504"/>
    <n v="1755"/>
    <n v="2019"/>
    <n v="2261"/>
    <n v="2492"/>
  </r>
  <r>
    <x v="30"/>
    <x v="10"/>
    <s v="DisabledPolicies=Fraction of Hydrogen Production Pathways Shifted"/>
    <n v="0"/>
    <n v="6"/>
    <n v="82"/>
    <n v="4904"/>
    <n v="8911"/>
    <n v="12733"/>
    <n v="16808"/>
    <n v="20848"/>
    <n v="24137"/>
    <n v="27430"/>
    <n v="30525"/>
    <n v="33414"/>
    <n v="36135"/>
    <n v="38925"/>
    <n v="41399"/>
    <n v="43814"/>
    <n v="41976"/>
    <n v="40015"/>
    <n v="38873"/>
    <n v="37832"/>
    <n v="36948"/>
    <n v="36372"/>
    <n v="35812"/>
    <n v="35472"/>
    <n v="35157"/>
    <n v="34910"/>
    <n v="34748"/>
    <n v="34691"/>
    <n v="34711"/>
    <n v="34653"/>
    <n v="34560"/>
  </r>
  <r>
    <x v="31"/>
    <x v="10"/>
    <s v="DisabledPolicies=Fraction of Hydrogen Production Pathways Shifted"/>
    <n v="0"/>
    <n v="-6"/>
    <n v="3"/>
    <n v="239"/>
    <n v="331"/>
    <n v="1302"/>
    <n v="2271"/>
    <n v="2810"/>
    <n v="3281"/>
    <n v="4059"/>
    <n v="4612"/>
    <n v="5090"/>
    <n v="5506"/>
    <n v="5946"/>
    <n v="6326"/>
    <n v="6643"/>
    <n v="6863"/>
    <n v="6858"/>
    <n v="6799"/>
    <n v="6653"/>
    <n v="6400"/>
    <n v="6136"/>
    <n v="5819"/>
    <n v="5547"/>
    <n v="5245"/>
    <n v="5020"/>
    <n v="4761"/>
    <n v="4511"/>
    <n v="4290"/>
    <n v="4092"/>
    <n v="3904"/>
  </r>
  <r>
    <x v="32"/>
    <x v="10"/>
    <s v="DisabledPolicies=Fraction of Hydrogen Production Pathways Shifted"/>
    <n v="0"/>
    <n v="-3"/>
    <n v="0"/>
    <n v="65"/>
    <n v="38"/>
    <n v="344"/>
    <n v="635"/>
    <n v="754"/>
    <n v="828"/>
    <n v="983"/>
    <n v="1066"/>
    <n v="1119"/>
    <n v="1150"/>
    <n v="1183"/>
    <n v="1194"/>
    <n v="1193"/>
    <n v="1170"/>
    <n v="1109"/>
    <n v="1047"/>
    <n v="976"/>
    <n v="893"/>
    <n v="816"/>
    <n v="737"/>
    <n v="668"/>
    <n v="601"/>
    <n v="547"/>
    <n v="493"/>
    <n v="445"/>
    <n v="402"/>
    <n v="364"/>
    <n v="331"/>
  </r>
  <r>
    <x v="33"/>
    <x v="10"/>
    <s v="DisabledPolicies=Fraction of Hydrogen Production Pathways Shifted"/>
    <n v="0"/>
    <n v="0"/>
    <n v="0"/>
    <n v="13"/>
    <n v="17"/>
    <n v="33"/>
    <n v="46"/>
    <n v="55"/>
    <n v="59"/>
    <n v="68"/>
    <n v="71"/>
    <n v="73"/>
    <n v="74"/>
    <n v="74"/>
    <n v="73"/>
    <n v="72"/>
    <n v="68"/>
    <n v="63"/>
    <n v="57"/>
    <n v="52"/>
    <n v="47"/>
    <n v="41"/>
    <n v="37"/>
    <n v="33"/>
    <n v="29"/>
    <n v="26"/>
    <n v="24"/>
    <n v="21"/>
    <n v="19"/>
    <n v="17"/>
    <n v="16"/>
  </r>
  <r>
    <x v="34"/>
    <x v="10"/>
    <s v="DisabledPolicies=Fraction of Hydrogen Production Pathways Shifted"/>
    <n v="0"/>
    <n v="0"/>
    <n v="-1"/>
    <n v="17"/>
    <n v="19"/>
    <n v="50"/>
    <n v="80"/>
    <n v="90"/>
    <n v="92"/>
    <n v="102"/>
    <n v="103"/>
    <n v="103"/>
    <n v="103"/>
    <n v="103"/>
    <n v="104"/>
    <n v="102"/>
    <n v="99"/>
    <n v="90"/>
    <n v="81"/>
    <n v="72"/>
    <n v="62"/>
    <n v="54"/>
    <n v="44"/>
    <n v="38"/>
    <n v="31"/>
    <n v="26"/>
    <n v="22"/>
    <n v="18"/>
    <n v="14"/>
    <n v="11"/>
    <n v="9"/>
  </r>
  <r>
    <x v="35"/>
    <x v="10"/>
    <s v="DisabledPolicies=Fraction of Hydrogen Production Pathways Shifted"/>
    <n v="0"/>
    <n v="0"/>
    <n v="3"/>
    <n v="98"/>
    <n v="75"/>
    <n v="68"/>
    <n v="51"/>
    <n v="-4"/>
    <n v="-96"/>
    <n v="-187"/>
    <n v="-316"/>
    <n v="-470"/>
    <n v="-644"/>
    <n v="-825"/>
    <n v="-1022"/>
    <n v="-1235"/>
    <n v="-1441"/>
    <n v="-1646"/>
    <n v="-1824"/>
    <n v="-1980"/>
    <n v="-2117"/>
    <n v="-2230"/>
    <n v="-2319"/>
    <n v="-2382"/>
    <n v="-2429"/>
    <n v="-2456"/>
    <n v="-2460"/>
    <n v="-2454"/>
    <n v="-2426"/>
    <n v="-2400"/>
    <n v="-2373"/>
  </r>
  <r>
    <x v="36"/>
    <x v="10"/>
    <s v="DisabledPolicies=Fraction of Hydrogen Production Pathways Shifted"/>
    <n v="0"/>
    <n v="-4"/>
    <n v="10"/>
    <n v="307"/>
    <n v="324"/>
    <n v="1070"/>
    <n v="1873"/>
    <n v="2320"/>
    <n v="2694"/>
    <n v="3323"/>
    <n v="3792"/>
    <n v="4159"/>
    <n v="4469"/>
    <n v="4790"/>
    <n v="5046"/>
    <n v="5259"/>
    <n v="5385"/>
    <n v="5339"/>
    <n v="5278"/>
    <n v="5158"/>
    <n v="4976"/>
    <n v="4786"/>
    <n v="4567"/>
    <n v="4380"/>
    <n v="4176"/>
    <n v="4020"/>
    <n v="3847"/>
    <n v="3683"/>
    <n v="3540"/>
    <n v="3409"/>
    <n v="3286"/>
  </r>
  <r>
    <x v="37"/>
    <x v="10"/>
    <s v="DisabledPolicies=Fraction of Hydrogen Production Pathways Shifted"/>
    <n v="0"/>
    <n v="-9"/>
    <n v="278"/>
    <n v="3286"/>
    <n v="3191"/>
    <n v="3230"/>
    <n v="5012"/>
    <n v="7011"/>
    <n v="7843"/>
    <n v="9086"/>
    <n v="10099"/>
    <n v="10655"/>
    <n v="10834"/>
    <n v="11049"/>
    <n v="10968"/>
    <n v="10850"/>
    <n v="10688"/>
    <n v="9478"/>
    <n v="8555"/>
    <n v="7650"/>
    <n v="6724"/>
    <n v="5959"/>
    <n v="5261"/>
    <n v="4828"/>
    <n v="4401"/>
    <n v="4096"/>
    <n v="3806"/>
    <n v="3540"/>
    <n v="3369"/>
    <n v="3172"/>
    <n v="2993"/>
  </r>
  <r>
    <x v="38"/>
    <x v="10"/>
    <s v="DisabledPolicies=Fraction of Hydrogen Production Pathways Shifted"/>
    <n v="0"/>
    <n v="1"/>
    <n v="37"/>
    <n v="176"/>
    <n v="266"/>
    <n v="217"/>
    <n v="370"/>
    <n v="625"/>
    <n v="754"/>
    <n v="893"/>
    <n v="1057"/>
    <n v="1194"/>
    <n v="1276"/>
    <n v="1338"/>
    <n v="1365"/>
    <n v="1389"/>
    <n v="1377"/>
    <n v="1242"/>
    <n v="1134"/>
    <n v="1033"/>
    <n v="931"/>
    <n v="834"/>
    <n v="747"/>
    <n v="693"/>
    <n v="645"/>
    <n v="608"/>
    <n v="571"/>
    <n v="544"/>
    <n v="525"/>
    <n v="502"/>
    <n v="481"/>
  </r>
  <r>
    <x v="39"/>
    <x v="10"/>
    <s v="DisabledPolicies=Fraction of Hydrogen Production Pathways Shifted"/>
    <n v="0"/>
    <n v="-3"/>
    <n v="9"/>
    <n v="217"/>
    <n v="188"/>
    <n v="643"/>
    <n v="1162"/>
    <n v="1462"/>
    <n v="1699"/>
    <n v="2115"/>
    <n v="2429"/>
    <n v="2671"/>
    <n v="2876"/>
    <n v="3097"/>
    <n v="3269"/>
    <n v="3419"/>
    <n v="3508"/>
    <n v="3477"/>
    <n v="3452"/>
    <n v="3389"/>
    <n v="3286"/>
    <n v="3182"/>
    <n v="3058"/>
    <n v="2960"/>
    <n v="2846"/>
    <n v="2765"/>
    <n v="2672"/>
    <n v="2584"/>
    <n v="2512"/>
    <n v="2443"/>
    <n v="2378"/>
  </r>
  <r>
    <x v="40"/>
    <x v="10"/>
    <s v="DisabledPolicies=Fraction of Hydrogen Production Pathways Shifted"/>
    <n v="0"/>
    <n v="-16"/>
    <n v="-6"/>
    <n v="103"/>
    <n v="-61"/>
    <n v="1496"/>
    <n v="3114"/>
    <n v="3910"/>
    <n v="4569"/>
    <n v="5795"/>
    <n v="6677"/>
    <n v="7478"/>
    <n v="8198"/>
    <n v="8992"/>
    <n v="9692"/>
    <n v="10312"/>
    <n v="10793"/>
    <n v="10936"/>
    <n v="11017"/>
    <n v="10936"/>
    <n v="10655"/>
    <n v="10345"/>
    <n v="9907"/>
    <n v="9533"/>
    <n v="9089"/>
    <n v="8777"/>
    <n v="8379"/>
    <n v="7986"/>
    <n v="7635"/>
    <n v="7326"/>
    <n v="7027"/>
  </r>
  <r>
    <x v="41"/>
    <x v="10"/>
    <s v="DisabledPolicies=Fraction of Hydrogen Production Pathways Shifted"/>
    <n v="0"/>
    <n v="-2"/>
    <n v="2"/>
    <n v="69"/>
    <n v="35"/>
    <n v="474"/>
    <n v="938"/>
    <n v="1181"/>
    <n v="1390"/>
    <n v="1762"/>
    <n v="2042"/>
    <n v="2279"/>
    <n v="2489"/>
    <n v="2714"/>
    <n v="2901"/>
    <n v="3066"/>
    <n v="3189"/>
    <n v="3213"/>
    <n v="3222"/>
    <n v="3187"/>
    <n v="3099"/>
    <n v="3002"/>
    <n v="2875"/>
    <n v="2764"/>
    <n v="2637"/>
    <n v="2541"/>
    <n v="2427"/>
    <n v="2317"/>
    <n v="2219"/>
    <n v="2132"/>
    <n v="2048"/>
  </r>
  <r>
    <x v="42"/>
    <x v="10"/>
    <s v="DisabledPolicies=Fraction of Hydrogen Production Pathways Shifte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1"/>
    <s v="DisabledPolicies=Fraction of Improved Forest Management Achieved"/>
    <n v="0"/>
    <n v="-215"/>
    <n v="482"/>
    <n v="25977"/>
    <n v="36281"/>
    <n v="40907"/>
    <n v="49938"/>
    <n v="61526"/>
    <n v="69325"/>
    <n v="77213"/>
    <n v="83517"/>
    <n v="88310"/>
    <n v="91338"/>
    <n v="95096"/>
    <n v="98186"/>
    <n v="100738"/>
    <n v="99444"/>
    <n v="93081"/>
    <n v="87631"/>
    <n v="82004"/>
    <n v="76317"/>
    <n v="71594"/>
    <n v="67396"/>
    <n v="64509"/>
    <n v="61982"/>
    <n v="59911"/>
    <n v="58204"/>
    <n v="56804"/>
    <n v="55776"/>
    <n v="54578"/>
    <n v="53439"/>
  </r>
  <r>
    <x v="1"/>
    <x v="11"/>
    <s v="DisabledPolicies=Fraction of Improved Forest Management Achieved"/>
    <n v="0"/>
    <n v="7"/>
    <n v="-14"/>
    <n v="278"/>
    <n v="479"/>
    <n v="815"/>
    <n v="1004"/>
    <n v="1629"/>
    <n v="2543"/>
    <n v="3271"/>
    <n v="3670"/>
    <n v="3505"/>
    <n v="3290"/>
    <n v="3179"/>
    <n v="3129"/>
    <n v="3133"/>
    <n v="3165"/>
    <n v="3176"/>
    <n v="3165"/>
    <n v="3130"/>
    <n v="3117"/>
    <n v="3109"/>
    <n v="3107"/>
    <n v="3109"/>
    <n v="3108"/>
    <n v="3110"/>
    <n v="3129"/>
    <n v="3144"/>
    <n v="3146"/>
    <n v="3143"/>
    <n v="3135"/>
  </r>
  <r>
    <x v="2"/>
    <x v="11"/>
    <s v="DisabledPolicies=Fraction of Improved Forest Management Achieve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11"/>
    <s v="DisabledPolicies=Fraction of Improved Forest Management Achieved"/>
    <n v="0"/>
    <n v="0"/>
    <n v="-4"/>
    <n v="-42"/>
    <n v="-153"/>
    <n v="-307"/>
    <n v="-443"/>
    <n v="-659"/>
    <n v="-920"/>
    <n v="-1225"/>
    <n v="-1555"/>
    <n v="-1909"/>
    <n v="-2253"/>
    <n v="-2588"/>
    <n v="-2881"/>
    <n v="-3197"/>
    <n v="-3533"/>
    <n v="-3844"/>
    <n v="-4131"/>
    <n v="-4339"/>
    <n v="-4570"/>
    <n v="-4739"/>
    <n v="-4827"/>
    <n v="-4939"/>
    <n v="-5035"/>
    <n v="-5052"/>
    <n v="-5096"/>
    <n v="-5081"/>
    <n v="-5053"/>
    <n v="-5041"/>
    <n v="-4999"/>
  </r>
  <r>
    <x v="4"/>
    <x v="11"/>
    <s v="DisabledPolicies=Fraction of Improved Forest Management Achieved"/>
    <n v="0"/>
    <n v="0"/>
    <n v="0"/>
    <n v="27"/>
    <n v="37"/>
    <n v="18"/>
    <n v="-27"/>
    <n v="-45"/>
    <n v="-38"/>
    <n v="-34"/>
    <n v="-40"/>
    <n v="-48"/>
    <n v="-53"/>
    <n v="-59"/>
    <n v="-64"/>
    <n v="-69"/>
    <n v="-73"/>
    <n v="-80"/>
    <n v="-85"/>
    <n v="-90"/>
    <n v="-91"/>
    <n v="-91"/>
    <n v="-88"/>
    <n v="-85"/>
    <n v="-81"/>
    <n v="-78"/>
    <n v="-75"/>
    <n v="-73"/>
    <n v="-70"/>
    <n v="-67"/>
    <n v="-65"/>
  </r>
  <r>
    <x v="5"/>
    <x v="11"/>
    <s v="DisabledPolicies=Fraction of Improved Forest Management Achieved"/>
    <n v="0"/>
    <n v="0"/>
    <n v="-3"/>
    <n v="-48"/>
    <n v="-172"/>
    <n v="-370"/>
    <n v="-673"/>
    <n v="-1013"/>
    <n v="-1392"/>
    <n v="-1829"/>
    <n v="-2300"/>
    <n v="-2773"/>
    <n v="-3213"/>
    <n v="-3612"/>
    <n v="-3985"/>
    <n v="-4364"/>
    <n v="-4722"/>
    <n v="-5054"/>
    <n v="-5282"/>
    <n v="-5448"/>
    <n v="-5576"/>
    <n v="-5617"/>
    <n v="-5609"/>
    <n v="-5606"/>
    <n v="-5574"/>
    <n v="-5526"/>
    <n v="-5486"/>
    <n v="-5416"/>
    <n v="-5347"/>
    <n v="-5305"/>
    <n v="-5259"/>
  </r>
  <r>
    <x v="6"/>
    <x v="11"/>
    <s v="DisabledPolicies=Fraction of Improved Forest Management Achieved"/>
    <n v="0"/>
    <n v="0"/>
    <n v="1"/>
    <n v="126"/>
    <n v="160"/>
    <n v="271"/>
    <n v="403"/>
    <n v="531"/>
    <n v="660"/>
    <n v="822"/>
    <n v="957"/>
    <n v="1038"/>
    <n v="1090"/>
    <n v="1137"/>
    <n v="1179"/>
    <n v="1211"/>
    <n v="1230"/>
    <n v="1219"/>
    <n v="1185"/>
    <n v="1139"/>
    <n v="1085"/>
    <n v="1029"/>
    <n v="970"/>
    <n v="916"/>
    <n v="865"/>
    <n v="819"/>
    <n v="777"/>
    <n v="737"/>
    <n v="700"/>
    <n v="667"/>
    <n v="636"/>
  </r>
  <r>
    <x v="7"/>
    <x v="11"/>
    <s v="DisabledPolicies=Fraction of Improved Forest Management Achieved"/>
    <n v="0"/>
    <n v="0"/>
    <n v="1"/>
    <n v="37"/>
    <n v="37"/>
    <n v="162"/>
    <n v="324"/>
    <n v="420"/>
    <n v="488"/>
    <n v="586"/>
    <n v="667"/>
    <n v="718"/>
    <n v="752"/>
    <n v="783"/>
    <n v="800"/>
    <n v="808"/>
    <n v="805"/>
    <n v="781"/>
    <n v="745"/>
    <n v="701"/>
    <n v="650"/>
    <n v="598"/>
    <n v="545"/>
    <n v="498"/>
    <n v="452"/>
    <n v="413"/>
    <n v="376"/>
    <n v="342"/>
    <n v="311"/>
    <n v="285"/>
    <n v="260"/>
  </r>
  <r>
    <x v="8"/>
    <x v="11"/>
    <s v="DisabledPolicies=Fraction of Improved Forest Management Achieved"/>
    <n v="0"/>
    <n v="0"/>
    <n v="1"/>
    <n v="57"/>
    <n v="77"/>
    <n v="71"/>
    <n v="58"/>
    <n v="62"/>
    <n v="68"/>
    <n v="71"/>
    <n v="74"/>
    <n v="72"/>
    <n v="70"/>
    <n v="68"/>
    <n v="68"/>
    <n v="67"/>
    <n v="68"/>
    <n v="60"/>
    <n v="52"/>
    <n v="41"/>
    <n v="34"/>
    <n v="27"/>
    <n v="23"/>
    <n v="22"/>
    <n v="20"/>
    <n v="20"/>
    <n v="21"/>
    <n v="22"/>
    <n v="23"/>
    <n v="23"/>
    <n v="24"/>
  </r>
  <r>
    <x v="9"/>
    <x v="11"/>
    <s v="DisabledPolicies=Fraction of Improved Forest Management Achieved"/>
    <n v="0"/>
    <n v="0"/>
    <n v="1"/>
    <n v="52"/>
    <n v="62"/>
    <n v="61"/>
    <n v="53"/>
    <n v="57"/>
    <n v="68"/>
    <n v="80"/>
    <n v="85"/>
    <n v="88"/>
    <n v="90"/>
    <n v="92"/>
    <n v="92"/>
    <n v="91"/>
    <n v="90"/>
    <n v="83"/>
    <n v="75"/>
    <n v="64"/>
    <n v="56"/>
    <n v="48"/>
    <n v="42"/>
    <n v="38"/>
    <n v="35"/>
    <n v="33"/>
    <n v="29"/>
    <n v="27"/>
    <n v="27"/>
    <n v="26"/>
    <n v="24"/>
  </r>
  <r>
    <x v="10"/>
    <x v="11"/>
    <s v="DisabledPolicies=Fraction of Improved Forest Management Achieved"/>
    <n v="0"/>
    <n v="1"/>
    <n v="0"/>
    <n v="-110"/>
    <n v="-230"/>
    <n v="-355"/>
    <n v="-564"/>
    <n v="-795"/>
    <n v="-1038"/>
    <n v="-1297"/>
    <n v="-1556"/>
    <n v="-1792"/>
    <n v="-1994"/>
    <n v="-2160"/>
    <n v="-2308"/>
    <n v="-2446"/>
    <n v="-2565"/>
    <n v="-2649"/>
    <n v="-2656"/>
    <n v="-2648"/>
    <n v="-2597"/>
    <n v="-2515"/>
    <n v="-2445"/>
    <n v="-2365"/>
    <n v="-2277"/>
    <n v="-2197"/>
    <n v="-2116"/>
    <n v="-2031"/>
    <n v="-1955"/>
    <n v="-1888"/>
    <n v="-1829"/>
  </r>
  <r>
    <x v="11"/>
    <x v="11"/>
    <s v="DisabledPolicies=Fraction of Improved Forest Management Achieved"/>
    <n v="0"/>
    <n v="-1"/>
    <n v="-5"/>
    <n v="157"/>
    <n v="174"/>
    <n v="99"/>
    <n v="-223"/>
    <n v="-532"/>
    <n v="-756"/>
    <n v="-934"/>
    <n v="-1101"/>
    <n v="-1250"/>
    <n v="-1375"/>
    <n v="-1480"/>
    <n v="-1565"/>
    <n v="-1638"/>
    <n v="-1701"/>
    <n v="-1764"/>
    <n v="-1821"/>
    <n v="-1867"/>
    <n v="-1895"/>
    <n v="-1897"/>
    <n v="-1879"/>
    <n v="-1853"/>
    <n v="-1822"/>
    <n v="-1787"/>
    <n v="-1749"/>
    <n v="-1702"/>
    <n v="-1653"/>
    <n v="-1604"/>
    <n v="-1551"/>
  </r>
  <r>
    <x v="12"/>
    <x v="11"/>
    <s v="DisabledPolicies=Fraction of Improved Forest Management Achieved"/>
    <n v="0"/>
    <n v="0"/>
    <n v="0"/>
    <n v="6"/>
    <n v="7"/>
    <n v="30"/>
    <n v="51"/>
    <n v="61"/>
    <n v="69"/>
    <n v="86"/>
    <n v="97"/>
    <n v="106"/>
    <n v="113"/>
    <n v="121"/>
    <n v="127"/>
    <n v="130"/>
    <n v="133"/>
    <n v="132"/>
    <n v="129"/>
    <n v="125"/>
    <n v="119"/>
    <n v="113"/>
    <n v="106"/>
    <n v="99"/>
    <n v="92"/>
    <n v="87"/>
    <n v="81"/>
    <n v="76"/>
    <n v="71"/>
    <n v="66"/>
    <n v="62"/>
  </r>
  <r>
    <x v="13"/>
    <x v="11"/>
    <s v="DisabledPolicies=Fraction of Improved Forest Management Achieved"/>
    <n v="0"/>
    <n v="0"/>
    <n v="1"/>
    <n v="55"/>
    <n v="60"/>
    <n v="25"/>
    <n v="-21"/>
    <n v="-43"/>
    <n v="-56"/>
    <n v="-72"/>
    <n v="-87"/>
    <n v="-99"/>
    <n v="-109"/>
    <n v="-113"/>
    <n v="-119"/>
    <n v="-125"/>
    <n v="-122"/>
    <n v="-124"/>
    <n v="-127"/>
    <n v="-132"/>
    <n v="-133"/>
    <n v="-134"/>
    <n v="-133"/>
    <n v="-129"/>
    <n v="-126"/>
    <n v="-123"/>
    <n v="-119"/>
    <n v="-115"/>
    <n v="-112"/>
    <n v="-107"/>
    <n v="-104"/>
  </r>
  <r>
    <x v="14"/>
    <x v="11"/>
    <s v="DisabledPolicies=Fraction of Improved Forest Management Achieved"/>
    <n v="0"/>
    <n v="0"/>
    <n v="3"/>
    <n v="87"/>
    <n v="101"/>
    <n v="43"/>
    <n v="-60"/>
    <n v="-93"/>
    <n v="-78"/>
    <n v="-71"/>
    <n v="-79"/>
    <n v="-84"/>
    <n v="-89"/>
    <n v="-91"/>
    <n v="-99"/>
    <n v="-106"/>
    <n v="-103"/>
    <n v="-110"/>
    <n v="-119"/>
    <n v="-129"/>
    <n v="-133"/>
    <n v="-134"/>
    <n v="-131"/>
    <n v="-125"/>
    <n v="-120"/>
    <n v="-115"/>
    <n v="-111"/>
    <n v="-105"/>
    <n v="-101"/>
    <n v="-96"/>
    <n v="-93"/>
  </r>
  <r>
    <x v="15"/>
    <x v="11"/>
    <s v="DisabledPolicies=Fraction of Improved Forest Management Achieved"/>
    <n v="0"/>
    <n v="0"/>
    <n v="0"/>
    <n v="16"/>
    <n v="-24"/>
    <n v="-148"/>
    <n v="-394"/>
    <n v="-561"/>
    <n v="-652"/>
    <n v="-729"/>
    <n v="-809"/>
    <n v="-878"/>
    <n v="-934"/>
    <n v="-991"/>
    <n v="-1041"/>
    <n v="-1082"/>
    <n v="-1116"/>
    <n v="-1149"/>
    <n v="-1187"/>
    <n v="-1221"/>
    <n v="-1251"/>
    <n v="-1272"/>
    <n v="-1290"/>
    <n v="-1302"/>
    <n v="-1314"/>
    <n v="-1323"/>
    <n v="-1330"/>
    <n v="-1337"/>
    <n v="-1342"/>
    <n v="-1347"/>
    <n v="-1352"/>
  </r>
  <r>
    <x v="16"/>
    <x v="11"/>
    <s v="DisabledPolicies=Fraction of Improved Forest Management Achieved"/>
    <n v="0"/>
    <n v="0"/>
    <n v="3"/>
    <n v="106"/>
    <n v="84"/>
    <n v="-35"/>
    <n v="-138"/>
    <n v="-195"/>
    <n v="-249"/>
    <n v="-315"/>
    <n v="-370"/>
    <n v="-414"/>
    <n v="-454"/>
    <n v="-484"/>
    <n v="-517"/>
    <n v="-548"/>
    <n v="-556"/>
    <n v="-572"/>
    <n v="-590"/>
    <n v="-604"/>
    <n v="-616"/>
    <n v="-625"/>
    <n v="-627"/>
    <n v="-628"/>
    <n v="-628"/>
    <n v="-626"/>
    <n v="-623"/>
    <n v="-619"/>
    <n v="-613"/>
    <n v="-608"/>
    <n v="-603"/>
  </r>
  <r>
    <x v="17"/>
    <x v="11"/>
    <s v="DisabledPolicies=Fraction of Improved Forest Management Achieved"/>
    <n v="0"/>
    <n v="0"/>
    <n v="0"/>
    <n v="24"/>
    <n v="24"/>
    <n v="9"/>
    <n v="-3"/>
    <n v="-5"/>
    <n v="-4"/>
    <n v="-5"/>
    <n v="-6"/>
    <n v="-8"/>
    <n v="-6"/>
    <n v="-6"/>
    <n v="-7"/>
    <n v="-8"/>
    <n v="-7"/>
    <n v="-8"/>
    <n v="-8"/>
    <n v="-9"/>
    <n v="-10"/>
    <n v="-10"/>
    <n v="-11"/>
    <n v="-10"/>
    <n v="-10"/>
    <n v="-9"/>
    <n v="-9"/>
    <n v="-9"/>
    <n v="-8"/>
    <n v="-8"/>
    <n v="-7"/>
  </r>
  <r>
    <x v="18"/>
    <x v="11"/>
    <s v="DisabledPolicies=Fraction of Improved Forest Management Achieved"/>
    <n v="0"/>
    <n v="2"/>
    <n v="69"/>
    <n v="1062"/>
    <n v="1278"/>
    <n v="736"/>
    <n v="537"/>
    <n v="690"/>
    <n v="695"/>
    <n v="632"/>
    <n v="644"/>
    <n v="675"/>
    <n v="664"/>
    <n v="648"/>
    <n v="600"/>
    <n v="549"/>
    <n v="553"/>
    <n v="434"/>
    <n v="297"/>
    <n v="174"/>
    <n v="64"/>
    <n v="-33"/>
    <n v="-112"/>
    <n v="-148"/>
    <n v="-171"/>
    <n v="-191"/>
    <n v="-206"/>
    <n v="-210"/>
    <n v="-211"/>
    <n v="-210"/>
    <n v="-213"/>
  </r>
  <r>
    <x v="19"/>
    <x v="11"/>
    <s v="DisabledPolicies=Fraction of Improved Forest Management Achieved"/>
    <n v="0"/>
    <n v="37"/>
    <n v="288"/>
    <n v="875"/>
    <n v="1026"/>
    <n v="291"/>
    <n v="700"/>
    <n v="1800"/>
    <n v="2394"/>
    <n v="2964"/>
    <n v="3756"/>
    <n v="4458"/>
    <n v="4852"/>
    <n v="5088"/>
    <n v="5157"/>
    <n v="5250"/>
    <n v="5348"/>
    <n v="4937"/>
    <n v="4551"/>
    <n v="4159"/>
    <n v="3761"/>
    <n v="3377"/>
    <n v="3033"/>
    <n v="2832"/>
    <n v="2666"/>
    <n v="2518"/>
    <n v="2378"/>
    <n v="2279"/>
    <n v="2173"/>
    <n v="2089"/>
    <n v="2003"/>
  </r>
  <r>
    <x v="20"/>
    <x v="11"/>
    <s v="DisabledPolicies=Fraction of Improved Forest Management Achieved"/>
    <n v="0"/>
    <n v="0"/>
    <n v="49"/>
    <n v="7049"/>
    <n v="4918"/>
    <n v="1772"/>
    <n v="823"/>
    <n v="1264"/>
    <n v="1309"/>
    <n v="1220"/>
    <n v="1292"/>
    <n v="1445"/>
    <n v="1443"/>
    <n v="1746"/>
    <n v="1674"/>
    <n v="1612"/>
    <n v="1885"/>
    <n v="1659"/>
    <n v="1459"/>
    <n v="1273"/>
    <n v="1100"/>
    <n v="1011"/>
    <n v="926"/>
    <n v="874"/>
    <n v="827"/>
    <n v="779"/>
    <n v="739"/>
    <n v="698"/>
    <n v="668"/>
    <n v="637"/>
    <n v="614"/>
  </r>
  <r>
    <x v="21"/>
    <x v="11"/>
    <s v="DisabledPolicies=Fraction of Improved Forest Management Achieved"/>
    <n v="0"/>
    <n v="6"/>
    <n v="82"/>
    <n v="1031"/>
    <n v="1081"/>
    <n v="713"/>
    <n v="838"/>
    <n v="1217"/>
    <n v="1363"/>
    <n v="1477"/>
    <n v="1659"/>
    <n v="1743"/>
    <n v="1761"/>
    <n v="1764"/>
    <n v="1727"/>
    <n v="1693"/>
    <n v="1665"/>
    <n v="1442"/>
    <n v="1254"/>
    <n v="1091"/>
    <n v="944"/>
    <n v="820"/>
    <n v="730"/>
    <n v="678"/>
    <n v="639"/>
    <n v="583"/>
    <n v="570"/>
    <n v="538"/>
    <n v="520"/>
    <n v="499"/>
    <n v="478"/>
  </r>
  <r>
    <x v="22"/>
    <x v="11"/>
    <s v="DisabledPolicies=Fraction of Improved Forest Management Achieved"/>
    <n v="0"/>
    <n v="0"/>
    <n v="0"/>
    <n v="-449"/>
    <n v="-890"/>
    <n v="-1536"/>
    <n v="-2169"/>
    <n v="-2851"/>
    <n v="-3526"/>
    <n v="-4213"/>
    <n v="-4720"/>
    <n v="-5085"/>
    <n v="-5341"/>
    <n v="-5558"/>
    <n v="-5739"/>
    <n v="-5896"/>
    <n v="-5713"/>
    <n v="-5514"/>
    <n v="-5337"/>
    <n v="-5163"/>
    <n v="-4998"/>
    <n v="-4842"/>
    <n v="-4688"/>
    <n v="-4544"/>
    <n v="-4425"/>
    <n v="-4308"/>
    <n v="-4193"/>
    <n v="-4083"/>
    <n v="-3973"/>
    <n v="-3865"/>
    <n v="-3762"/>
  </r>
  <r>
    <x v="23"/>
    <x v="11"/>
    <s v="DisabledPolicies=Fraction of Improved Forest Management Achieved"/>
    <n v="0"/>
    <n v="0"/>
    <n v="1"/>
    <n v="548"/>
    <n v="1079"/>
    <n v="1558"/>
    <n v="1938"/>
    <n v="2331"/>
    <n v="2746"/>
    <n v="3167"/>
    <n v="3509"/>
    <n v="3841"/>
    <n v="4160"/>
    <n v="4467"/>
    <n v="4767"/>
    <n v="5037"/>
    <n v="5065"/>
    <n v="4838"/>
    <n v="4718"/>
    <n v="4605"/>
    <n v="4590"/>
    <n v="4392"/>
    <n v="4291"/>
    <n v="4173"/>
    <n v="4077"/>
    <n v="3991"/>
    <n v="3881"/>
    <n v="3787"/>
    <n v="3782"/>
    <n v="3616"/>
    <n v="3521"/>
  </r>
  <r>
    <x v="24"/>
    <x v="11"/>
    <s v="DisabledPolicies=Fraction of Improved Forest Management Achieved"/>
    <n v="0"/>
    <n v="-19"/>
    <n v="-31"/>
    <n v="115"/>
    <n v="134"/>
    <n v="254"/>
    <n v="333"/>
    <n v="397"/>
    <n v="432"/>
    <n v="464"/>
    <n v="470"/>
    <n v="451"/>
    <n v="440"/>
    <n v="452"/>
    <n v="500"/>
    <n v="534"/>
    <n v="564"/>
    <n v="553"/>
    <n v="531"/>
    <n v="502"/>
    <n v="471"/>
    <n v="461"/>
    <n v="440"/>
    <n v="432"/>
    <n v="422"/>
    <n v="417"/>
    <n v="414"/>
    <n v="409"/>
    <n v="405"/>
    <n v="402"/>
    <n v="399"/>
  </r>
  <r>
    <x v="25"/>
    <x v="11"/>
    <s v="DisabledPolicies=Fraction of Improved Forest Management Achieved"/>
    <n v="0"/>
    <n v="95"/>
    <n v="26"/>
    <n v="268"/>
    <n v="3315"/>
    <n v="3366"/>
    <n v="1878"/>
    <n v="2022"/>
    <n v="3287"/>
    <n v="3791"/>
    <n v="4094"/>
    <n v="4514"/>
    <n v="5019"/>
    <n v="5248"/>
    <n v="5686"/>
    <n v="6030"/>
    <n v="6308"/>
    <n v="6741"/>
    <n v="6541"/>
    <n v="6355"/>
    <n v="6171"/>
    <n v="5901"/>
    <n v="5779"/>
    <n v="5590"/>
    <n v="5499"/>
    <n v="5406"/>
    <n v="5372"/>
    <n v="5318"/>
    <n v="5293"/>
    <n v="5258"/>
    <n v="5238"/>
  </r>
  <r>
    <x v="26"/>
    <x v="11"/>
    <s v="DisabledPolicies=Fraction of Improved Forest Management Achieved"/>
    <n v="0"/>
    <n v="-326"/>
    <n v="-606"/>
    <n v="2086"/>
    <n v="7182"/>
    <n v="8958"/>
    <n v="9784"/>
    <n v="10145"/>
    <n v="9555"/>
    <n v="8310"/>
    <n v="6623"/>
    <n v="5294"/>
    <n v="3718"/>
    <n v="2529"/>
    <n v="1872"/>
    <n v="1079"/>
    <n v="683"/>
    <n v="-350"/>
    <n v="-1150"/>
    <n v="-2061"/>
    <n v="-2943"/>
    <n v="-3516"/>
    <n v="-4041"/>
    <n v="-4430"/>
    <n v="-4657"/>
    <n v="-5169"/>
    <n v="-5358"/>
    <n v="-5675"/>
    <n v="-6018"/>
    <n v="-6383"/>
    <n v="-6775"/>
  </r>
  <r>
    <x v="27"/>
    <x v="11"/>
    <s v="DisabledPolicies=Fraction of Improved Forest Management Achieved"/>
    <n v="0"/>
    <n v="0"/>
    <n v="-3"/>
    <n v="117"/>
    <n v="198"/>
    <n v="239"/>
    <n v="231"/>
    <n v="224"/>
    <n v="233"/>
    <n v="239"/>
    <n v="227"/>
    <n v="215"/>
    <n v="203"/>
    <n v="190"/>
    <n v="185"/>
    <n v="175"/>
    <n v="164"/>
    <n v="145"/>
    <n v="116"/>
    <n v="86"/>
    <n v="55"/>
    <n v="28"/>
    <n v="5"/>
    <n v="-15"/>
    <n v="-31"/>
    <n v="-44"/>
    <n v="-54"/>
    <n v="-62"/>
    <n v="-67"/>
    <n v="-74"/>
    <n v="-79"/>
  </r>
  <r>
    <x v="28"/>
    <x v="11"/>
    <s v="DisabledPolicies=Fraction of Improved Forest Management Achieved"/>
    <n v="0"/>
    <n v="21"/>
    <n v="190"/>
    <n v="2542"/>
    <n v="2688"/>
    <n v="2187"/>
    <n v="2596"/>
    <n v="3648"/>
    <n v="4058"/>
    <n v="4615"/>
    <n v="5324"/>
    <n v="5889"/>
    <n v="6206"/>
    <n v="6507"/>
    <n v="6629"/>
    <n v="6895"/>
    <n v="7132"/>
    <n v="6764"/>
    <n v="6459"/>
    <n v="6139"/>
    <n v="5832"/>
    <n v="5574"/>
    <n v="5393"/>
    <n v="5395"/>
    <n v="5431"/>
    <n v="5472"/>
    <n v="5580"/>
    <n v="5695"/>
    <n v="5836"/>
    <n v="5969"/>
    <n v="6108"/>
  </r>
  <r>
    <x v="29"/>
    <x v="11"/>
    <s v="DisabledPolicies=Fraction of Improved Forest Management Achieved"/>
    <n v="0"/>
    <n v="-2"/>
    <n v="15"/>
    <n v="413"/>
    <n v="202"/>
    <n v="307"/>
    <n v="505"/>
    <n v="492"/>
    <n v="365"/>
    <n v="360"/>
    <n v="301"/>
    <n v="192"/>
    <n v="81"/>
    <n v="36"/>
    <n v="-23"/>
    <n v="-81"/>
    <n v="-92"/>
    <n v="-153"/>
    <n v="-116"/>
    <n v="-30"/>
    <n v="87"/>
    <n v="269"/>
    <n v="492"/>
    <n v="759"/>
    <n v="1014"/>
    <n v="1294"/>
    <n v="1549"/>
    <n v="1800"/>
    <n v="2061"/>
    <n v="2304"/>
    <n v="2534"/>
  </r>
  <r>
    <x v="30"/>
    <x v="11"/>
    <s v="DisabledPolicies=Fraction of Improved Forest Management Achieved"/>
    <n v="0"/>
    <n v="6"/>
    <n v="82"/>
    <n v="4904"/>
    <n v="8914"/>
    <n v="12741"/>
    <n v="16853"/>
    <n v="20908"/>
    <n v="24218"/>
    <n v="27480"/>
    <n v="30586"/>
    <n v="33473"/>
    <n v="36189"/>
    <n v="38971"/>
    <n v="41481"/>
    <n v="43892"/>
    <n v="42044"/>
    <n v="40084"/>
    <n v="38915"/>
    <n v="37852"/>
    <n v="36954"/>
    <n v="36360"/>
    <n v="35784"/>
    <n v="35425"/>
    <n v="35097"/>
    <n v="34835"/>
    <n v="34651"/>
    <n v="34590"/>
    <n v="34586"/>
    <n v="34523"/>
    <n v="34416"/>
  </r>
  <r>
    <x v="31"/>
    <x v="11"/>
    <s v="DisabledPolicies=Fraction of Improved Forest Management Achieved"/>
    <n v="0"/>
    <n v="-6"/>
    <n v="3"/>
    <n v="239"/>
    <n v="335"/>
    <n v="1306"/>
    <n v="2285"/>
    <n v="2818"/>
    <n v="3308"/>
    <n v="4089"/>
    <n v="4664"/>
    <n v="5151"/>
    <n v="5576"/>
    <n v="6021"/>
    <n v="6424"/>
    <n v="6749"/>
    <n v="6980"/>
    <n v="6990"/>
    <n v="6935"/>
    <n v="6788"/>
    <n v="6526"/>
    <n v="6248"/>
    <n v="5921"/>
    <n v="5635"/>
    <n v="5326"/>
    <n v="5094"/>
    <n v="4828"/>
    <n v="4577"/>
    <n v="4350"/>
    <n v="4151"/>
    <n v="3958"/>
  </r>
  <r>
    <x v="32"/>
    <x v="11"/>
    <s v="DisabledPolicies=Fraction of Improved Forest Management Achieved"/>
    <n v="0"/>
    <n v="-3"/>
    <n v="0"/>
    <n v="65"/>
    <n v="39"/>
    <n v="344"/>
    <n v="638"/>
    <n v="754"/>
    <n v="833"/>
    <n v="986"/>
    <n v="1075"/>
    <n v="1128"/>
    <n v="1161"/>
    <n v="1193"/>
    <n v="1209"/>
    <n v="1205"/>
    <n v="1184"/>
    <n v="1125"/>
    <n v="1062"/>
    <n v="990"/>
    <n v="906"/>
    <n v="826"/>
    <n v="744"/>
    <n v="674"/>
    <n v="606"/>
    <n v="551"/>
    <n v="495"/>
    <n v="447"/>
    <n v="403"/>
    <n v="366"/>
    <n v="331"/>
  </r>
  <r>
    <x v="33"/>
    <x v="11"/>
    <s v="DisabledPolicies=Fraction of Improved Forest Management Achieved"/>
    <n v="0"/>
    <n v="0"/>
    <n v="0"/>
    <n v="14"/>
    <n v="17"/>
    <n v="33"/>
    <n v="48"/>
    <n v="55"/>
    <n v="60"/>
    <n v="68"/>
    <n v="72"/>
    <n v="74"/>
    <n v="75"/>
    <n v="75"/>
    <n v="75"/>
    <n v="74"/>
    <n v="70"/>
    <n v="65"/>
    <n v="59"/>
    <n v="54"/>
    <n v="48"/>
    <n v="43"/>
    <n v="37"/>
    <n v="34"/>
    <n v="30"/>
    <n v="27"/>
    <n v="24"/>
    <n v="22"/>
    <n v="20"/>
    <n v="18"/>
    <n v="16"/>
  </r>
  <r>
    <x v="34"/>
    <x v="11"/>
    <s v="DisabledPolicies=Fraction of Improved Forest Management Achieved"/>
    <n v="0"/>
    <n v="0"/>
    <n v="-1"/>
    <n v="17"/>
    <n v="19"/>
    <n v="50"/>
    <n v="80"/>
    <n v="91"/>
    <n v="94"/>
    <n v="103"/>
    <n v="103"/>
    <n v="105"/>
    <n v="103"/>
    <n v="104"/>
    <n v="105"/>
    <n v="104"/>
    <n v="100"/>
    <n v="91"/>
    <n v="83"/>
    <n v="74"/>
    <n v="63"/>
    <n v="54"/>
    <n v="44"/>
    <n v="38"/>
    <n v="30"/>
    <n v="26"/>
    <n v="21"/>
    <n v="16"/>
    <n v="12"/>
    <n v="9"/>
    <n v="6"/>
  </r>
  <r>
    <x v="35"/>
    <x v="11"/>
    <s v="DisabledPolicies=Fraction of Improved Forest Management Achieved"/>
    <n v="0"/>
    <n v="0"/>
    <n v="3"/>
    <n v="95"/>
    <n v="70"/>
    <n v="61"/>
    <n v="45"/>
    <n v="-12"/>
    <n v="-102"/>
    <n v="-195"/>
    <n v="-323"/>
    <n v="-474"/>
    <n v="-646"/>
    <n v="-823"/>
    <n v="-1017"/>
    <n v="-1226"/>
    <n v="-1429"/>
    <n v="-1632"/>
    <n v="-1809"/>
    <n v="-1967"/>
    <n v="-2107"/>
    <n v="-2222"/>
    <n v="-2314"/>
    <n v="-2383"/>
    <n v="-2431"/>
    <n v="-2456"/>
    <n v="-2465"/>
    <n v="-2457"/>
    <n v="-2430"/>
    <n v="-2404"/>
    <n v="-2377"/>
  </r>
  <r>
    <x v="36"/>
    <x v="11"/>
    <s v="DisabledPolicies=Fraction of Improved Forest Management Achieved"/>
    <n v="0"/>
    <n v="-4"/>
    <n v="10"/>
    <n v="307"/>
    <n v="326"/>
    <n v="1071"/>
    <n v="1884"/>
    <n v="2326"/>
    <n v="2712"/>
    <n v="3343"/>
    <n v="3828"/>
    <n v="4202"/>
    <n v="4519"/>
    <n v="4846"/>
    <n v="5120"/>
    <n v="5341"/>
    <n v="5473"/>
    <n v="5439"/>
    <n v="5377"/>
    <n v="5258"/>
    <n v="5067"/>
    <n v="4869"/>
    <n v="4643"/>
    <n v="4447"/>
    <n v="4238"/>
    <n v="4079"/>
    <n v="3900"/>
    <n v="3737"/>
    <n v="3588"/>
    <n v="3458"/>
    <n v="3333"/>
  </r>
  <r>
    <x v="37"/>
    <x v="11"/>
    <s v="DisabledPolicies=Fraction of Improved Forest Management Achieved"/>
    <n v="0"/>
    <n v="-9"/>
    <n v="278"/>
    <n v="3284"/>
    <n v="3192"/>
    <n v="3235"/>
    <n v="5140"/>
    <n v="7186"/>
    <n v="8092"/>
    <n v="9283"/>
    <n v="10356"/>
    <n v="10974"/>
    <n v="11208"/>
    <n v="11460"/>
    <n v="11456"/>
    <n v="11397"/>
    <n v="11288"/>
    <n v="10103"/>
    <n v="9162"/>
    <n v="8217"/>
    <n v="7242"/>
    <n v="6430"/>
    <n v="5688"/>
    <n v="5225"/>
    <n v="4784"/>
    <n v="4481"/>
    <n v="4164"/>
    <n v="3916"/>
    <n v="3723"/>
    <n v="3532"/>
    <n v="3346"/>
  </r>
  <r>
    <x v="38"/>
    <x v="11"/>
    <s v="DisabledPolicies=Fraction of Improved Forest Management Achieved"/>
    <n v="0"/>
    <n v="1"/>
    <n v="37"/>
    <n v="176"/>
    <n v="266"/>
    <n v="220"/>
    <n v="389"/>
    <n v="654"/>
    <n v="792"/>
    <n v="926"/>
    <n v="1100"/>
    <n v="1252"/>
    <n v="1346"/>
    <n v="1419"/>
    <n v="1459"/>
    <n v="1495"/>
    <n v="1493"/>
    <n v="1359"/>
    <n v="1249"/>
    <n v="1143"/>
    <n v="1034"/>
    <n v="934"/>
    <n v="843"/>
    <n v="789"/>
    <n v="744"/>
    <n v="709"/>
    <n v="673"/>
    <n v="654"/>
    <n v="634"/>
    <n v="616"/>
    <n v="599"/>
  </r>
  <r>
    <x v="39"/>
    <x v="11"/>
    <s v="DisabledPolicies=Fraction of Improved Forest Management Achieved"/>
    <n v="0"/>
    <n v="-3"/>
    <n v="9"/>
    <n v="217"/>
    <n v="189"/>
    <n v="643"/>
    <n v="1169"/>
    <n v="1465"/>
    <n v="1711"/>
    <n v="2125"/>
    <n v="2451"/>
    <n v="2698"/>
    <n v="2909"/>
    <n v="3135"/>
    <n v="3320"/>
    <n v="3474"/>
    <n v="3568"/>
    <n v="3545"/>
    <n v="3520"/>
    <n v="3457"/>
    <n v="3350"/>
    <n v="3240"/>
    <n v="3110"/>
    <n v="3006"/>
    <n v="2890"/>
    <n v="2807"/>
    <n v="2710"/>
    <n v="2622"/>
    <n v="2546"/>
    <n v="2478"/>
    <n v="2413"/>
  </r>
  <r>
    <x v="40"/>
    <x v="11"/>
    <s v="DisabledPolicies=Fraction of Improved Forest Management Achieved"/>
    <n v="0"/>
    <n v="-16"/>
    <n v="-6"/>
    <n v="104"/>
    <n v="-57"/>
    <n v="1495"/>
    <n v="3123"/>
    <n v="3902"/>
    <n v="4585"/>
    <n v="5807"/>
    <n v="6720"/>
    <n v="7525"/>
    <n v="8254"/>
    <n v="9045"/>
    <n v="9775"/>
    <n v="10397"/>
    <n v="10890"/>
    <n v="11058"/>
    <n v="11139"/>
    <n v="11060"/>
    <n v="10766"/>
    <n v="10437"/>
    <n v="9983"/>
    <n v="9587"/>
    <n v="9126"/>
    <n v="8798"/>
    <n v="8383"/>
    <n v="7986"/>
    <n v="7613"/>
    <n v="7299"/>
    <n v="6988"/>
  </r>
  <r>
    <x v="41"/>
    <x v="11"/>
    <s v="DisabledPolicies=Fraction of Improved Forest Management Achieved"/>
    <n v="0"/>
    <n v="-2"/>
    <n v="2"/>
    <n v="70"/>
    <n v="37"/>
    <n v="474"/>
    <n v="943"/>
    <n v="1181"/>
    <n v="1398"/>
    <n v="1767"/>
    <n v="2059"/>
    <n v="2298"/>
    <n v="2513"/>
    <n v="2737"/>
    <n v="2935"/>
    <n v="3102"/>
    <n v="3228"/>
    <n v="3261"/>
    <n v="3271"/>
    <n v="3235"/>
    <n v="3145"/>
    <n v="3043"/>
    <n v="2912"/>
    <n v="2796"/>
    <n v="2666"/>
    <n v="2566"/>
    <n v="2449"/>
    <n v="2340"/>
    <n v="2238"/>
    <n v="2151"/>
    <n v="2065"/>
  </r>
  <r>
    <x v="42"/>
    <x v="11"/>
    <s v="DisabledPolicies=Fraction of Improved Forest Management Achieve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-215"/>
    <n v="482"/>
    <n v="20138"/>
    <n v="22020"/>
    <n v="22439"/>
    <n v="26263"/>
    <n v="33998"/>
    <n v="40699"/>
    <n v="47297"/>
    <n v="52390"/>
    <n v="56302"/>
    <n v="58793"/>
    <n v="62612"/>
    <n v="64716"/>
    <n v="66748"/>
    <n v="65331"/>
    <n v="59354"/>
    <n v="54652"/>
    <n v="50084"/>
    <n v="45321"/>
    <n v="41235"/>
    <n v="37341"/>
    <n v="34481"/>
    <n v="31832"/>
    <n v="29958"/>
    <n v="28281"/>
    <n v="26791"/>
    <n v="26005"/>
    <n v="24881"/>
    <n v="24095"/>
  </r>
  <r>
    <x v="1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7"/>
    <n v="-14"/>
    <n v="283"/>
    <n v="454"/>
    <n v="724"/>
    <n v="880"/>
    <n v="1555"/>
    <n v="2456"/>
    <n v="3226"/>
    <n v="3735"/>
    <n v="3602"/>
    <n v="3391"/>
    <n v="3277"/>
    <n v="3241"/>
    <n v="3261"/>
    <n v="3284"/>
    <n v="3298"/>
    <n v="3296"/>
    <n v="3270"/>
    <n v="3262"/>
    <n v="3256"/>
    <n v="3248"/>
    <n v="3239"/>
    <n v="3223"/>
    <n v="3207"/>
    <n v="3210"/>
    <n v="3210"/>
    <n v="3199"/>
    <n v="3183"/>
    <n v="3165"/>
  </r>
  <r>
    <x v="2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0"/>
    <n v="-4"/>
    <n v="-10"/>
    <n v="-95"/>
    <n v="-230"/>
    <n v="-345"/>
    <n v="-532"/>
    <n v="-774"/>
    <n v="-1062"/>
    <n v="-1376"/>
    <n v="-1714"/>
    <n v="-2045"/>
    <n v="-2371"/>
    <n v="-2649"/>
    <n v="-2962"/>
    <n v="-3294"/>
    <n v="-3605"/>
    <n v="-3891"/>
    <n v="-4099"/>
    <n v="-4324"/>
    <n v="-4487"/>
    <n v="-4568"/>
    <n v="-4665"/>
    <n v="-4743"/>
    <n v="-4744"/>
    <n v="-4771"/>
    <n v="-4742"/>
    <n v="-4699"/>
    <n v="-4672"/>
    <n v="-4618"/>
  </r>
  <r>
    <x v="4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0"/>
    <n v="0"/>
    <n v="25"/>
    <n v="36"/>
    <n v="16"/>
    <n v="-30"/>
    <n v="-47"/>
    <n v="-37"/>
    <n v="-27"/>
    <n v="-29"/>
    <n v="-34"/>
    <n v="-39"/>
    <n v="-43"/>
    <n v="-49"/>
    <n v="-55"/>
    <n v="-59"/>
    <n v="-64"/>
    <n v="-68"/>
    <n v="-72"/>
    <n v="-75"/>
    <n v="-73"/>
    <n v="-70"/>
    <n v="-67"/>
    <n v="-64"/>
    <n v="-62"/>
    <n v="-59"/>
    <n v="-56"/>
    <n v="-54"/>
    <n v="-52"/>
    <n v="-51"/>
  </r>
  <r>
    <x v="5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0"/>
    <n v="-3"/>
    <n v="-68"/>
    <n v="-246"/>
    <n v="-463"/>
    <n v="-777"/>
    <n v="-1127"/>
    <n v="-1509"/>
    <n v="-1943"/>
    <n v="-2408"/>
    <n v="-2870"/>
    <n v="-3302"/>
    <n v="-3685"/>
    <n v="-4044"/>
    <n v="-4413"/>
    <n v="-4762"/>
    <n v="-5079"/>
    <n v="-5292"/>
    <n v="-5439"/>
    <n v="-5549"/>
    <n v="-5575"/>
    <n v="-5553"/>
    <n v="-5535"/>
    <n v="-5490"/>
    <n v="-5428"/>
    <n v="-5376"/>
    <n v="-5295"/>
    <n v="-5214"/>
    <n v="-5163"/>
    <n v="-5107"/>
  </r>
  <r>
    <x v="6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0"/>
    <n v="1"/>
    <n v="120"/>
    <n v="139"/>
    <n v="224"/>
    <n v="352"/>
    <n v="494"/>
    <n v="629"/>
    <n v="788"/>
    <n v="935"/>
    <n v="1033"/>
    <n v="1098"/>
    <n v="1163"/>
    <n v="1216"/>
    <n v="1264"/>
    <n v="1302"/>
    <n v="1309"/>
    <n v="1297"/>
    <n v="1273"/>
    <n v="1235"/>
    <n v="1190"/>
    <n v="1138"/>
    <n v="1088"/>
    <n v="1033"/>
    <n v="985"/>
    <n v="939"/>
    <n v="893"/>
    <n v="851"/>
    <n v="810"/>
    <n v="775"/>
  </r>
  <r>
    <x v="7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0"/>
    <n v="1"/>
    <n v="31"/>
    <n v="14"/>
    <n v="110"/>
    <n v="249"/>
    <n v="340"/>
    <n v="398"/>
    <n v="481"/>
    <n v="556"/>
    <n v="609"/>
    <n v="646"/>
    <n v="680"/>
    <n v="700"/>
    <n v="717"/>
    <n v="725"/>
    <n v="709"/>
    <n v="684"/>
    <n v="652"/>
    <n v="611"/>
    <n v="567"/>
    <n v="521"/>
    <n v="478"/>
    <n v="436"/>
    <n v="398"/>
    <n v="363"/>
    <n v="329"/>
    <n v="299"/>
    <n v="272"/>
    <n v="249"/>
  </r>
  <r>
    <x v="8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0"/>
    <n v="1"/>
    <n v="46"/>
    <n v="57"/>
    <n v="45"/>
    <n v="34"/>
    <n v="39"/>
    <n v="48"/>
    <n v="56"/>
    <n v="63"/>
    <n v="68"/>
    <n v="70"/>
    <n v="74"/>
    <n v="77"/>
    <n v="80"/>
    <n v="84"/>
    <n v="84"/>
    <n v="80"/>
    <n v="76"/>
    <n v="72"/>
    <n v="69"/>
    <n v="65"/>
    <n v="61"/>
    <n v="58"/>
    <n v="55"/>
    <n v="53"/>
    <n v="51"/>
    <n v="49"/>
    <n v="46"/>
    <n v="46"/>
  </r>
  <r>
    <x v="9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0"/>
    <n v="1"/>
    <n v="48"/>
    <n v="52"/>
    <n v="44"/>
    <n v="34"/>
    <n v="39"/>
    <n v="48"/>
    <n v="61"/>
    <n v="70"/>
    <n v="75"/>
    <n v="79"/>
    <n v="84"/>
    <n v="87"/>
    <n v="88"/>
    <n v="91"/>
    <n v="86"/>
    <n v="82"/>
    <n v="75"/>
    <n v="70"/>
    <n v="64"/>
    <n v="61"/>
    <n v="55"/>
    <n v="51"/>
    <n v="49"/>
    <n v="46"/>
    <n v="42"/>
    <n v="41"/>
    <n v="39"/>
    <n v="37"/>
  </r>
  <r>
    <x v="10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1"/>
    <n v="0"/>
    <n v="-107"/>
    <n v="-229"/>
    <n v="-358"/>
    <n v="-561"/>
    <n v="-791"/>
    <n v="-1030"/>
    <n v="-1286"/>
    <n v="-1543"/>
    <n v="-1775"/>
    <n v="-1973"/>
    <n v="-2137"/>
    <n v="-2284"/>
    <n v="-2423"/>
    <n v="-2540"/>
    <n v="-2624"/>
    <n v="-2633"/>
    <n v="-2625"/>
    <n v="-2578"/>
    <n v="-2495"/>
    <n v="-2427"/>
    <n v="-2347"/>
    <n v="-2260"/>
    <n v="-2181"/>
    <n v="-2103"/>
    <n v="-2018"/>
    <n v="-1942"/>
    <n v="-1877"/>
    <n v="-1818"/>
  </r>
  <r>
    <x v="11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-1"/>
    <n v="-5"/>
    <n v="152"/>
    <n v="152"/>
    <n v="156"/>
    <n v="110"/>
    <n v="75"/>
    <n v="64"/>
    <n v="68"/>
    <n v="68"/>
    <n v="65"/>
    <n v="61"/>
    <n v="63"/>
    <n v="66"/>
    <n v="68"/>
    <n v="71"/>
    <n v="67"/>
    <n v="62"/>
    <n v="57"/>
    <n v="51"/>
    <n v="53"/>
    <n v="53"/>
    <n v="54"/>
    <n v="53"/>
    <n v="53"/>
    <n v="51"/>
    <n v="47"/>
    <n v="46"/>
    <n v="43"/>
    <n v="42"/>
  </r>
  <r>
    <x v="12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0"/>
    <n v="0"/>
    <n v="5"/>
    <n v="6"/>
    <n v="23"/>
    <n v="41"/>
    <n v="51"/>
    <n v="57"/>
    <n v="72"/>
    <n v="80"/>
    <n v="89"/>
    <n v="96"/>
    <n v="103"/>
    <n v="108"/>
    <n v="113"/>
    <n v="116"/>
    <n v="116"/>
    <n v="113"/>
    <n v="110"/>
    <n v="105"/>
    <n v="101"/>
    <n v="95"/>
    <n v="89"/>
    <n v="82"/>
    <n v="77"/>
    <n v="72"/>
    <n v="67"/>
    <n v="63"/>
    <n v="58"/>
    <n v="54"/>
  </r>
  <r>
    <x v="13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0"/>
    <n v="1"/>
    <n v="46"/>
    <n v="47"/>
    <n v="8"/>
    <n v="-45"/>
    <n v="-70"/>
    <n v="-80"/>
    <n v="-90"/>
    <n v="-103"/>
    <n v="-112"/>
    <n v="-119"/>
    <n v="-122"/>
    <n v="-127"/>
    <n v="-131"/>
    <n v="-128"/>
    <n v="-127"/>
    <n v="-129"/>
    <n v="-129"/>
    <n v="-128"/>
    <n v="-127"/>
    <n v="-124"/>
    <n v="-121"/>
    <n v="-118"/>
    <n v="-115"/>
    <n v="-112"/>
    <n v="-109"/>
    <n v="-105"/>
    <n v="-103"/>
    <n v="-100"/>
  </r>
  <r>
    <x v="14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0"/>
    <n v="3"/>
    <n v="86"/>
    <n v="96"/>
    <n v="38"/>
    <n v="-67"/>
    <n v="-94"/>
    <n v="-72"/>
    <n v="-52"/>
    <n v="-48"/>
    <n v="-48"/>
    <n v="-49"/>
    <n v="-49"/>
    <n v="-54"/>
    <n v="-59"/>
    <n v="-57"/>
    <n v="-60"/>
    <n v="-64"/>
    <n v="-68"/>
    <n v="-69"/>
    <n v="-67"/>
    <n v="-66"/>
    <n v="-62"/>
    <n v="-58"/>
    <n v="-55"/>
    <n v="-52"/>
    <n v="-50"/>
    <n v="-47"/>
    <n v="-44"/>
    <n v="-42"/>
  </r>
  <r>
    <x v="15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0"/>
    <n v="0"/>
    <n v="13"/>
    <n v="-29"/>
    <n v="-118"/>
    <n v="-265"/>
    <n v="-345"/>
    <n v="-364"/>
    <n v="-378"/>
    <n v="-406"/>
    <n v="-438"/>
    <n v="-469"/>
    <n v="-509"/>
    <n v="-550"/>
    <n v="-587"/>
    <n v="-626"/>
    <n v="-664"/>
    <n v="-703"/>
    <n v="-742"/>
    <n v="-775"/>
    <n v="-804"/>
    <n v="-832"/>
    <n v="-857"/>
    <n v="-882"/>
    <n v="-905"/>
    <n v="-929"/>
    <n v="-952"/>
    <n v="-975"/>
    <n v="-997"/>
    <n v="-1017"/>
  </r>
  <r>
    <x v="16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0"/>
    <n v="3"/>
    <n v="93"/>
    <n v="60"/>
    <n v="-67"/>
    <n v="-184"/>
    <n v="-252"/>
    <n v="-305"/>
    <n v="-367"/>
    <n v="-421"/>
    <n v="-466"/>
    <n v="-505"/>
    <n v="-535"/>
    <n v="-566"/>
    <n v="-597"/>
    <n v="-606"/>
    <n v="-619"/>
    <n v="-633"/>
    <n v="-643"/>
    <n v="-649"/>
    <n v="-654"/>
    <n v="-654"/>
    <n v="-653"/>
    <n v="-653"/>
    <n v="-649"/>
    <n v="-645"/>
    <n v="-641"/>
    <n v="-635"/>
    <n v="-630"/>
    <n v="-625"/>
  </r>
  <r>
    <x v="17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0"/>
    <n v="0"/>
    <n v="23"/>
    <n v="23"/>
    <n v="8"/>
    <n v="-6"/>
    <n v="-9"/>
    <n v="-8"/>
    <n v="-7"/>
    <n v="-8"/>
    <n v="-8"/>
    <n v="-9"/>
    <n v="-9"/>
    <n v="-10"/>
    <n v="-10"/>
    <n v="-8"/>
    <n v="-9"/>
    <n v="-10"/>
    <n v="-10"/>
    <n v="-12"/>
    <n v="-12"/>
    <n v="-12"/>
    <n v="-11"/>
    <n v="-11"/>
    <n v="-10"/>
    <n v="-10"/>
    <n v="-9"/>
    <n v="-9"/>
    <n v="-9"/>
    <n v="-8"/>
  </r>
  <r>
    <x v="18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2"/>
    <n v="69"/>
    <n v="1003"/>
    <n v="1160"/>
    <n v="570"/>
    <n v="175"/>
    <n v="201"/>
    <n v="259"/>
    <n v="235"/>
    <n v="223"/>
    <n v="225"/>
    <n v="198"/>
    <n v="164"/>
    <n v="94"/>
    <n v="17"/>
    <n v="11"/>
    <n v="-76"/>
    <n v="-172"/>
    <n v="-244"/>
    <n v="-310"/>
    <n v="-371"/>
    <n v="-423"/>
    <n v="-445"/>
    <n v="-463"/>
    <n v="-476"/>
    <n v="-483"/>
    <n v="-489"/>
    <n v="-486"/>
    <n v="-484"/>
    <n v="-483"/>
  </r>
  <r>
    <x v="19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37"/>
    <n v="288"/>
    <n v="841"/>
    <n v="900"/>
    <n v="-78"/>
    <n v="-420"/>
    <n v="367"/>
    <n v="1178"/>
    <n v="1809"/>
    <n v="2421"/>
    <n v="2930"/>
    <n v="3210"/>
    <n v="3337"/>
    <n v="3296"/>
    <n v="3274"/>
    <n v="3315"/>
    <n v="2978"/>
    <n v="2684"/>
    <n v="2433"/>
    <n v="2159"/>
    <n v="1879"/>
    <n v="1610"/>
    <n v="1435"/>
    <n v="1272"/>
    <n v="1125"/>
    <n v="998"/>
    <n v="876"/>
    <n v="776"/>
    <n v="688"/>
    <n v="606"/>
  </r>
  <r>
    <x v="20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0"/>
    <n v="49"/>
    <n v="7035"/>
    <n v="4888"/>
    <n v="1718"/>
    <n v="614"/>
    <n v="974"/>
    <n v="1077"/>
    <n v="1011"/>
    <n v="1062"/>
    <n v="1198"/>
    <n v="1194"/>
    <n v="1492"/>
    <n v="1419"/>
    <n v="1350"/>
    <n v="1621"/>
    <n v="1418"/>
    <n v="1238"/>
    <n v="1079"/>
    <n v="928"/>
    <n v="854"/>
    <n v="780"/>
    <n v="731"/>
    <n v="685"/>
    <n v="638"/>
    <n v="600"/>
    <n v="557"/>
    <n v="529"/>
    <n v="498"/>
    <n v="477"/>
  </r>
  <r>
    <x v="21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6"/>
    <n v="82"/>
    <n v="614"/>
    <n v="650"/>
    <n v="247"/>
    <n v="186"/>
    <n v="473"/>
    <n v="738"/>
    <n v="923"/>
    <n v="1105"/>
    <n v="1183"/>
    <n v="1197"/>
    <n v="1176"/>
    <n v="1123"/>
    <n v="1060"/>
    <n v="1040"/>
    <n v="865"/>
    <n v="715"/>
    <n v="597"/>
    <n v="490"/>
    <n v="397"/>
    <n v="322"/>
    <n v="274"/>
    <n v="239"/>
    <n v="205"/>
    <n v="186"/>
    <n v="164"/>
    <n v="151"/>
    <n v="137"/>
    <n v="123"/>
  </r>
  <r>
    <x v="22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0"/>
    <n v="0"/>
    <n v="-451"/>
    <n v="-895"/>
    <n v="-1548"/>
    <n v="-2190"/>
    <n v="-2890"/>
    <n v="-3576"/>
    <n v="-4261"/>
    <n v="-4764"/>
    <n v="-5130"/>
    <n v="-5385"/>
    <n v="-5599"/>
    <n v="-5774"/>
    <n v="-5930"/>
    <n v="-5746"/>
    <n v="-5547"/>
    <n v="-5368"/>
    <n v="-5192"/>
    <n v="-5023"/>
    <n v="-4865"/>
    <n v="-4709"/>
    <n v="-4564"/>
    <n v="-4444"/>
    <n v="-4327"/>
    <n v="-4211"/>
    <n v="-4101"/>
    <n v="-3991"/>
    <n v="-3883"/>
    <n v="-3778"/>
  </r>
  <r>
    <x v="23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0"/>
    <n v="1"/>
    <n v="545"/>
    <n v="1071"/>
    <n v="1544"/>
    <n v="1918"/>
    <n v="2312"/>
    <n v="2740"/>
    <n v="3164"/>
    <n v="3512"/>
    <n v="3851"/>
    <n v="4178"/>
    <n v="4490"/>
    <n v="4789"/>
    <n v="5062"/>
    <n v="5090"/>
    <n v="4872"/>
    <n v="4753"/>
    <n v="4649"/>
    <n v="4632"/>
    <n v="4440"/>
    <n v="4340"/>
    <n v="4219"/>
    <n v="4124"/>
    <n v="4034"/>
    <n v="3922"/>
    <n v="3829"/>
    <n v="3808"/>
    <n v="3652"/>
    <n v="3557"/>
  </r>
  <r>
    <x v="24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-19"/>
    <n v="-31"/>
    <n v="23"/>
    <n v="-46"/>
    <n v="61"/>
    <n v="168"/>
    <n v="215"/>
    <n v="227"/>
    <n v="253"/>
    <n v="281"/>
    <n v="286"/>
    <n v="302"/>
    <n v="375"/>
    <n v="445"/>
    <n v="503"/>
    <n v="563"/>
    <n v="581"/>
    <n v="588"/>
    <n v="588"/>
    <n v="570"/>
    <n v="560"/>
    <n v="531"/>
    <n v="506"/>
    <n v="478"/>
    <n v="453"/>
    <n v="433"/>
    <n v="408"/>
    <n v="388"/>
    <n v="370"/>
    <n v="353"/>
  </r>
  <r>
    <x v="25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95"/>
    <n v="26"/>
    <n v="118"/>
    <n v="2718"/>
    <n v="2267"/>
    <n v="848"/>
    <n v="580"/>
    <n v="1299"/>
    <n v="1706"/>
    <n v="1924"/>
    <n v="2166"/>
    <n v="2499"/>
    <n v="2624"/>
    <n v="3093"/>
    <n v="3294"/>
    <n v="3453"/>
    <n v="3810"/>
    <n v="3638"/>
    <n v="3467"/>
    <n v="3324"/>
    <n v="3077"/>
    <n v="2933"/>
    <n v="2703"/>
    <n v="2539"/>
    <n v="2378"/>
    <n v="2224"/>
    <n v="2099"/>
    <n v="1951"/>
    <n v="1825"/>
    <n v="1711"/>
  </r>
  <r>
    <x v="26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-326"/>
    <n v="-606"/>
    <n v="-1267"/>
    <n v="-2539"/>
    <n v="-2207"/>
    <n v="-2788"/>
    <n v="-4284"/>
    <n v="-6250"/>
    <n v="-8344"/>
    <n v="-10524"/>
    <n v="-12211"/>
    <n v="-13907"/>
    <n v="-14986"/>
    <n v="-16003"/>
    <n v="-17184"/>
    <n v="-17788"/>
    <n v="-19020"/>
    <n v="-20082"/>
    <n v="-21182"/>
    <n v="-22179"/>
    <n v="-23035"/>
    <n v="-23783"/>
    <n v="-24337"/>
    <n v="-24670"/>
    <n v="-24962"/>
    <n v="-25053"/>
    <n v="-25142"/>
    <n v="-25078"/>
    <n v="-25113"/>
    <n v="-24971"/>
  </r>
  <r>
    <x v="27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0"/>
    <n v="-3"/>
    <n v="105"/>
    <n v="156"/>
    <n v="169"/>
    <n v="145"/>
    <n v="121"/>
    <n v="112"/>
    <n v="107"/>
    <n v="95"/>
    <n v="79"/>
    <n v="66"/>
    <n v="57"/>
    <n v="56"/>
    <n v="50"/>
    <n v="41"/>
    <n v="26"/>
    <n v="3"/>
    <n v="-20"/>
    <n v="-44"/>
    <n v="-63"/>
    <n v="-82"/>
    <n v="-99"/>
    <n v="-113"/>
    <n v="-124"/>
    <n v="-134"/>
    <n v="-143"/>
    <n v="-150"/>
    <n v="-156"/>
    <n v="-161"/>
  </r>
  <r>
    <x v="28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21"/>
    <n v="190"/>
    <n v="1838"/>
    <n v="2006"/>
    <n v="1340"/>
    <n v="1263"/>
    <n v="2031"/>
    <n v="2793"/>
    <n v="3366"/>
    <n v="3894"/>
    <n v="4357"/>
    <n v="4564"/>
    <n v="4692"/>
    <n v="4667"/>
    <n v="4734"/>
    <n v="4832"/>
    <n v="4469"/>
    <n v="4167"/>
    <n v="3909"/>
    <n v="3633"/>
    <n v="3371"/>
    <n v="3139"/>
    <n v="3034"/>
    <n v="2936"/>
    <n v="2857"/>
    <n v="2812"/>
    <n v="2760"/>
    <n v="2747"/>
    <n v="2716"/>
    <n v="2697"/>
  </r>
  <r>
    <x v="29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-2"/>
    <n v="15"/>
    <n v="364"/>
    <n v="101"/>
    <n v="105"/>
    <n v="193"/>
    <n v="137"/>
    <n v="-24"/>
    <n v="-97"/>
    <n v="-201"/>
    <n v="-335"/>
    <n v="-472"/>
    <n v="-523"/>
    <n v="-620"/>
    <n v="-669"/>
    <n v="-672"/>
    <n v="-722"/>
    <n v="-656"/>
    <n v="-536"/>
    <n v="-386"/>
    <n v="-169"/>
    <n v="76"/>
    <n v="357"/>
    <n v="621"/>
    <n v="908"/>
    <n v="1169"/>
    <n v="1418"/>
    <n v="1679"/>
    <n v="1921"/>
    <n v="2153"/>
  </r>
  <r>
    <x v="30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6"/>
    <n v="82"/>
    <n v="4807"/>
    <n v="8657"/>
    <n v="12309"/>
    <n v="16105"/>
    <n v="20027"/>
    <n v="23450"/>
    <n v="26702"/>
    <n v="29813"/>
    <n v="32776"/>
    <n v="35558"/>
    <n v="38427"/>
    <n v="40828"/>
    <n v="43320"/>
    <n v="41584"/>
    <n v="39683"/>
    <n v="38637"/>
    <n v="37694"/>
    <n v="36857"/>
    <n v="36343"/>
    <n v="35813"/>
    <n v="35503"/>
    <n v="35220"/>
    <n v="35011"/>
    <n v="34888"/>
    <n v="34843"/>
    <n v="34905"/>
    <n v="34868"/>
    <n v="34801"/>
  </r>
  <r>
    <x v="31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-6"/>
    <n v="3"/>
    <n v="170"/>
    <n v="103"/>
    <n v="866"/>
    <n v="1678"/>
    <n v="2122"/>
    <n v="2482"/>
    <n v="3103"/>
    <n v="3592"/>
    <n v="4027"/>
    <n v="4404"/>
    <n v="4856"/>
    <n v="5201"/>
    <n v="5553"/>
    <n v="5805"/>
    <n v="5828"/>
    <n v="5823"/>
    <n v="5737"/>
    <n v="5536"/>
    <n v="5323"/>
    <n v="5046"/>
    <n v="4797"/>
    <n v="4512"/>
    <n v="4299"/>
    <n v="4056"/>
    <n v="3810"/>
    <n v="3598"/>
    <n v="3406"/>
    <n v="3224"/>
  </r>
  <r>
    <x v="32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-3"/>
    <n v="0"/>
    <n v="51"/>
    <n v="-11"/>
    <n v="241"/>
    <n v="494"/>
    <n v="601"/>
    <n v="660"/>
    <n v="784"/>
    <n v="861"/>
    <n v="918"/>
    <n v="950"/>
    <n v="996"/>
    <n v="1009"/>
    <n v="1022"/>
    <n v="1015"/>
    <n v="966"/>
    <n v="920"/>
    <n v="862"/>
    <n v="792"/>
    <n v="727"/>
    <n v="656"/>
    <n v="596"/>
    <n v="533"/>
    <n v="484"/>
    <n v="436"/>
    <n v="390"/>
    <n v="351"/>
    <n v="318"/>
    <n v="287"/>
  </r>
  <r>
    <x v="33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0"/>
    <n v="0"/>
    <n v="10"/>
    <n v="12"/>
    <n v="21"/>
    <n v="32"/>
    <n v="39"/>
    <n v="43"/>
    <n v="50"/>
    <n v="54"/>
    <n v="55"/>
    <n v="56"/>
    <n v="58"/>
    <n v="57"/>
    <n v="57"/>
    <n v="56"/>
    <n v="51"/>
    <n v="47"/>
    <n v="43"/>
    <n v="38"/>
    <n v="34"/>
    <n v="30"/>
    <n v="27"/>
    <n v="23"/>
    <n v="22"/>
    <n v="19"/>
    <n v="17"/>
    <n v="15"/>
    <n v="13"/>
    <n v="12"/>
  </r>
  <r>
    <x v="34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0"/>
    <n v="-1"/>
    <n v="12"/>
    <n v="5"/>
    <n v="29"/>
    <n v="54"/>
    <n v="60"/>
    <n v="61"/>
    <n v="67"/>
    <n v="67"/>
    <n v="67"/>
    <n v="68"/>
    <n v="72"/>
    <n v="73"/>
    <n v="75"/>
    <n v="73"/>
    <n v="67"/>
    <n v="61"/>
    <n v="54"/>
    <n v="45"/>
    <n v="40"/>
    <n v="33"/>
    <n v="27"/>
    <n v="21"/>
    <n v="18"/>
    <n v="13"/>
    <n v="11"/>
    <n v="7"/>
    <n v="4"/>
    <n v="2"/>
  </r>
  <r>
    <x v="35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0"/>
    <n v="3"/>
    <n v="46"/>
    <n v="3"/>
    <n v="-21"/>
    <n v="-54"/>
    <n v="-112"/>
    <n v="-200"/>
    <n v="-293"/>
    <n v="-417"/>
    <n v="-564"/>
    <n v="-730"/>
    <n v="-902"/>
    <n v="-1094"/>
    <n v="-1299"/>
    <n v="-1496"/>
    <n v="-1692"/>
    <n v="-1859"/>
    <n v="-2006"/>
    <n v="-2135"/>
    <n v="-2240"/>
    <n v="-2327"/>
    <n v="-2388"/>
    <n v="-2432"/>
    <n v="-2453"/>
    <n v="-2458"/>
    <n v="-2446"/>
    <n v="-2416"/>
    <n v="-2388"/>
    <n v="-2357"/>
  </r>
  <r>
    <x v="36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-4"/>
    <n v="10"/>
    <n v="259"/>
    <n v="170"/>
    <n v="756"/>
    <n v="1429"/>
    <n v="1819"/>
    <n v="2125"/>
    <n v="2639"/>
    <n v="3061"/>
    <n v="3400"/>
    <n v="3684"/>
    <n v="4011"/>
    <n v="4242"/>
    <n v="4486"/>
    <n v="4641"/>
    <n v="4621"/>
    <n v="4601"/>
    <n v="4529"/>
    <n v="4383"/>
    <n v="4233"/>
    <n v="4043"/>
    <n v="3875"/>
    <n v="3684"/>
    <n v="3539"/>
    <n v="3379"/>
    <n v="3220"/>
    <n v="3083"/>
    <n v="2958"/>
    <n v="2841"/>
  </r>
  <r>
    <x v="37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-9"/>
    <n v="278"/>
    <n v="2756"/>
    <n v="2308"/>
    <n v="1901"/>
    <n v="2717"/>
    <n v="4227"/>
    <n v="5292"/>
    <n v="6394"/>
    <n v="7280"/>
    <n v="7778"/>
    <n v="7957"/>
    <n v="8246"/>
    <n v="8135"/>
    <n v="8074"/>
    <n v="8004"/>
    <n v="6993"/>
    <n v="6275"/>
    <n v="5618"/>
    <n v="4889"/>
    <n v="4292"/>
    <n v="3704"/>
    <n v="3328"/>
    <n v="2942"/>
    <n v="2689"/>
    <n v="2433"/>
    <n v="2181"/>
    <n v="2034"/>
    <n v="1862"/>
    <n v="1709"/>
  </r>
  <r>
    <x v="38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1"/>
    <n v="37"/>
    <n v="162"/>
    <n v="223"/>
    <n v="135"/>
    <n v="173"/>
    <n v="365"/>
    <n v="529"/>
    <n v="663"/>
    <n v="797"/>
    <n v="908"/>
    <n v="980"/>
    <n v="1032"/>
    <n v="1046"/>
    <n v="1060"/>
    <n v="1048"/>
    <n v="935"/>
    <n v="848"/>
    <n v="774"/>
    <n v="695"/>
    <n v="620"/>
    <n v="548"/>
    <n v="500"/>
    <n v="457"/>
    <n v="422"/>
    <n v="391"/>
    <n v="362"/>
    <n v="342"/>
    <n v="322"/>
    <n v="302"/>
  </r>
  <r>
    <x v="39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-3"/>
    <n v="9"/>
    <n v="187"/>
    <n v="103"/>
    <n v="458"/>
    <n v="886"/>
    <n v="1149"/>
    <n v="1349"/>
    <n v="1687"/>
    <n v="1969"/>
    <n v="2191"/>
    <n v="2377"/>
    <n v="2596"/>
    <n v="2747"/>
    <n v="2915"/>
    <n v="3020"/>
    <n v="3004"/>
    <n v="3005"/>
    <n v="2973"/>
    <n v="2895"/>
    <n v="2815"/>
    <n v="2710"/>
    <n v="2622"/>
    <n v="2516"/>
    <n v="2442"/>
    <n v="2355"/>
    <n v="2269"/>
    <n v="2199"/>
    <n v="2134"/>
    <n v="2073"/>
  </r>
  <r>
    <x v="40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-16"/>
    <n v="-6"/>
    <n v="68"/>
    <n v="-240"/>
    <n v="1058"/>
    <n v="2478"/>
    <n v="3183"/>
    <n v="3691"/>
    <n v="4665"/>
    <n v="5446"/>
    <n v="6178"/>
    <n v="6830"/>
    <n v="7631"/>
    <n v="8253"/>
    <n v="8918"/>
    <n v="9441"/>
    <n v="9605"/>
    <n v="9746"/>
    <n v="9738"/>
    <n v="9519"/>
    <n v="9278"/>
    <n v="8898"/>
    <n v="8558"/>
    <n v="8140"/>
    <n v="7838"/>
    <n v="7472"/>
    <n v="7082"/>
    <n v="6742"/>
    <n v="6441"/>
    <n v="6149"/>
  </r>
  <r>
    <x v="41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-2"/>
    <n v="2"/>
    <n v="56"/>
    <n v="-20"/>
    <n v="338"/>
    <n v="739"/>
    <n v="955"/>
    <n v="1123"/>
    <n v="1424"/>
    <n v="1674"/>
    <n v="1893"/>
    <n v="2084"/>
    <n v="2306"/>
    <n v="2472"/>
    <n v="2652"/>
    <n v="2787"/>
    <n v="2821"/>
    <n v="2849"/>
    <n v="2834"/>
    <n v="2766"/>
    <n v="2689"/>
    <n v="2578"/>
    <n v="2476"/>
    <n v="2355"/>
    <n v="2263"/>
    <n v="2157"/>
    <n v="2049"/>
    <n v="1953"/>
    <n v="1868"/>
    <n v="1786"/>
  </r>
  <r>
    <x v="42"/>
    <x v="12"/>
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3"/>
    <s v="DisabledPolicies=Fraction of Livestock Measures Achieved"/>
    <n v="0"/>
    <n v="-215"/>
    <n v="482"/>
    <n v="26134"/>
    <n v="36562"/>
    <n v="41223"/>
    <n v="50219"/>
    <n v="61748"/>
    <n v="69508"/>
    <n v="77368"/>
    <n v="83578"/>
    <n v="88353"/>
    <n v="91417"/>
    <n v="95208"/>
    <n v="98304"/>
    <n v="100873"/>
    <n v="99579"/>
    <n v="93220"/>
    <n v="87777"/>
    <n v="82145"/>
    <n v="76459"/>
    <n v="71730"/>
    <n v="67530"/>
    <n v="64643"/>
    <n v="62115"/>
    <n v="60050"/>
    <n v="58335"/>
    <n v="56934"/>
    <n v="55905"/>
    <n v="54703"/>
    <n v="53561"/>
  </r>
  <r>
    <x v="1"/>
    <x v="13"/>
    <s v="DisabledPolicies=Fraction of Livestock Measures Achieved"/>
    <n v="0"/>
    <n v="7"/>
    <n v="-14"/>
    <n v="293"/>
    <n v="510"/>
    <n v="819"/>
    <n v="973"/>
    <n v="1568"/>
    <n v="2468"/>
    <n v="3200"/>
    <n v="3612"/>
    <n v="3455"/>
    <n v="3268"/>
    <n v="3179"/>
    <n v="3140"/>
    <n v="3151"/>
    <n v="3189"/>
    <n v="3202"/>
    <n v="3195"/>
    <n v="3161"/>
    <n v="3148"/>
    <n v="3140"/>
    <n v="3140"/>
    <n v="3144"/>
    <n v="3144"/>
    <n v="3145"/>
    <n v="3165"/>
    <n v="3181"/>
    <n v="3182"/>
    <n v="3181"/>
    <n v="3171"/>
  </r>
  <r>
    <x v="2"/>
    <x v="13"/>
    <s v="DisabledPolicies=Fraction of Livestock Measures Achieve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13"/>
    <s v="DisabledPolicies=Fraction of Livestock Measures Achieved"/>
    <n v="0"/>
    <n v="0"/>
    <n v="-4"/>
    <n v="-42"/>
    <n v="-153"/>
    <n v="-307"/>
    <n v="-443"/>
    <n v="-659"/>
    <n v="-919"/>
    <n v="-1225"/>
    <n v="-1555"/>
    <n v="-1909"/>
    <n v="-2253"/>
    <n v="-2588"/>
    <n v="-2881"/>
    <n v="-3197"/>
    <n v="-3533"/>
    <n v="-3844"/>
    <n v="-4131"/>
    <n v="-4339"/>
    <n v="-4570"/>
    <n v="-4739"/>
    <n v="-4827"/>
    <n v="-4939"/>
    <n v="-5035"/>
    <n v="-5052"/>
    <n v="-5096"/>
    <n v="-5081"/>
    <n v="-5053"/>
    <n v="-5041"/>
    <n v="-4999"/>
  </r>
  <r>
    <x v="4"/>
    <x v="13"/>
    <s v="DisabledPolicies=Fraction of Livestock Measures Achieved"/>
    <n v="0"/>
    <n v="0"/>
    <n v="0"/>
    <n v="27"/>
    <n v="38"/>
    <n v="18"/>
    <n v="-27"/>
    <n v="-45"/>
    <n v="-38"/>
    <n v="-34"/>
    <n v="-40"/>
    <n v="-48"/>
    <n v="-53"/>
    <n v="-59"/>
    <n v="-64"/>
    <n v="-69"/>
    <n v="-73"/>
    <n v="-80"/>
    <n v="-85"/>
    <n v="-90"/>
    <n v="-91"/>
    <n v="-91"/>
    <n v="-88"/>
    <n v="-85"/>
    <n v="-81"/>
    <n v="-78"/>
    <n v="-75"/>
    <n v="-73"/>
    <n v="-70"/>
    <n v="-67"/>
    <n v="-65"/>
  </r>
  <r>
    <x v="5"/>
    <x v="13"/>
    <s v="DisabledPolicies=Fraction of Livestock Measures Achieved"/>
    <n v="0"/>
    <n v="0"/>
    <n v="-3"/>
    <n v="-48"/>
    <n v="-171"/>
    <n v="-369"/>
    <n v="-673"/>
    <n v="-1013"/>
    <n v="-1393"/>
    <n v="-1829"/>
    <n v="-2300"/>
    <n v="-2774"/>
    <n v="-3213"/>
    <n v="-3612"/>
    <n v="-3984"/>
    <n v="-4363"/>
    <n v="-4721"/>
    <n v="-5053"/>
    <n v="-5281"/>
    <n v="-5447"/>
    <n v="-5575"/>
    <n v="-5616"/>
    <n v="-5608"/>
    <n v="-5605"/>
    <n v="-5573"/>
    <n v="-5525"/>
    <n v="-5485"/>
    <n v="-5415"/>
    <n v="-5346"/>
    <n v="-5304"/>
    <n v="-5258"/>
  </r>
  <r>
    <x v="6"/>
    <x v="13"/>
    <s v="DisabledPolicies=Fraction of Livestock Measures Achieved"/>
    <n v="0"/>
    <n v="0"/>
    <n v="1"/>
    <n v="125"/>
    <n v="160"/>
    <n v="271"/>
    <n v="404"/>
    <n v="531"/>
    <n v="657"/>
    <n v="820"/>
    <n v="955"/>
    <n v="1036"/>
    <n v="1089"/>
    <n v="1137"/>
    <n v="1180"/>
    <n v="1213"/>
    <n v="1230"/>
    <n v="1220"/>
    <n v="1187"/>
    <n v="1141"/>
    <n v="1087"/>
    <n v="1029"/>
    <n v="971"/>
    <n v="919"/>
    <n v="866"/>
    <n v="820"/>
    <n v="780"/>
    <n v="738"/>
    <n v="702"/>
    <n v="669"/>
    <n v="638"/>
  </r>
  <r>
    <x v="7"/>
    <x v="13"/>
    <s v="DisabledPolicies=Fraction of Livestock Measures Achieved"/>
    <n v="0"/>
    <n v="0"/>
    <n v="1"/>
    <n v="37"/>
    <n v="37"/>
    <n v="163"/>
    <n v="325"/>
    <n v="423"/>
    <n v="489"/>
    <n v="587"/>
    <n v="667"/>
    <n v="718"/>
    <n v="753"/>
    <n v="783"/>
    <n v="800"/>
    <n v="808"/>
    <n v="804"/>
    <n v="781"/>
    <n v="744"/>
    <n v="701"/>
    <n v="650"/>
    <n v="598"/>
    <n v="546"/>
    <n v="498"/>
    <n v="452"/>
    <n v="413"/>
    <n v="376"/>
    <n v="342"/>
    <n v="312"/>
    <n v="285"/>
    <n v="260"/>
  </r>
  <r>
    <x v="8"/>
    <x v="13"/>
    <s v="DisabledPolicies=Fraction of Livestock Measures Achieved"/>
    <n v="0"/>
    <n v="0"/>
    <n v="1"/>
    <n v="57"/>
    <n v="78"/>
    <n v="72"/>
    <n v="59"/>
    <n v="62"/>
    <n v="68"/>
    <n v="72"/>
    <n v="74"/>
    <n v="72"/>
    <n v="71"/>
    <n v="70"/>
    <n v="68"/>
    <n v="68"/>
    <n v="68"/>
    <n v="60"/>
    <n v="52"/>
    <n v="42"/>
    <n v="34"/>
    <n v="27"/>
    <n v="23"/>
    <n v="22"/>
    <n v="20"/>
    <n v="21"/>
    <n v="22"/>
    <n v="22"/>
    <n v="23"/>
    <n v="23"/>
    <n v="24"/>
  </r>
  <r>
    <x v="9"/>
    <x v="13"/>
    <s v="DisabledPolicies=Fraction of Livestock Measures Achieved"/>
    <n v="0"/>
    <n v="0"/>
    <n v="1"/>
    <n v="52"/>
    <n v="62"/>
    <n v="62"/>
    <n v="53"/>
    <n v="58"/>
    <n v="68"/>
    <n v="80"/>
    <n v="85"/>
    <n v="88"/>
    <n v="90"/>
    <n v="92"/>
    <n v="92"/>
    <n v="91"/>
    <n v="90"/>
    <n v="83"/>
    <n v="75"/>
    <n v="64"/>
    <n v="56"/>
    <n v="48"/>
    <n v="42"/>
    <n v="38"/>
    <n v="35"/>
    <n v="33"/>
    <n v="29"/>
    <n v="28"/>
    <n v="27"/>
    <n v="26"/>
    <n v="24"/>
  </r>
  <r>
    <x v="10"/>
    <x v="13"/>
    <s v="DisabledPolicies=Fraction of Livestock Measures Achieved"/>
    <n v="0"/>
    <n v="1"/>
    <n v="0"/>
    <n v="-110"/>
    <n v="-229"/>
    <n v="-355"/>
    <n v="-564"/>
    <n v="-795"/>
    <n v="-1038"/>
    <n v="-1297"/>
    <n v="-1556"/>
    <n v="-1792"/>
    <n v="-1994"/>
    <n v="-2160"/>
    <n v="-2308"/>
    <n v="-2446"/>
    <n v="-2565"/>
    <n v="-2649"/>
    <n v="-2656"/>
    <n v="-2647"/>
    <n v="-2597"/>
    <n v="-2515"/>
    <n v="-2445"/>
    <n v="-2365"/>
    <n v="-2276"/>
    <n v="-2197"/>
    <n v="-2116"/>
    <n v="-2031"/>
    <n v="-1955"/>
    <n v="-1888"/>
    <n v="-1829"/>
  </r>
  <r>
    <x v="11"/>
    <x v="13"/>
    <s v="DisabledPolicies=Fraction of Livestock Measures Achieved"/>
    <n v="0"/>
    <n v="-1"/>
    <n v="-5"/>
    <n v="157"/>
    <n v="174"/>
    <n v="99"/>
    <n v="-223"/>
    <n v="-531"/>
    <n v="-756"/>
    <n v="-935"/>
    <n v="-1101"/>
    <n v="-1250"/>
    <n v="-1375"/>
    <n v="-1480"/>
    <n v="-1565"/>
    <n v="-1638"/>
    <n v="-1701"/>
    <n v="-1764"/>
    <n v="-1821"/>
    <n v="-1867"/>
    <n v="-1895"/>
    <n v="-1897"/>
    <n v="-1879"/>
    <n v="-1853"/>
    <n v="-1823"/>
    <n v="-1787"/>
    <n v="-1748"/>
    <n v="-1702"/>
    <n v="-1653"/>
    <n v="-1604"/>
    <n v="-1551"/>
  </r>
  <r>
    <x v="12"/>
    <x v="13"/>
    <s v="DisabledPolicies=Fraction of Livestock Measures Achieved"/>
    <n v="0"/>
    <n v="0"/>
    <n v="0"/>
    <n v="6"/>
    <n v="7"/>
    <n v="30"/>
    <n v="51"/>
    <n v="61"/>
    <n v="70"/>
    <n v="86"/>
    <n v="97"/>
    <n v="106"/>
    <n v="113"/>
    <n v="121"/>
    <n v="127"/>
    <n v="130"/>
    <n v="133"/>
    <n v="132"/>
    <n v="129"/>
    <n v="125"/>
    <n v="119"/>
    <n v="113"/>
    <n v="106"/>
    <n v="99"/>
    <n v="92"/>
    <n v="87"/>
    <n v="81"/>
    <n v="76"/>
    <n v="71"/>
    <n v="66"/>
    <n v="62"/>
  </r>
  <r>
    <x v="13"/>
    <x v="13"/>
    <s v="DisabledPolicies=Fraction of Livestock Measures Achieved"/>
    <n v="0"/>
    <n v="0"/>
    <n v="1"/>
    <n v="55"/>
    <n v="61"/>
    <n v="27"/>
    <n v="-20"/>
    <n v="-43"/>
    <n v="-55"/>
    <n v="-71"/>
    <n v="-87"/>
    <n v="-99"/>
    <n v="-108"/>
    <n v="-113"/>
    <n v="-119"/>
    <n v="-124"/>
    <n v="-121"/>
    <n v="-124"/>
    <n v="-127"/>
    <n v="-131"/>
    <n v="-133"/>
    <n v="-134"/>
    <n v="-133"/>
    <n v="-129"/>
    <n v="-126"/>
    <n v="-122"/>
    <n v="-119"/>
    <n v="-115"/>
    <n v="-111"/>
    <n v="-107"/>
    <n v="-104"/>
  </r>
  <r>
    <x v="14"/>
    <x v="13"/>
    <s v="DisabledPolicies=Fraction of Livestock Measures Achieved"/>
    <n v="0"/>
    <n v="0"/>
    <n v="3"/>
    <n v="87"/>
    <n v="101"/>
    <n v="43"/>
    <n v="-60"/>
    <n v="-93"/>
    <n v="-78"/>
    <n v="-71"/>
    <n v="-79"/>
    <n v="-84"/>
    <n v="-89"/>
    <n v="-91"/>
    <n v="-99"/>
    <n v="-106"/>
    <n v="-103"/>
    <n v="-110"/>
    <n v="-119"/>
    <n v="-129"/>
    <n v="-133"/>
    <n v="-134"/>
    <n v="-131"/>
    <n v="-125"/>
    <n v="-120"/>
    <n v="-115"/>
    <n v="-111"/>
    <n v="-105"/>
    <n v="-101"/>
    <n v="-96"/>
    <n v="-93"/>
  </r>
  <r>
    <x v="15"/>
    <x v="13"/>
    <s v="DisabledPolicies=Fraction of Livestock Measures Achieved"/>
    <n v="0"/>
    <n v="0"/>
    <n v="0"/>
    <n v="16"/>
    <n v="-24"/>
    <n v="-147"/>
    <n v="-394"/>
    <n v="-561"/>
    <n v="-652"/>
    <n v="-729"/>
    <n v="-809"/>
    <n v="-878"/>
    <n v="-934"/>
    <n v="-991"/>
    <n v="-1041"/>
    <n v="-1082"/>
    <n v="-1116"/>
    <n v="-1149"/>
    <n v="-1186"/>
    <n v="-1221"/>
    <n v="-1251"/>
    <n v="-1272"/>
    <n v="-1290"/>
    <n v="-1302"/>
    <n v="-1314"/>
    <n v="-1323"/>
    <n v="-1330"/>
    <n v="-1337"/>
    <n v="-1342"/>
    <n v="-1347"/>
    <n v="-1352"/>
  </r>
  <r>
    <x v="16"/>
    <x v="13"/>
    <s v="DisabledPolicies=Fraction of Livestock Measures Achieved"/>
    <n v="0"/>
    <n v="0"/>
    <n v="3"/>
    <n v="106"/>
    <n v="85"/>
    <n v="-33"/>
    <n v="-137"/>
    <n v="-193"/>
    <n v="-248"/>
    <n v="-313"/>
    <n v="-370"/>
    <n v="-414"/>
    <n v="-453"/>
    <n v="-484"/>
    <n v="-517"/>
    <n v="-547"/>
    <n v="-556"/>
    <n v="-572"/>
    <n v="-589"/>
    <n v="-604"/>
    <n v="-616"/>
    <n v="-624"/>
    <n v="-626"/>
    <n v="-627"/>
    <n v="-628"/>
    <n v="-625"/>
    <n v="-622"/>
    <n v="-619"/>
    <n v="-613"/>
    <n v="-608"/>
    <n v="-602"/>
  </r>
  <r>
    <x v="17"/>
    <x v="13"/>
    <s v="DisabledPolicies=Fraction of Livestock Measures Achieved"/>
    <n v="0"/>
    <n v="0"/>
    <n v="0"/>
    <n v="24"/>
    <n v="24"/>
    <n v="9"/>
    <n v="-3"/>
    <n v="-5"/>
    <n v="-4"/>
    <n v="-5"/>
    <n v="-6"/>
    <n v="-8"/>
    <n v="-6"/>
    <n v="-6"/>
    <n v="-7"/>
    <n v="-8"/>
    <n v="-7"/>
    <n v="-8"/>
    <n v="-8"/>
    <n v="-9"/>
    <n v="-10"/>
    <n v="-10"/>
    <n v="-11"/>
    <n v="-10"/>
    <n v="-10"/>
    <n v="-9"/>
    <n v="-9"/>
    <n v="-9"/>
    <n v="-8"/>
    <n v="-8"/>
    <n v="-7"/>
  </r>
  <r>
    <x v="18"/>
    <x v="13"/>
    <s v="DisabledPolicies=Fraction of Livestock Measures Achieved"/>
    <n v="0"/>
    <n v="2"/>
    <n v="69"/>
    <n v="1065"/>
    <n v="1285"/>
    <n v="745"/>
    <n v="547"/>
    <n v="698"/>
    <n v="702"/>
    <n v="637"/>
    <n v="648"/>
    <n v="678"/>
    <n v="666"/>
    <n v="651"/>
    <n v="603"/>
    <n v="552"/>
    <n v="556"/>
    <n v="437"/>
    <n v="300"/>
    <n v="177"/>
    <n v="67"/>
    <n v="-30"/>
    <n v="-109"/>
    <n v="-146"/>
    <n v="-169"/>
    <n v="-188"/>
    <n v="-204"/>
    <n v="-208"/>
    <n v="-209"/>
    <n v="-208"/>
    <n v="-211"/>
  </r>
  <r>
    <x v="19"/>
    <x v="13"/>
    <s v="DisabledPolicies=Fraction of Livestock Measures Achieved"/>
    <n v="0"/>
    <n v="37"/>
    <n v="288"/>
    <n v="877"/>
    <n v="1029"/>
    <n v="295"/>
    <n v="706"/>
    <n v="1805"/>
    <n v="2398"/>
    <n v="2969"/>
    <n v="3760"/>
    <n v="4461"/>
    <n v="4854"/>
    <n v="5090"/>
    <n v="5159"/>
    <n v="5252"/>
    <n v="5350"/>
    <n v="4939"/>
    <n v="4553"/>
    <n v="4161"/>
    <n v="3763"/>
    <n v="3379"/>
    <n v="3035"/>
    <n v="2834"/>
    <n v="2668"/>
    <n v="2520"/>
    <n v="2379"/>
    <n v="2280"/>
    <n v="2174"/>
    <n v="2090"/>
    <n v="2003"/>
  </r>
  <r>
    <x v="20"/>
    <x v="13"/>
    <s v="DisabledPolicies=Fraction of Livestock Measures Achieved"/>
    <n v="0"/>
    <n v="0"/>
    <n v="49"/>
    <n v="7049"/>
    <n v="4919"/>
    <n v="1774"/>
    <n v="824"/>
    <n v="1264"/>
    <n v="1310"/>
    <n v="1221"/>
    <n v="1293"/>
    <n v="1445"/>
    <n v="1443"/>
    <n v="1746"/>
    <n v="1675"/>
    <n v="1612"/>
    <n v="1885"/>
    <n v="1660"/>
    <n v="1460"/>
    <n v="1273"/>
    <n v="1100"/>
    <n v="1011"/>
    <n v="927"/>
    <n v="874"/>
    <n v="827"/>
    <n v="780"/>
    <n v="739"/>
    <n v="699"/>
    <n v="668"/>
    <n v="637"/>
    <n v="614"/>
  </r>
  <r>
    <x v="21"/>
    <x v="13"/>
    <s v="DisabledPolicies=Fraction of Livestock Measures Achieved"/>
    <n v="0"/>
    <n v="6"/>
    <n v="82"/>
    <n v="1064"/>
    <n v="1130"/>
    <n v="770"/>
    <n v="891"/>
    <n v="1266"/>
    <n v="1408"/>
    <n v="1514"/>
    <n v="1676"/>
    <n v="1760"/>
    <n v="1779"/>
    <n v="1781"/>
    <n v="1745"/>
    <n v="1710"/>
    <n v="1682"/>
    <n v="1457"/>
    <n v="1270"/>
    <n v="1105"/>
    <n v="958"/>
    <n v="834"/>
    <n v="743"/>
    <n v="689"/>
    <n v="651"/>
    <n v="594"/>
    <n v="581"/>
    <n v="548"/>
    <n v="530"/>
    <n v="508"/>
    <n v="487"/>
  </r>
  <r>
    <x v="22"/>
    <x v="13"/>
    <s v="DisabledPolicies=Fraction of Livestock Measures Achieved"/>
    <n v="0"/>
    <n v="0"/>
    <n v="0"/>
    <n v="-449"/>
    <n v="-890"/>
    <n v="-1536"/>
    <n v="-2168"/>
    <n v="-2851"/>
    <n v="-3526"/>
    <n v="-4213"/>
    <n v="-4719"/>
    <n v="-5085"/>
    <n v="-5341"/>
    <n v="-5558"/>
    <n v="-5739"/>
    <n v="-5895"/>
    <n v="-5713"/>
    <n v="-5514"/>
    <n v="-5337"/>
    <n v="-5163"/>
    <n v="-4998"/>
    <n v="-4842"/>
    <n v="-4688"/>
    <n v="-4544"/>
    <n v="-4425"/>
    <n v="-4308"/>
    <n v="-4193"/>
    <n v="-4083"/>
    <n v="-3973"/>
    <n v="-3865"/>
    <n v="-3762"/>
  </r>
  <r>
    <x v="23"/>
    <x v="13"/>
    <s v="DisabledPolicies=Fraction of Livestock Measures Achieved"/>
    <n v="0"/>
    <n v="0"/>
    <n v="1"/>
    <n v="549"/>
    <n v="1081"/>
    <n v="1558"/>
    <n v="1939"/>
    <n v="2332"/>
    <n v="2748"/>
    <n v="3167"/>
    <n v="3509"/>
    <n v="3841"/>
    <n v="4160"/>
    <n v="4467"/>
    <n v="4767"/>
    <n v="5037"/>
    <n v="5065"/>
    <n v="4839"/>
    <n v="4719"/>
    <n v="4606"/>
    <n v="4590"/>
    <n v="4392"/>
    <n v="4291"/>
    <n v="4173"/>
    <n v="4077"/>
    <n v="3991"/>
    <n v="3882"/>
    <n v="3787"/>
    <n v="3782"/>
    <n v="3616"/>
    <n v="3521"/>
  </r>
  <r>
    <x v="24"/>
    <x v="13"/>
    <s v="DisabledPolicies=Fraction of Livestock Measures Achieved"/>
    <n v="0"/>
    <n v="-19"/>
    <n v="-31"/>
    <n v="115"/>
    <n v="135"/>
    <n v="254"/>
    <n v="335"/>
    <n v="397"/>
    <n v="434"/>
    <n v="465"/>
    <n v="470"/>
    <n v="451"/>
    <n v="440"/>
    <n v="452"/>
    <n v="500"/>
    <n v="535"/>
    <n v="564"/>
    <n v="553"/>
    <n v="531"/>
    <n v="502"/>
    <n v="471"/>
    <n v="461"/>
    <n v="440"/>
    <n v="432"/>
    <n v="422"/>
    <n v="417"/>
    <n v="414"/>
    <n v="409"/>
    <n v="405"/>
    <n v="402"/>
    <n v="399"/>
  </r>
  <r>
    <x v="25"/>
    <x v="13"/>
    <s v="DisabledPolicies=Fraction of Livestock Measures Achieved"/>
    <n v="0"/>
    <n v="95"/>
    <n v="26"/>
    <n v="268"/>
    <n v="3315"/>
    <n v="3366"/>
    <n v="1879"/>
    <n v="2022"/>
    <n v="3287"/>
    <n v="3790"/>
    <n v="4094"/>
    <n v="4513"/>
    <n v="5019"/>
    <n v="5248"/>
    <n v="5685"/>
    <n v="6030"/>
    <n v="6308"/>
    <n v="6740"/>
    <n v="6541"/>
    <n v="6355"/>
    <n v="6171"/>
    <n v="5901"/>
    <n v="5779"/>
    <n v="5590"/>
    <n v="5499"/>
    <n v="5407"/>
    <n v="5372"/>
    <n v="5317"/>
    <n v="5294"/>
    <n v="5258"/>
    <n v="5238"/>
  </r>
  <r>
    <x v="26"/>
    <x v="13"/>
    <s v="DisabledPolicies=Fraction of Livestock Measures Achieved"/>
    <n v="0"/>
    <n v="-326"/>
    <n v="-606"/>
    <n v="2086"/>
    <n v="7182"/>
    <n v="8960"/>
    <n v="9786"/>
    <n v="10145"/>
    <n v="9555"/>
    <n v="8310"/>
    <n v="6623"/>
    <n v="5293"/>
    <n v="3718"/>
    <n v="2529"/>
    <n v="1871"/>
    <n v="1079"/>
    <n v="683"/>
    <n v="-350"/>
    <n v="-1150"/>
    <n v="-2061"/>
    <n v="-2943"/>
    <n v="-3515"/>
    <n v="-4041"/>
    <n v="-4430"/>
    <n v="-4657"/>
    <n v="-5169"/>
    <n v="-5358"/>
    <n v="-5675"/>
    <n v="-6017"/>
    <n v="-6383"/>
    <n v="-6775"/>
  </r>
  <r>
    <x v="27"/>
    <x v="13"/>
    <s v="DisabledPolicies=Fraction of Livestock Measures Achieved"/>
    <n v="0"/>
    <n v="0"/>
    <n v="-3"/>
    <n v="117"/>
    <n v="198"/>
    <n v="239"/>
    <n v="231"/>
    <n v="224"/>
    <n v="236"/>
    <n v="239"/>
    <n v="227"/>
    <n v="215"/>
    <n v="203"/>
    <n v="190"/>
    <n v="185"/>
    <n v="175"/>
    <n v="165"/>
    <n v="145"/>
    <n v="116"/>
    <n v="86"/>
    <n v="55"/>
    <n v="28"/>
    <n v="5"/>
    <n v="-14"/>
    <n v="-31"/>
    <n v="-43"/>
    <n v="-54"/>
    <n v="-62"/>
    <n v="-67"/>
    <n v="-74"/>
    <n v="-79"/>
  </r>
  <r>
    <x v="28"/>
    <x v="13"/>
    <s v="DisabledPolicies=Fraction of Livestock Measures Achieved"/>
    <n v="0"/>
    <n v="21"/>
    <n v="190"/>
    <n v="2571"/>
    <n v="2732"/>
    <n v="2241"/>
    <n v="2648"/>
    <n v="3698"/>
    <n v="4105"/>
    <n v="4658"/>
    <n v="5343"/>
    <n v="5909"/>
    <n v="6228"/>
    <n v="6531"/>
    <n v="6654"/>
    <n v="6919"/>
    <n v="7157"/>
    <n v="6789"/>
    <n v="6484"/>
    <n v="6164"/>
    <n v="5857"/>
    <n v="5599"/>
    <n v="5418"/>
    <n v="5420"/>
    <n v="5456"/>
    <n v="5497"/>
    <n v="5605"/>
    <n v="5720"/>
    <n v="5860"/>
    <n v="5994"/>
    <n v="6133"/>
  </r>
  <r>
    <x v="29"/>
    <x v="13"/>
    <s v="DisabledPolicies=Fraction of Livestock Measures Achieved"/>
    <n v="0"/>
    <n v="-2"/>
    <n v="15"/>
    <n v="413"/>
    <n v="205"/>
    <n v="312"/>
    <n v="510"/>
    <n v="495"/>
    <n v="367"/>
    <n v="362"/>
    <n v="302"/>
    <n v="191"/>
    <n v="81"/>
    <n v="38"/>
    <n v="-21"/>
    <n v="-79"/>
    <n v="-90"/>
    <n v="-151"/>
    <n v="-112"/>
    <n v="-28"/>
    <n v="91"/>
    <n v="272"/>
    <n v="494"/>
    <n v="761"/>
    <n v="1016"/>
    <n v="1298"/>
    <n v="1551"/>
    <n v="1804"/>
    <n v="2063"/>
    <n v="2307"/>
    <n v="2537"/>
  </r>
  <r>
    <x v="30"/>
    <x v="13"/>
    <s v="DisabledPolicies=Fraction of Livestock Measures Achieved"/>
    <n v="0"/>
    <n v="6"/>
    <n v="82"/>
    <n v="4906"/>
    <n v="8920"/>
    <n v="12749"/>
    <n v="16861"/>
    <n v="20913"/>
    <n v="24222"/>
    <n v="27484"/>
    <n v="30589"/>
    <n v="33475"/>
    <n v="36191"/>
    <n v="38974"/>
    <n v="41484"/>
    <n v="43896"/>
    <n v="42048"/>
    <n v="40090"/>
    <n v="38920"/>
    <n v="37857"/>
    <n v="36959"/>
    <n v="36365"/>
    <n v="35791"/>
    <n v="35430"/>
    <n v="35103"/>
    <n v="34841"/>
    <n v="34656"/>
    <n v="34596"/>
    <n v="34591"/>
    <n v="34527"/>
    <n v="34422"/>
  </r>
  <r>
    <x v="31"/>
    <x v="13"/>
    <s v="DisabledPolicies=Fraction of Livestock Measures Achieved"/>
    <n v="0"/>
    <n v="-6"/>
    <n v="3"/>
    <n v="237"/>
    <n v="336"/>
    <n v="1309"/>
    <n v="2289"/>
    <n v="2823"/>
    <n v="3313"/>
    <n v="4094"/>
    <n v="4669"/>
    <n v="5153"/>
    <n v="5577"/>
    <n v="6022"/>
    <n v="6425"/>
    <n v="6751"/>
    <n v="6981"/>
    <n v="6992"/>
    <n v="6936"/>
    <n v="6789"/>
    <n v="6527"/>
    <n v="6250"/>
    <n v="5921"/>
    <n v="5636"/>
    <n v="5327"/>
    <n v="5095"/>
    <n v="4828"/>
    <n v="4577"/>
    <n v="4350"/>
    <n v="4151"/>
    <n v="3958"/>
  </r>
  <r>
    <x v="32"/>
    <x v="13"/>
    <s v="DisabledPolicies=Fraction of Livestock Measures Achieved"/>
    <n v="0"/>
    <n v="-3"/>
    <n v="0"/>
    <n v="65"/>
    <n v="39"/>
    <n v="345"/>
    <n v="640"/>
    <n v="756"/>
    <n v="835"/>
    <n v="988"/>
    <n v="1076"/>
    <n v="1129"/>
    <n v="1161"/>
    <n v="1193"/>
    <n v="1208"/>
    <n v="1205"/>
    <n v="1184"/>
    <n v="1125"/>
    <n v="1062"/>
    <n v="990"/>
    <n v="907"/>
    <n v="826"/>
    <n v="744"/>
    <n v="674"/>
    <n v="606"/>
    <n v="551"/>
    <n v="496"/>
    <n v="447"/>
    <n v="403"/>
    <n v="366"/>
    <n v="331"/>
  </r>
  <r>
    <x v="33"/>
    <x v="13"/>
    <s v="DisabledPolicies=Fraction of Livestock Measures Achieved"/>
    <n v="0"/>
    <n v="0"/>
    <n v="0"/>
    <n v="13"/>
    <n v="17"/>
    <n v="33"/>
    <n v="48"/>
    <n v="55"/>
    <n v="60"/>
    <n v="68"/>
    <n v="73"/>
    <n v="74"/>
    <n v="75"/>
    <n v="75"/>
    <n v="75"/>
    <n v="74"/>
    <n v="70"/>
    <n v="65"/>
    <n v="59"/>
    <n v="54"/>
    <n v="48"/>
    <n v="43"/>
    <n v="37"/>
    <n v="34"/>
    <n v="30"/>
    <n v="27"/>
    <n v="24"/>
    <n v="22"/>
    <n v="20"/>
    <n v="18"/>
    <n v="16"/>
  </r>
  <r>
    <x v="34"/>
    <x v="13"/>
    <s v="DisabledPolicies=Fraction of Livestock Measures Achieved"/>
    <n v="0"/>
    <n v="0"/>
    <n v="-1"/>
    <n v="17"/>
    <n v="19"/>
    <n v="51"/>
    <n v="81"/>
    <n v="91"/>
    <n v="94"/>
    <n v="104"/>
    <n v="103"/>
    <n v="105"/>
    <n v="103"/>
    <n v="105"/>
    <n v="105"/>
    <n v="105"/>
    <n v="100"/>
    <n v="91"/>
    <n v="83"/>
    <n v="74"/>
    <n v="63"/>
    <n v="54"/>
    <n v="44"/>
    <n v="38"/>
    <n v="30"/>
    <n v="26"/>
    <n v="21"/>
    <n v="16"/>
    <n v="12"/>
    <n v="9"/>
    <n v="6"/>
  </r>
  <r>
    <x v="35"/>
    <x v="13"/>
    <s v="DisabledPolicies=Fraction of Livestock Measures Achieved"/>
    <n v="0"/>
    <n v="0"/>
    <n v="3"/>
    <n v="96"/>
    <n v="71"/>
    <n v="61"/>
    <n v="45"/>
    <n v="-11"/>
    <n v="-102"/>
    <n v="-194"/>
    <n v="-323"/>
    <n v="-474"/>
    <n v="-645"/>
    <n v="-823"/>
    <n v="-1017"/>
    <n v="-1226"/>
    <n v="-1429"/>
    <n v="-1632"/>
    <n v="-1809"/>
    <n v="-1967"/>
    <n v="-2106"/>
    <n v="-2221"/>
    <n v="-2314"/>
    <n v="-2382"/>
    <n v="-2430"/>
    <n v="-2456"/>
    <n v="-2466"/>
    <n v="-2456"/>
    <n v="-2430"/>
    <n v="-2404"/>
    <n v="-2375"/>
  </r>
  <r>
    <x v="36"/>
    <x v="13"/>
    <s v="DisabledPolicies=Fraction of Livestock Measures Achieved"/>
    <n v="0"/>
    <n v="-4"/>
    <n v="10"/>
    <n v="306"/>
    <n v="327"/>
    <n v="1074"/>
    <n v="1888"/>
    <n v="2330"/>
    <n v="2716"/>
    <n v="3347"/>
    <n v="3831"/>
    <n v="4203"/>
    <n v="4520"/>
    <n v="4848"/>
    <n v="5121"/>
    <n v="5341"/>
    <n v="5474"/>
    <n v="5440"/>
    <n v="5378"/>
    <n v="5259"/>
    <n v="5068"/>
    <n v="4870"/>
    <n v="4643"/>
    <n v="4449"/>
    <n v="4239"/>
    <n v="4080"/>
    <n v="3901"/>
    <n v="3738"/>
    <n v="3589"/>
    <n v="3459"/>
    <n v="3334"/>
  </r>
  <r>
    <x v="37"/>
    <x v="13"/>
    <s v="DisabledPolicies=Fraction of Livestock Measures Achieved"/>
    <n v="0"/>
    <n v="-9"/>
    <n v="278"/>
    <n v="3365"/>
    <n v="3316"/>
    <n v="3385"/>
    <n v="5282"/>
    <n v="7317"/>
    <n v="8210"/>
    <n v="9386"/>
    <n v="10405"/>
    <n v="11019"/>
    <n v="11255"/>
    <n v="11512"/>
    <n v="11507"/>
    <n v="11449"/>
    <n v="11340"/>
    <n v="10154"/>
    <n v="9213"/>
    <n v="8266"/>
    <n v="7290"/>
    <n v="6476"/>
    <n v="5732"/>
    <n v="5267"/>
    <n v="4828"/>
    <n v="4523"/>
    <n v="4203"/>
    <n v="3955"/>
    <n v="3762"/>
    <n v="3569"/>
    <n v="3383"/>
  </r>
  <r>
    <x v="38"/>
    <x v="13"/>
    <s v="DisabledPolicies=Fraction of Livestock Measures Achieved"/>
    <n v="0"/>
    <n v="1"/>
    <n v="37"/>
    <n v="177"/>
    <n v="268"/>
    <n v="222"/>
    <n v="391"/>
    <n v="655"/>
    <n v="793"/>
    <n v="927"/>
    <n v="1100"/>
    <n v="1252"/>
    <n v="1347"/>
    <n v="1420"/>
    <n v="1460"/>
    <n v="1496"/>
    <n v="1494"/>
    <n v="1360"/>
    <n v="1250"/>
    <n v="1143"/>
    <n v="1034"/>
    <n v="935"/>
    <n v="844"/>
    <n v="790"/>
    <n v="745"/>
    <n v="710"/>
    <n v="674"/>
    <n v="655"/>
    <n v="634"/>
    <n v="617"/>
    <n v="599"/>
  </r>
  <r>
    <x v="39"/>
    <x v="13"/>
    <s v="DisabledPolicies=Fraction of Livestock Measures Achieved"/>
    <n v="0"/>
    <n v="-3"/>
    <n v="9"/>
    <n v="218"/>
    <n v="191"/>
    <n v="646"/>
    <n v="1173"/>
    <n v="1469"/>
    <n v="1714"/>
    <n v="2127"/>
    <n v="2453"/>
    <n v="2699"/>
    <n v="2909"/>
    <n v="3136"/>
    <n v="3320"/>
    <n v="3474"/>
    <n v="3569"/>
    <n v="3547"/>
    <n v="3522"/>
    <n v="3459"/>
    <n v="3352"/>
    <n v="3241"/>
    <n v="3112"/>
    <n v="3007"/>
    <n v="2891"/>
    <n v="2809"/>
    <n v="2711"/>
    <n v="2624"/>
    <n v="2548"/>
    <n v="2481"/>
    <n v="2414"/>
  </r>
  <r>
    <x v="40"/>
    <x v="13"/>
    <s v="DisabledPolicies=Fraction of Livestock Measures Achieved"/>
    <n v="0"/>
    <n v="-16"/>
    <n v="-6"/>
    <n v="99"/>
    <n v="-60"/>
    <n v="1494"/>
    <n v="3127"/>
    <n v="3907"/>
    <n v="4591"/>
    <n v="5813"/>
    <n v="6728"/>
    <n v="7528"/>
    <n v="8255"/>
    <n v="9045"/>
    <n v="9775"/>
    <n v="10397"/>
    <n v="10889"/>
    <n v="11057"/>
    <n v="11138"/>
    <n v="11059"/>
    <n v="10766"/>
    <n v="10435"/>
    <n v="9981"/>
    <n v="9585"/>
    <n v="9124"/>
    <n v="8797"/>
    <n v="8381"/>
    <n v="7984"/>
    <n v="7612"/>
    <n v="7297"/>
    <n v="6985"/>
  </r>
  <r>
    <x v="41"/>
    <x v="13"/>
    <s v="DisabledPolicies=Fraction of Livestock Measures Achieved"/>
    <n v="0"/>
    <n v="-2"/>
    <n v="2"/>
    <n v="68"/>
    <n v="37"/>
    <n v="474"/>
    <n v="945"/>
    <n v="1183"/>
    <n v="1399"/>
    <n v="1769"/>
    <n v="2061"/>
    <n v="2299"/>
    <n v="2513"/>
    <n v="2738"/>
    <n v="2935"/>
    <n v="3103"/>
    <n v="3229"/>
    <n v="3262"/>
    <n v="3271"/>
    <n v="3235"/>
    <n v="3146"/>
    <n v="3043"/>
    <n v="2911"/>
    <n v="2796"/>
    <n v="2665"/>
    <n v="2565"/>
    <n v="2450"/>
    <n v="2340"/>
    <n v="2239"/>
    <n v="2151"/>
    <n v="2064"/>
  </r>
  <r>
    <x v="42"/>
    <x v="13"/>
    <s v="DisabledPolicies=Fraction of Livestock Measures Achieve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-215"/>
    <n v="482"/>
    <n v="25992"/>
    <n v="36281"/>
    <n v="40864"/>
    <n v="49817"/>
    <n v="61243"/>
    <n v="68687"/>
    <n v="76185"/>
    <n v="82099"/>
    <n v="86846"/>
    <n v="89905"/>
    <n v="93710"/>
    <n v="96846"/>
    <n v="99439"/>
    <n v="98177"/>
    <n v="91852"/>
    <n v="86445"/>
    <n v="80853"/>
    <n v="75190"/>
    <n v="70497"/>
    <n v="66322"/>
    <n v="63458"/>
    <n v="60946"/>
    <n v="58901"/>
    <n v="57198"/>
    <n v="55810"/>
    <n v="54781"/>
    <n v="53563"/>
    <n v="52428"/>
  </r>
  <r>
    <x v="1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7"/>
    <n v="-14"/>
    <n v="293"/>
    <n v="510"/>
    <n v="859"/>
    <n v="1063"/>
    <n v="1702"/>
    <n v="2629"/>
    <n v="3372"/>
    <n v="3782"/>
    <n v="3614"/>
    <n v="3396"/>
    <n v="3282"/>
    <n v="3228"/>
    <n v="3230"/>
    <n v="3260"/>
    <n v="3268"/>
    <n v="3256"/>
    <n v="3217"/>
    <n v="3203"/>
    <n v="3191"/>
    <n v="3186"/>
    <n v="3188"/>
    <n v="3185"/>
    <n v="3184"/>
    <n v="3201"/>
    <n v="3215"/>
    <n v="3215"/>
    <n v="3210"/>
    <n v="3199"/>
  </r>
  <r>
    <x v="2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0"/>
    <n v="-4"/>
    <n v="-42"/>
    <n v="-153"/>
    <n v="-306"/>
    <n v="-443"/>
    <n v="-658"/>
    <n v="-919"/>
    <n v="-1225"/>
    <n v="-1555"/>
    <n v="-1908"/>
    <n v="-2252"/>
    <n v="-2588"/>
    <n v="-2880"/>
    <n v="-3197"/>
    <n v="-3532"/>
    <n v="-3844"/>
    <n v="-4131"/>
    <n v="-4339"/>
    <n v="-4570"/>
    <n v="-4739"/>
    <n v="-4826"/>
    <n v="-4939"/>
    <n v="-5035"/>
    <n v="-5052"/>
    <n v="-5096"/>
    <n v="-5081"/>
    <n v="-5053"/>
    <n v="-5041"/>
    <n v="-4999"/>
  </r>
  <r>
    <x v="4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0"/>
    <n v="0"/>
    <n v="27"/>
    <n v="37"/>
    <n v="18"/>
    <n v="-27"/>
    <n v="-45"/>
    <n v="-39"/>
    <n v="-35"/>
    <n v="-41"/>
    <n v="-49"/>
    <n v="-54"/>
    <n v="-60"/>
    <n v="-65"/>
    <n v="-71"/>
    <n v="-74"/>
    <n v="-81"/>
    <n v="-86"/>
    <n v="-91"/>
    <n v="-93"/>
    <n v="-91"/>
    <n v="-88"/>
    <n v="-86"/>
    <n v="-82"/>
    <n v="-79"/>
    <n v="-75"/>
    <n v="-73"/>
    <n v="-70"/>
    <n v="-69"/>
    <n v="-66"/>
  </r>
  <r>
    <x v="5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0"/>
    <n v="-3"/>
    <n v="-48"/>
    <n v="-171"/>
    <n v="-369"/>
    <n v="-672"/>
    <n v="-1012"/>
    <n v="-1392"/>
    <n v="-1830"/>
    <n v="-2301"/>
    <n v="-2774"/>
    <n v="-3215"/>
    <n v="-3613"/>
    <n v="-3987"/>
    <n v="-4365"/>
    <n v="-4724"/>
    <n v="-5055"/>
    <n v="-5283"/>
    <n v="-5449"/>
    <n v="-5577"/>
    <n v="-5619"/>
    <n v="-5610"/>
    <n v="-5607"/>
    <n v="-5575"/>
    <n v="-5527"/>
    <n v="-5487"/>
    <n v="-5416"/>
    <n v="-5347"/>
    <n v="-5307"/>
    <n v="-5260"/>
  </r>
  <r>
    <x v="6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0"/>
    <n v="1"/>
    <n v="126"/>
    <n v="161"/>
    <n v="271"/>
    <n v="406"/>
    <n v="535"/>
    <n v="665"/>
    <n v="830"/>
    <n v="967"/>
    <n v="1046"/>
    <n v="1097"/>
    <n v="1144"/>
    <n v="1186"/>
    <n v="1218"/>
    <n v="1235"/>
    <n v="1224"/>
    <n v="1191"/>
    <n v="1145"/>
    <n v="1090"/>
    <n v="1034"/>
    <n v="975"/>
    <n v="922"/>
    <n v="870"/>
    <n v="824"/>
    <n v="782"/>
    <n v="742"/>
    <n v="704"/>
    <n v="671"/>
    <n v="641"/>
  </r>
  <r>
    <x v="7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0"/>
    <n v="1"/>
    <n v="37"/>
    <n v="37"/>
    <n v="162"/>
    <n v="324"/>
    <n v="421"/>
    <n v="489"/>
    <n v="588"/>
    <n v="669"/>
    <n v="720"/>
    <n v="753"/>
    <n v="782"/>
    <n v="801"/>
    <n v="808"/>
    <n v="804"/>
    <n v="781"/>
    <n v="745"/>
    <n v="702"/>
    <n v="650"/>
    <n v="598"/>
    <n v="546"/>
    <n v="498"/>
    <n v="451"/>
    <n v="413"/>
    <n v="376"/>
    <n v="342"/>
    <n v="312"/>
    <n v="284"/>
    <n v="259"/>
  </r>
  <r>
    <x v="8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0"/>
    <n v="1"/>
    <n v="57"/>
    <n v="77"/>
    <n v="71"/>
    <n v="58"/>
    <n v="61"/>
    <n v="66"/>
    <n v="69"/>
    <n v="68"/>
    <n v="67"/>
    <n v="66"/>
    <n v="65"/>
    <n v="64"/>
    <n v="64"/>
    <n v="64"/>
    <n v="58"/>
    <n v="48"/>
    <n v="38"/>
    <n v="30"/>
    <n v="25"/>
    <n v="22"/>
    <n v="20"/>
    <n v="18"/>
    <n v="18"/>
    <n v="19"/>
    <n v="20"/>
    <n v="20"/>
    <n v="21"/>
    <n v="22"/>
  </r>
  <r>
    <x v="9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0"/>
    <n v="1"/>
    <n v="52"/>
    <n v="62"/>
    <n v="61"/>
    <n v="53"/>
    <n v="57"/>
    <n v="68"/>
    <n v="78"/>
    <n v="84"/>
    <n v="85"/>
    <n v="87"/>
    <n v="89"/>
    <n v="90"/>
    <n v="90"/>
    <n v="89"/>
    <n v="81"/>
    <n v="72"/>
    <n v="64"/>
    <n v="54"/>
    <n v="47"/>
    <n v="41"/>
    <n v="37"/>
    <n v="34"/>
    <n v="31"/>
    <n v="29"/>
    <n v="27"/>
    <n v="26"/>
    <n v="24"/>
    <n v="23"/>
  </r>
  <r>
    <x v="10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1"/>
    <n v="0"/>
    <n v="-110"/>
    <n v="-230"/>
    <n v="-355"/>
    <n v="-564"/>
    <n v="-795"/>
    <n v="-1038"/>
    <n v="-1297"/>
    <n v="-1556"/>
    <n v="-1792"/>
    <n v="-1993"/>
    <n v="-2160"/>
    <n v="-2309"/>
    <n v="-2446"/>
    <n v="-2565"/>
    <n v="-2648"/>
    <n v="-2656"/>
    <n v="-2648"/>
    <n v="-2597"/>
    <n v="-2515"/>
    <n v="-2446"/>
    <n v="-2365"/>
    <n v="-2277"/>
    <n v="-2197"/>
    <n v="-2116"/>
    <n v="-2031"/>
    <n v="-1955"/>
    <n v="-1889"/>
    <n v="-1829"/>
  </r>
  <r>
    <x v="11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-1"/>
    <n v="-5"/>
    <n v="157"/>
    <n v="174"/>
    <n v="99"/>
    <n v="-223"/>
    <n v="-531"/>
    <n v="-756"/>
    <n v="-935"/>
    <n v="-1100"/>
    <n v="-1251"/>
    <n v="-1375"/>
    <n v="-1480"/>
    <n v="-1564"/>
    <n v="-1639"/>
    <n v="-1701"/>
    <n v="-1764"/>
    <n v="-1822"/>
    <n v="-1866"/>
    <n v="-1896"/>
    <n v="-1896"/>
    <n v="-1881"/>
    <n v="-1853"/>
    <n v="-1822"/>
    <n v="-1787"/>
    <n v="-1748"/>
    <n v="-1702"/>
    <n v="-1653"/>
    <n v="-1605"/>
    <n v="-1550"/>
  </r>
  <r>
    <x v="12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0"/>
    <n v="0"/>
    <n v="6"/>
    <n v="7"/>
    <n v="30"/>
    <n v="51"/>
    <n v="61"/>
    <n v="70"/>
    <n v="87"/>
    <n v="98"/>
    <n v="106"/>
    <n v="113"/>
    <n v="121"/>
    <n v="127"/>
    <n v="131"/>
    <n v="133"/>
    <n v="132"/>
    <n v="130"/>
    <n v="126"/>
    <n v="120"/>
    <n v="113"/>
    <n v="106"/>
    <n v="99"/>
    <n v="92"/>
    <n v="88"/>
    <n v="82"/>
    <n v="76"/>
    <n v="71"/>
    <n v="66"/>
    <n v="62"/>
  </r>
  <r>
    <x v="13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0"/>
    <n v="1"/>
    <n v="55"/>
    <n v="60"/>
    <n v="25"/>
    <n v="-21"/>
    <n v="-45"/>
    <n v="-58"/>
    <n v="-75"/>
    <n v="-92"/>
    <n v="-105"/>
    <n v="-113"/>
    <n v="-118"/>
    <n v="-124"/>
    <n v="-129"/>
    <n v="-125"/>
    <n v="-128"/>
    <n v="-131"/>
    <n v="-135"/>
    <n v="-136"/>
    <n v="-137"/>
    <n v="-134"/>
    <n v="-131"/>
    <n v="-129"/>
    <n v="-125"/>
    <n v="-122"/>
    <n v="-118"/>
    <n v="-114"/>
    <n v="-110"/>
    <n v="-106"/>
  </r>
  <r>
    <x v="14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0"/>
    <n v="3"/>
    <n v="87"/>
    <n v="101"/>
    <n v="43"/>
    <n v="-60"/>
    <n v="-93"/>
    <n v="-79"/>
    <n v="-72"/>
    <n v="-79"/>
    <n v="-86"/>
    <n v="-89"/>
    <n v="-92"/>
    <n v="-99"/>
    <n v="-106"/>
    <n v="-104"/>
    <n v="-111"/>
    <n v="-121"/>
    <n v="-129"/>
    <n v="-133"/>
    <n v="-134"/>
    <n v="-131"/>
    <n v="-126"/>
    <n v="-121"/>
    <n v="-116"/>
    <n v="-111"/>
    <n v="-106"/>
    <n v="-101"/>
    <n v="-97"/>
    <n v="-93"/>
  </r>
  <r>
    <x v="15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0"/>
    <n v="0"/>
    <n v="16"/>
    <n v="-24"/>
    <n v="-148"/>
    <n v="-394"/>
    <n v="-561"/>
    <n v="-652"/>
    <n v="-730"/>
    <n v="-810"/>
    <n v="-880"/>
    <n v="-935"/>
    <n v="-993"/>
    <n v="-1042"/>
    <n v="-1083"/>
    <n v="-1118"/>
    <n v="-1150"/>
    <n v="-1187"/>
    <n v="-1222"/>
    <n v="-1252"/>
    <n v="-1273"/>
    <n v="-1290"/>
    <n v="-1303"/>
    <n v="-1314"/>
    <n v="-1322"/>
    <n v="-1330"/>
    <n v="-1337"/>
    <n v="-1343"/>
    <n v="-1348"/>
    <n v="-1353"/>
  </r>
  <r>
    <x v="16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0"/>
    <n v="3"/>
    <n v="106"/>
    <n v="84"/>
    <n v="-35"/>
    <n v="-139"/>
    <n v="-196"/>
    <n v="-253"/>
    <n v="-320"/>
    <n v="-378"/>
    <n v="-423"/>
    <n v="-461"/>
    <n v="-493"/>
    <n v="-524"/>
    <n v="-554"/>
    <n v="-562"/>
    <n v="-579"/>
    <n v="-595"/>
    <n v="-610"/>
    <n v="-622"/>
    <n v="-629"/>
    <n v="-632"/>
    <n v="-632"/>
    <n v="-632"/>
    <n v="-630"/>
    <n v="-627"/>
    <n v="-622"/>
    <n v="-617"/>
    <n v="-611"/>
    <n v="-607"/>
  </r>
  <r>
    <x v="17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0"/>
    <n v="0"/>
    <n v="24"/>
    <n v="24"/>
    <n v="9"/>
    <n v="-3"/>
    <n v="-5"/>
    <n v="-4"/>
    <n v="-6"/>
    <n v="-7"/>
    <n v="-8"/>
    <n v="-8"/>
    <n v="-7"/>
    <n v="-7"/>
    <n v="-8"/>
    <n v="-7"/>
    <n v="-8"/>
    <n v="-9"/>
    <n v="-9"/>
    <n v="-10"/>
    <n v="-10"/>
    <n v="-11"/>
    <n v="-10"/>
    <n v="-10"/>
    <n v="-10"/>
    <n v="-9"/>
    <n v="-9"/>
    <n v="-9"/>
    <n v="-8"/>
    <n v="-7"/>
  </r>
  <r>
    <x v="18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2"/>
    <n v="69"/>
    <n v="1062"/>
    <n v="1277"/>
    <n v="733"/>
    <n v="532"/>
    <n v="679"/>
    <n v="673"/>
    <n v="598"/>
    <n v="599"/>
    <n v="626"/>
    <n v="616"/>
    <n v="604"/>
    <n v="556"/>
    <n v="509"/>
    <n v="514"/>
    <n v="397"/>
    <n v="264"/>
    <n v="142"/>
    <n v="33"/>
    <n v="-63"/>
    <n v="-141"/>
    <n v="-176"/>
    <n v="-198"/>
    <n v="-216"/>
    <n v="-232"/>
    <n v="-234"/>
    <n v="-234"/>
    <n v="-234"/>
    <n v="-235"/>
  </r>
  <r>
    <x v="19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37"/>
    <n v="288"/>
    <n v="875"/>
    <n v="1026"/>
    <n v="290"/>
    <n v="697"/>
    <n v="1795"/>
    <n v="2386"/>
    <n v="2953"/>
    <n v="3740"/>
    <n v="4439"/>
    <n v="4833"/>
    <n v="5069"/>
    <n v="5139"/>
    <n v="5233"/>
    <n v="5333"/>
    <n v="4921"/>
    <n v="4537"/>
    <n v="4146"/>
    <n v="3748"/>
    <n v="3364"/>
    <n v="3022"/>
    <n v="2821"/>
    <n v="2656"/>
    <n v="2508"/>
    <n v="2368"/>
    <n v="2270"/>
    <n v="2164"/>
    <n v="2079"/>
    <n v="1993"/>
  </r>
  <r>
    <x v="20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0"/>
    <n v="49"/>
    <n v="7049"/>
    <n v="4917"/>
    <n v="1772"/>
    <n v="823"/>
    <n v="1262"/>
    <n v="1307"/>
    <n v="1217"/>
    <n v="1288"/>
    <n v="1440"/>
    <n v="1438"/>
    <n v="1741"/>
    <n v="1670"/>
    <n v="1607"/>
    <n v="1881"/>
    <n v="1656"/>
    <n v="1456"/>
    <n v="1270"/>
    <n v="1096"/>
    <n v="1007"/>
    <n v="923"/>
    <n v="871"/>
    <n v="824"/>
    <n v="776"/>
    <n v="737"/>
    <n v="696"/>
    <n v="666"/>
    <n v="634"/>
    <n v="612"/>
  </r>
  <r>
    <x v="21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6"/>
    <n v="82"/>
    <n v="1029"/>
    <n v="1069"/>
    <n v="685"/>
    <n v="790"/>
    <n v="1128"/>
    <n v="1192"/>
    <n v="1226"/>
    <n v="1334"/>
    <n v="1435"/>
    <n v="1470"/>
    <n v="1488"/>
    <n v="1466"/>
    <n v="1443"/>
    <n v="1427"/>
    <n v="1215"/>
    <n v="1038"/>
    <n v="884"/>
    <n v="746"/>
    <n v="632"/>
    <n v="548"/>
    <n v="503"/>
    <n v="472"/>
    <n v="423"/>
    <n v="414"/>
    <n v="387"/>
    <n v="373"/>
    <n v="355"/>
    <n v="337"/>
  </r>
  <r>
    <x v="22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0"/>
    <n v="0"/>
    <n v="-449"/>
    <n v="-890"/>
    <n v="-1536"/>
    <n v="-2169"/>
    <n v="-2851"/>
    <n v="-3527"/>
    <n v="-4215"/>
    <n v="-4721"/>
    <n v="-5086"/>
    <n v="-5343"/>
    <n v="-5560"/>
    <n v="-5741"/>
    <n v="-5897"/>
    <n v="-5715"/>
    <n v="-5516"/>
    <n v="-5339"/>
    <n v="-5165"/>
    <n v="-4999"/>
    <n v="-4842"/>
    <n v="-4688"/>
    <n v="-4545"/>
    <n v="-4426"/>
    <n v="-4308"/>
    <n v="-4194"/>
    <n v="-4083"/>
    <n v="-3975"/>
    <n v="-3867"/>
    <n v="-3763"/>
  </r>
  <r>
    <x v="23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0"/>
    <n v="1"/>
    <n v="548"/>
    <n v="1079"/>
    <n v="1558"/>
    <n v="1938"/>
    <n v="2331"/>
    <n v="2746"/>
    <n v="3164"/>
    <n v="3506"/>
    <n v="3838"/>
    <n v="4156"/>
    <n v="4464"/>
    <n v="4765"/>
    <n v="5035"/>
    <n v="5058"/>
    <n v="4836"/>
    <n v="4715"/>
    <n v="4602"/>
    <n v="4587"/>
    <n v="4390"/>
    <n v="4289"/>
    <n v="4171"/>
    <n v="4076"/>
    <n v="3991"/>
    <n v="3880"/>
    <n v="3786"/>
    <n v="3780"/>
    <n v="3612"/>
    <n v="3519"/>
  </r>
  <r>
    <x v="24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-19"/>
    <n v="-31"/>
    <n v="115"/>
    <n v="134"/>
    <n v="253"/>
    <n v="333"/>
    <n v="396"/>
    <n v="433"/>
    <n v="464"/>
    <n v="470"/>
    <n v="449"/>
    <n v="439"/>
    <n v="450"/>
    <n v="498"/>
    <n v="533"/>
    <n v="564"/>
    <n v="551"/>
    <n v="529"/>
    <n v="500"/>
    <n v="470"/>
    <n v="459"/>
    <n v="439"/>
    <n v="432"/>
    <n v="420"/>
    <n v="415"/>
    <n v="414"/>
    <n v="409"/>
    <n v="405"/>
    <n v="401"/>
    <n v="397"/>
  </r>
  <r>
    <x v="25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95"/>
    <n v="26"/>
    <n v="268"/>
    <n v="3315"/>
    <n v="3367"/>
    <n v="1878"/>
    <n v="2023"/>
    <n v="3286"/>
    <n v="3792"/>
    <n v="4094"/>
    <n v="4515"/>
    <n v="5019"/>
    <n v="5248"/>
    <n v="5686"/>
    <n v="6030"/>
    <n v="6309"/>
    <n v="6740"/>
    <n v="6541"/>
    <n v="6355"/>
    <n v="6173"/>
    <n v="5901"/>
    <n v="5780"/>
    <n v="5589"/>
    <n v="5499"/>
    <n v="5406"/>
    <n v="5372"/>
    <n v="5317"/>
    <n v="5294"/>
    <n v="5257"/>
    <n v="5239"/>
  </r>
  <r>
    <x v="26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-326"/>
    <n v="-606"/>
    <n v="2094"/>
    <n v="7204"/>
    <n v="8997"/>
    <n v="9832"/>
    <n v="10200"/>
    <n v="9618"/>
    <n v="8373"/>
    <n v="6684"/>
    <n v="5348"/>
    <n v="3764"/>
    <n v="2567"/>
    <n v="1906"/>
    <n v="1110"/>
    <n v="712"/>
    <n v="-324"/>
    <n v="-1127"/>
    <n v="-2040"/>
    <n v="-2927"/>
    <n v="-3500"/>
    <n v="-4026"/>
    <n v="-4418"/>
    <n v="-4648"/>
    <n v="-5159"/>
    <n v="-5350"/>
    <n v="-5668"/>
    <n v="-6012"/>
    <n v="-6377"/>
    <n v="-6772"/>
  </r>
  <r>
    <x v="27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0"/>
    <n v="-3"/>
    <n v="117"/>
    <n v="198"/>
    <n v="239"/>
    <n v="231"/>
    <n v="225"/>
    <n v="235"/>
    <n v="238"/>
    <n v="227"/>
    <n v="215"/>
    <n v="203"/>
    <n v="190"/>
    <n v="183"/>
    <n v="175"/>
    <n v="164"/>
    <n v="144"/>
    <n v="116"/>
    <n v="85"/>
    <n v="54"/>
    <n v="27"/>
    <n v="5"/>
    <n v="-14"/>
    <n v="-32"/>
    <n v="-43"/>
    <n v="-55"/>
    <n v="-63"/>
    <n v="-68"/>
    <n v="-75"/>
    <n v="-80"/>
  </r>
  <r>
    <x v="28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21"/>
    <n v="190"/>
    <n v="2540"/>
    <n v="2677"/>
    <n v="2161"/>
    <n v="2548"/>
    <n v="3555"/>
    <n v="3872"/>
    <n v="4331"/>
    <n v="4940"/>
    <n v="5511"/>
    <n v="5833"/>
    <n v="6138"/>
    <n v="6263"/>
    <n v="6531"/>
    <n v="6770"/>
    <n v="6401"/>
    <n v="6098"/>
    <n v="5780"/>
    <n v="5474"/>
    <n v="5215"/>
    <n v="5033"/>
    <n v="5036"/>
    <n v="5069"/>
    <n v="5110"/>
    <n v="5212"/>
    <n v="5322"/>
    <n v="5454"/>
    <n v="5581"/>
    <n v="5712"/>
  </r>
  <r>
    <x v="29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-2"/>
    <n v="15"/>
    <n v="413"/>
    <n v="202"/>
    <n v="306"/>
    <n v="504"/>
    <n v="491"/>
    <n v="363"/>
    <n v="357"/>
    <n v="293"/>
    <n v="179"/>
    <n v="68"/>
    <n v="25"/>
    <n v="-35"/>
    <n v="-92"/>
    <n v="-103"/>
    <n v="-163"/>
    <n v="-124"/>
    <n v="-39"/>
    <n v="79"/>
    <n v="262"/>
    <n v="483"/>
    <n v="750"/>
    <n v="1005"/>
    <n v="1287"/>
    <n v="1541"/>
    <n v="1794"/>
    <n v="2054"/>
    <n v="2298"/>
    <n v="2528"/>
  </r>
  <r>
    <x v="30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6"/>
    <n v="82"/>
    <n v="4904"/>
    <n v="8914"/>
    <n v="12740"/>
    <n v="16851"/>
    <n v="20904"/>
    <n v="24210"/>
    <n v="27465"/>
    <n v="30563"/>
    <n v="33444"/>
    <n v="36158"/>
    <n v="38941"/>
    <n v="41452"/>
    <n v="43863"/>
    <n v="42016"/>
    <n v="40057"/>
    <n v="38889"/>
    <n v="37827"/>
    <n v="36930"/>
    <n v="36336"/>
    <n v="35762"/>
    <n v="35403"/>
    <n v="35076"/>
    <n v="34815"/>
    <n v="34630"/>
    <n v="34570"/>
    <n v="34566"/>
    <n v="34502"/>
    <n v="34395"/>
  </r>
  <r>
    <x v="31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-6"/>
    <n v="3"/>
    <n v="240"/>
    <n v="335"/>
    <n v="1305"/>
    <n v="2284"/>
    <n v="2820"/>
    <n v="3317"/>
    <n v="4100"/>
    <n v="4677"/>
    <n v="5154"/>
    <n v="5577"/>
    <n v="6022"/>
    <n v="6426"/>
    <n v="6750"/>
    <n v="6981"/>
    <n v="6994"/>
    <n v="6936"/>
    <n v="6791"/>
    <n v="6528"/>
    <n v="6251"/>
    <n v="5924"/>
    <n v="5638"/>
    <n v="5329"/>
    <n v="5097"/>
    <n v="4830"/>
    <n v="4580"/>
    <n v="4353"/>
    <n v="4154"/>
    <n v="3961"/>
  </r>
  <r>
    <x v="32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-3"/>
    <n v="0"/>
    <n v="65"/>
    <n v="38"/>
    <n v="344"/>
    <n v="637"/>
    <n v="754"/>
    <n v="836"/>
    <n v="990"/>
    <n v="1078"/>
    <n v="1130"/>
    <n v="1161"/>
    <n v="1193"/>
    <n v="1209"/>
    <n v="1206"/>
    <n v="1184"/>
    <n v="1126"/>
    <n v="1063"/>
    <n v="991"/>
    <n v="907"/>
    <n v="827"/>
    <n v="745"/>
    <n v="675"/>
    <n v="606"/>
    <n v="551"/>
    <n v="496"/>
    <n v="447"/>
    <n v="404"/>
    <n v="366"/>
    <n v="331"/>
  </r>
  <r>
    <x v="33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0"/>
    <n v="0"/>
    <n v="13"/>
    <n v="17"/>
    <n v="33"/>
    <n v="47"/>
    <n v="55"/>
    <n v="60"/>
    <n v="68"/>
    <n v="72"/>
    <n v="74"/>
    <n v="75"/>
    <n v="75"/>
    <n v="75"/>
    <n v="73"/>
    <n v="70"/>
    <n v="64"/>
    <n v="59"/>
    <n v="54"/>
    <n v="49"/>
    <n v="43"/>
    <n v="37"/>
    <n v="34"/>
    <n v="31"/>
    <n v="27"/>
    <n v="23"/>
    <n v="22"/>
    <n v="20"/>
    <n v="18"/>
    <n v="16"/>
  </r>
  <r>
    <x v="34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0"/>
    <n v="-1"/>
    <n v="17"/>
    <n v="19"/>
    <n v="50"/>
    <n v="80"/>
    <n v="91"/>
    <n v="94"/>
    <n v="104"/>
    <n v="104"/>
    <n v="105"/>
    <n v="103"/>
    <n v="105"/>
    <n v="105"/>
    <n v="104"/>
    <n v="101"/>
    <n v="92"/>
    <n v="83"/>
    <n v="73"/>
    <n v="62"/>
    <n v="53"/>
    <n v="44"/>
    <n v="38"/>
    <n v="30"/>
    <n v="26"/>
    <n v="21"/>
    <n v="16"/>
    <n v="12"/>
    <n v="10"/>
    <n v="6"/>
  </r>
  <r>
    <x v="35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0"/>
    <n v="3"/>
    <n v="95"/>
    <n v="70"/>
    <n v="62"/>
    <n v="44"/>
    <n v="-12"/>
    <n v="-103"/>
    <n v="-196"/>
    <n v="-325"/>
    <n v="-478"/>
    <n v="-649"/>
    <n v="-826"/>
    <n v="-1020"/>
    <n v="-1229"/>
    <n v="-1433"/>
    <n v="-1634"/>
    <n v="-1811"/>
    <n v="-1969"/>
    <n v="-2109"/>
    <n v="-2224"/>
    <n v="-2317"/>
    <n v="-2384"/>
    <n v="-2432"/>
    <n v="-2458"/>
    <n v="-2467"/>
    <n v="-2458"/>
    <n v="-2431"/>
    <n v="-2405"/>
    <n v="-2378"/>
  </r>
  <r>
    <x v="36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-4"/>
    <n v="10"/>
    <n v="307"/>
    <n v="326"/>
    <n v="1071"/>
    <n v="1883"/>
    <n v="2328"/>
    <n v="2717"/>
    <n v="3349"/>
    <n v="3836"/>
    <n v="4202"/>
    <n v="4518"/>
    <n v="4845"/>
    <n v="5118"/>
    <n v="5340"/>
    <n v="5472"/>
    <n v="5438"/>
    <n v="5377"/>
    <n v="5258"/>
    <n v="5068"/>
    <n v="4870"/>
    <n v="4642"/>
    <n v="4448"/>
    <n v="4239"/>
    <n v="4079"/>
    <n v="3901"/>
    <n v="3738"/>
    <n v="3589"/>
    <n v="3459"/>
    <n v="3334"/>
  </r>
  <r>
    <x v="37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-9"/>
    <n v="278"/>
    <n v="3281"/>
    <n v="3163"/>
    <n v="3169"/>
    <n v="5022"/>
    <n v="6964"/>
    <n v="7663"/>
    <n v="8643"/>
    <n v="9511"/>
    <n v="10151"/>
    <n v="10412"/>
    <n v="10700"/>
    <n v="10725"/>
    <n v="10691"/>
    <n v="10604"/>
    <n v="9441"/>
    <n v="8526"/>
    <n v="7600"/>
    <n v="6645"/>
    <n v="5851"/>
    <n v="5125"/>
    <n v="4678"/>
    <n v="4253"/>
    <n v="3963"/>
    <n v="3653"/>
    <n v="3412"/>
    <n v="3227"/>
    <n v="3039"/>
    <n v="2859"/>
  </r>
  <r>
    <x v="38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1"/>
    <n v="37"/>
    <n v="176"/>
    <n v="266"/>
    <n v="219"/>
    <n v="388"/>
    <n v="651"/>
    <n v="787"/>
    <n v="919"/>
    <n v="1092"/>
    <n v="1243"/>
    <n v="1337"/>
    <n v="1411"/>
    <n v="1451"/>
    <n v="1486"/>
    <n v="1484"/>
    <n v="1351"/>
    <n v="1242"/>
    <n v="1135"/>
    <n v="1027"/>
    <n v="927"/>
    <n v="836"/>
    <n v="782"/>
    <n v="737"/>
    <n v="702"/>
    <n v="667"/>
    <n v="648"/>
    <n v="628"/>
    <n v="610"/>
    <n v="591"/>
  </r>
  <r>
    <x v="39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-3"/>
    <n v="9"/>
    <n v="217"/>
    <n v="189"/>
    <n v="642"/>
    <n v="1168"/>
    <n v="1465"/>
    <n v="1711"/>
    <n v="2123"/>
    <n v="2449"/>
    <n v="2689"/>
    <n v="2900"/>
    <n v="3126"/>
    <n v="3311"/>
    <n v="3465"/>
    <n v="3560"/>
    <n v="3539"/>
    <n v="3514"/>
    <n v="3452"/>
    <n v="3345"/>
    <n v="3234"/>
    <n v="3105"/>
    <n v="3001"/>
    <n v="2885"/>
    <n v="2802"/>
    <n v="2705"/>
    <n v="2618"/>
    <n v="2541"/>
    <n v="2474"/>
    <n v="2408"/>
  </r>
  <r>
    <x v="40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-16"/>
    <n v="-6"/>
    <n v="104"/>
    <n v="-57"/>
    <n v="1495"/>
    <n v="3124"/>
    <n v="3910"/>
    <n v="4611"/>
    <n v="5846"/>
    <n v="6770"/>
    <n v="7557"/>
    <n v="8283"/>
    <n v="9073"/>
    <n v="9803"/>
    <n v="10423"/>
    <n v="10918"/>
    <n v="11084"/>
    <n v="11166"/>
    <n v="11087"/>
    <n v="10793"/>
    <n v="10463"/>
    <n v="10009"/>
    <n v="9613"/>
    <n v="9152"/>
    <n v="8824"/>
    <n v="8410"/>
    <n v="8012"/>
    <n v="7641"/>
    <n v="7326"/>
    <n v="7013"/>
  </r>
  <r>
    <x v="41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-2"/>
    <n v="2"/>
    <n v="69"/>
    <n v="37"/>
    <n v="474"/>
    <n v="943"/>
    <n v="1183"/>
    <n v="1403"/>
    <n v="1777"/>
    <n v="2069"/>
    <n v="2304"/>
    <n v="2517"/>
    <n v="2742"/>
    <n v="2940"/>
    <n v="3107"/>
    <n v="3233"/>
    <n v="3266"/>
    <n v="3276"/>
    <n v="3240"/>
    <n v="3150"/>
    <n v="3049"/>
    <n v="2916"/>
    <n v="2800"/>
    <n v="2670"/>
    <n v="2570"/>
    <n v="2454"/>
    <n v="2345"/>
    <n v="2244"/>
    <n v="2155"/>
    <n v="2069"/>
  </r>
  <r>
    <x v="42"/>
    <x v="14"/>
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5"/>
    <s v="DisabledPolicies=Fraction of N2O Abatement Achieved"/>
    <n v="0"/>
    <n v="-215"/>
    <n v="482"/>
    <n v="25995"/>
    <n v="36321"/>
    <n v="40965"/>
    <n v="50015"/>
    <n v="61621"/>
    <n v="69429"/>
    <n v="77332"/>
    <n v="83659"/>
    <n v="88442"/>
    <n v="91470"/>
    <n v="95223"/>
    <n v="98304"/>
    <n v="100858"/>
    <n v="99557"/>
    <n v="93190"/>
    <n v="87746"/>
    <n v="82114"/>
    <n v="76419"/>
    <n v="71691"/>
    <n v="67486"/>
    <n v="64602"/>
    <n v="62065"/>
    <n v="60004"/>
    <n v="58289"/>
    <n v="56889"/>
    <n v="55861"/>
    <n v="54657"/>
    <n v="53514"/>
  </r>
  <r>
    <x v="1"/>
    <x v="15"/>
    <s v="DisabledPolicies=Fraction of N2O Abatement Achieved"/>
    <n v="0"/>
    <n v="7"/>
    <n v="-14"/>
    <n v="293"/>
    <n v="510"/>
    <n v="860"/>
    <n v="1064"/>
    <n v="1703"/>
    <n v="2627"/>
    <n v="3368"/>
    <n v="3779"/>
    <n v="3613"/>
    <n v="3394"/>
    <n v="3281"/>
    <n v="3227"/>
    <n v="3230"/>
    <n v="3259"/>
    <n v="3268"/>
    <n v="3255"/>
    <n v="3217"/>
    <n v="3201"/>
    <n v="3190"/>
    <n v="3185"/>
    <n v="3188"/>
    <n v="3184"/>
    <n v="3183"/>
    <n v="3200"/>
    <n v="3215"/>
    <n v="3213"/>
    <n v="3210"/>
    <n v="3198"/>
  </r>
  <r>
    <x v="2"/>
    <x v="15"/>
    <s v="DisabledPolicies=Fraction of N2O Abatement Achieve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15"/>
    <s v="DisabledPolicies=Fraction of N2O Abatement Achieved"/>
    <n v="0"/>
    <n v="0"/>
    <n v="-4"/>
    <n v="-42"/>
    <n v="-153"/>
    <n v="-307"/>
    <n v="-443"/>
    <n v="-659"/>
    <n v="-920"/>
    <n v="-1225"/>
    <n v="-1555"/>
    <n v="-1909"/>
    <n v="-2253"/>
    <n v="-2588"/>
    <n v="-2881"/>
    <n v="-3197"/>
    <n v="-3533"/>
    <n v="-3844"/>
    <n v="-4131"/>
    <n v="-4339"/>
    <n v="-4570"/>
    <n v="-4739"/>
    <n v="-4827"/>
    <n v="-4939"/>
    <n v="-5035"/>
    <n v="-5052"/>
    <n v="-5096"/>
    <n v="-5081"/>
    <n v="-5053"/>
    <n v="-5041"/>
    <n v="-4999"/>
  </r>
  <r>
    <x v="4"/>
    <x v="15"/>
    <s v="DisabledPolicies=Fraction of N2O Abatement Achieved"/>
    <n v="0"/>
    <n v="0"/>
    <n v="0"/>
    <n v="27"/>
    <n v="37"/>
    <n v="18"/>
    <n v="-27"/>
    <n v="-45"/>
    <n v="-38"/>
    <n v="-34"/>
    <n v="-40"/>
    <n v="-48"/>
    <n v="-53"/>
    <n v="-59"/>
    <n v="-64"/>
    <n v="-69"/>
    <n v="-73"/>
    <n v="-80"/>
    <n v="-85"/>
    <n v="-90"/>
    <n v="-91"/>
    <n v="-91"/>
    <n v="-88"/>
    <n v="-85"/>
    <n v="-81"/>
    <n v="-78"/>
    <n v="-75"/>
    <n v="-73"/>
    <n v="-70"/>
    <n v="-67"/>
    <n v="-65"/>
  </r>
  <r>
    <x v="5"/>
    <x v="15"/>
    <s v="DisabledPolicies=Fraction of N2O Abatement Achieved"/>
    <n v="0"/>
    <n v="0"/>
    <n v="-3"/>
    <n v="-48"/>
    <n v="-171"/>
    <n v="-369"/>
    <n v="-672"/>
    <n v="-1012"/>
    <n v="-1391"/>
    <n v="-1827"/>
    <n v="-2298"/>
    <n v="-2771"/>
    <n v="-3211"/>
    <n v="-3610"/>
    <n v="-3983"/>
    <n v="-4362"/>
    <n v="-4720"/>
    <n v="-5052"/>
    <n v="-5280"/>
    <n v="-5446"/>
    <n v="-5574"/>
    <n v="-5616"/>
    <n v="-5607"/>
    <n v="-5604"/>
    <n v="-5573"/>
    <n v="-5524"/>
    <n v="-5484"/>
    <n v="-5415"/>
    <n v="-5345"/>
    <n v="-5304"/>
    <n v="-5257"/>
  </r>
  <r>
    <x v="6"/>
    <x v="15"/>
    <s v="DisabledPolicies=Fraction of N2O Abatement Achieved"/>
    <n v="0"/>
    <n v="0"/>
    <n v="1"/>
    <n v="126"/>
    <n v="161"/>
    <n v="272"/>
    <n v="406"/>
    <n v="535"/>
    <n v="664"/>
    <n v="827"/>
    <n v="962"/>
    <n v="1043"/>
    <n v="1096"/>
    <n v="1142"/>
    <n v="1184"/>
    <n v="1216"/>
    <n v="1234"/>
    <n v="1223"/>
    <n v="1190"/>
    <n v="1144"/>
    <n v="1089"/>
    <n v="1031"/>
    <n v="974"/>
    <n v="920"/>
    <n v="868"/>
    <n v="823"/>
    <n v="782"/>
    <n v="740"/>
    <n v="703"/>
    <n v="671"/>
    <n v="639"/>
  </r>
  <r>
    <x v="7"/>
    <x v="15"/>
    <s v="DisabledPolicies=Fraction of N2O Abatement Achieved"/>
    <n v="0"/>
    <n v="0"/>
    <n v="1"/>
    <n v="37"/>
    <n v="37"/>
    <n v="162"/>
    <n v="324"/>
    <n v="420"/>
    <n v="488"/>
    <n v="586"/>
    <n v="667"/>
    <n v="719"/>
    <n v="753"/>
    <n v="782"/>
    <n v="800"/>
    <n v="808"/>
    <n v="804"/>
    <n v="781"/>
    <n v="744"/>
    <n v="701"/>
    <n v="650"/>
    <n v="598"/>
    <n v="545"/>
    <n v="498"/>
    <n v="451"/>
    <n v="413"/>
    <n v="376"/>
    <n v="342"/>
    <n v="312"/>
    <n v="285"/>
    <n v="260"/>
  </r>
  <r>
    <x v="8"/>
    <x v="15"/>
    <s v="DisabledPolicies=Fraction of N2O Abatement Achieved"/>
    <n v="0"/>
    <n v="0"/>
    <n v="1"/>
    <n v="57"/>
    <n v="77"/>
    <n v="71"/>
    <n v="58"/>
    <n v="62"/>
    <n v="68"/>
    <n v="71"/>
    <n v="74"/>
    <n v="72"/>
    <n v="71"/>
    <n v="68"/>
    <n v="68"/>
    <n v="68"/>
    <n v="68"/>
    <n v="60"/>
    <n v="52"/>
    <n v="42"/>
    <n v="34"/>
    <n v="27"/>
    <n v="23"/>
    <n v="22"/>
    <n v="20"/>
    <n v="20"/>
    <n v="22"/>
    <n v="22"/>
    <n v="23"/>
    <n v="23"/>
    <n v="24"/>
  </r>
  <r>
    <x v="9"/>
    <x v="15"/>
    <s v="DisabledPolicies=Fraction of N2O Abatement Achieved"/>
    <n v="0"/>
    <n v="0"/>
    <n v="1"/>
    <n v="52"/>
    <n v="62"/>
    <n v="61"/>
    <n v="53"/>
    <n v="57"/>
    <n v="68"/>
    <n v="80"/>
    <n v="85"/>
    <n v="88"/>
    <n v="90"/>
    <n v="92"/>
    <n v="92"/>
    <n v="91"/>
    <n v="90"/>
    <n v="83"/>
    <n v="75"/>
    <n v="64"/>
    <n v="56"/>
    <n v="48"/>
    <n v="42"/>
    <n v="38"/>
    <n v="35"/>
    <n v="33"/>
    <n v="29"/>
    <n v="28"/>
    <n v="27"/>
    <n v="26"/>
    <n v="24"/>
  </r>
  <r>
    <x v="10"/>
    <x v="15"/>
    <s v="DisabledPolicies=Fraction of N2O Abatement Achieved"/>
    <n v="0"/>
    <n v="1"/>
    <n v="0"/>
    <n v="-110"/>
    <n v="-230"/>
    <n v="-355"/>
    <n v="-564"/>
    <n v="-795"/>
    <n v="-1038"/>
    <n v="-1297"/>
    <n v="-1556"/>
    <n v="-1792"/>
    <n v="-1993"/>
    <n v="-2160"/>
    <n v="-2308"/>
    <n v="-2446"/>
    <n v="-2565"/>
    <n v="-2649"/>
    <n v="-2656"/>
    <n v="-2647"/>
    <n v="-2597"/>
    <n v="-2515"/>
    <n v="-2445"/>
    <n v="-2365"/>
    <n v="-2276"/>
    <n v="-2196"/>
    <n v="-2116"/>
    <n v="-2031"/>
    <n v="-1955"/>
    <n v="-1888"/>
    <n v="-1829"/>
  </r>
  <r>
    <x v="11"/>
    <x v="15"/>
    <s v="DisabledPolicies=Fraction of N2O Abatement Achieved"/>
    <n v="0"/>
    <n v="-1"/>
    <n v="-5"/>
    <n v="157"/>
    <n v="174"/>
    <n v="99"/>
    <n v="-223"/>
    <n v="-531"/>
    <n v="-756"/>
    <n v="-934"/>
    <n v="-1100"/>
    <n v="-1251"/>
    <n v="-1374"/>
    <n v="-1479"/>
    <n v="-1565"/>
    <n v="-1638"/>
    <n v="-1701"/>
    <n v="-1764"/>
    <n v="-1821"/>
    <n v="-1867"/>
    <n v="-1895"/>
    <n v="-1897"/>
    <n v="-1879"/>
    <n v="-1853"/>
    <n v="-1823"/>
    <n v="-1787"/>
    <n v="-1748"/>
    <n v="-1702"/>
    <n v="-1653"/>
    <n v="-1604"/>
    <n v="-1551"/>
  </r>
  <r>
    <x v="12"/>
    <x v="15"/>
    <s v="DisabledPolicies=Fraction of N2O Abatement Achieved"/>
    <n v="0"/>
    <n v="0"/>
    <n v="0"/>
    <n v="6"/>
    <n v="7"/>
    <n v="30"/>
    <n v="51"/>
    <n v="61"/>
    <n v="69"/>
    <n v="86"/>
    <n v="97"/>
    <n v="106"/>
    <n v="113"/>
    <n v="121"/>
    <n v="127"/>
    <n v="130"/>
    <n v="133"/>
    <n v="132"/>
    <n v="129"/>
    <n v="125"/>
    <n v="119"/>
    <n v="113"/>
    <n v="106"/>
    <n v="99"/>
    <n v="92"/>
    <n v="87"/>
    <n v="81"/>
    <n v="76"/>
    <n v="71"/>
    <n v="66"/>
    <n v="62"/>
  </r>
  <r>
    <x v="13"/>
    <x v="15"/>
    <s v="DisabledPolicies=Fraction of N2O Abatement Achieved"/>
    <n v="0"/>
    <n v="0"/>
    <n v="1"/>
    <n v="55"/>
    <n v="60"/>
    <n v="26"/>
    <n v="-21"/>
    <n v="-43"/>
    <n v="-56"/>
    <n v="-71"/>
    <n v="-87"/>
    <n v="-99"/>
    <n v="-108"/>
    <n v="-113"/>
    <n v="-119"/>
    <n v="-124"/>
    <n v="-121"/>
    <n v="-124"/>
    <n v="-127"/>
    <n v="-131"/>
    <n v="-133"/>
    <n v="-134"/>
    <n v="-133"/>
    <n v="-129"/>
    <n v="-126"/>
    <n v="-122"/>
    <n v="-119"/>
    <n v="-115"/>
    <n v="-111"/>
    <n v="-107"/>
    <n v="-104"/>
  </r>
  <r>
    <x v="14"/>
    <x v="15"/>
    <s v="DisabledPolicies=Fraction of N2O Abatement Achieved"/>
    <n v="0"/>
    <n v="0"/>
    <n v="3"/>
    <n v="87"/>
    <n v="101"/>
    <n v="43"/>
    <n v="-60"/>
    <n v="-93"/>
    <n v="-78"/>
    <n v="-71"/>
    <n v="-79"/>
    <n v="-84"/>
    <n v="-89"/>
    <n v="-91"/>
    <n v="-99"/>
    <n v="-106"/>
    <n v="-103"/>
    <n v="-110"/>
    <n v="-119"/>
    <n v="-129"/>
    <n v="-133"/>
    <n v="-134"/>
    <n v="-131"/>
    <n v="-125"/>
    <n v="-120"/>
    <n v="-115"/>
    <n v="-111"/>
    <n v="-105"/>
    <n v="-101"/>
    <n v="-96"/>
    <n v="-93"/>
  </r>
  <r>
    <x v="15"/>
    <x v="15"/>
    <s v="DisabledPolicies=Fraction of N2O Abatement Achieved"/>
    <n v="0"/>
    <n v="0"/>
    <n v="0"/>
    <n v="16"/>
    <n v="-24"/>
    <n v="-148"/>
    <n v="-394"/>
    <n v="-561"/>
    <n v="-652"/>
    <n v="-729"/>
    <n v="-809"/>
    <n v="-878"/>
    <n v="-934"/>
    <n v="-991"/>
    <n v="-1041"/>
    <n v="-1082"/>
    <n v="-1116"/>
    <n v="-1149"/>
    <n v="-1187"/>
    <n v="-1221"/>
    <n v="-1251"/>
    <n v="-1272"/>
    <n v="-1290"/>
    <n v="-1302"/>
    <n v="-1314"/>
    <n v="-1323"/>
    <n v="-1330"/>
    <n v="-1337"/>
    <n v="-1342"/>
    <n v="-1347"/>
    <n v="-1352"/>
  </r>
  <r>
    <x v="16"/>
    <x v="15"/>
    <s v="DisabledPolicies=Fraction of N2O Abatement Achieved"/>
    <n v="0"/>
    <n v="0"/>
    <n v="3"/>
    <n v="106"/>
    <n v="84"/>
    <n v="-35"/>
    <n v="-138"/>
    <n v="-195"/>
    <n v="-249"/>
    <n v="-315"/>
    <n v="-370"/>
    <n v="-414"/>
    <n v="-454"/>
    <n v="-484"/>
    <n v="-517"/>
    <n v="-547"/>
    <n v="-556"/>
    <n v="-572"/>
    <n v="-589"/>
    <n v="-604"/>
    <n v="-616"/>
    <n v="-624"/>
    <n v="-627"/>
    <n v="-628"/>
    <n v="-628"/>
    <n v="-626"/>
    <n v="-623"/>
    <n v="-619"/>
    <n v="-613"/>
    <n v="-608"/>
    <n v="-603"/>
  </r>
  <r>
    <x v="17"/>
    <x v="15"/>
    <s v="DisabledPolicies=Fraction of N2O Abatement Achieved"/>
    <n v="0"/>
    <n v="0"/>
    <n v="0"/>
    <n v="24"/>
    <n v="24"/>
    <n v="9"/>
    <n v="-3"/>
    <n v="-5"/>
    <n v="-4"/>
    <n v="-5"/>
    <n v="-6"/>
    <n v="-8"/>
    <n v="-6"/>
    <n v="-6"/>
    <n v="-7"/>
    <n v="-8"/>
    <n v="-7"/>
    <n v="-8"/>
    <n v="-8"/>
    <n v="-9"/>
    <n v="-10"/>
    <n v="-10"/>
    <n v="-11"/>
    <n v="-10"/>
    <n v="-10"/>
    <n v="-9"/>
    <n v="-9"/>
    <n v="-9"/>
    <n v="-8"/>
    <n v="-8"/>
    <n v="-7"/>
  </r>
  <r>
    <x v="18"/>
    <x v="15"/>
    <s v="DisabledPolicies=Fraction of N2O Abatement Achieved"/>
    <n v="0"/>
    <n v="2"/>
    <n v="69"/>
    <n v="1062"/>
    <n v="1278"/>
    <n v="736"/>
    <n v="538"/>
    <n v="691"/>
    <n v="696"/>
    <n v="633"/>
    <n v="646"/>
    <n v="677"/>
    <n v="666"/>
    <n v="649"/>
    <n v="601"/>
    <n v="551"/>
    <n v="554"/>
    <n v="435"/>
    <n v="299"/>
    <n v="176"/>
    <n v="65"/>
    <n v="-32"/>
    <n v="-111"/>
    <n v="-148"/>
    <n v="-172"/>
    <n v="-190"/>
    <n v="-206"/>
    <n v="-210"/>
    <n v="-210"/>
    <n v="-210"/>
    <n v="-212"/>
  </r>
  <r>
    <x v="19"/>
    <x v="15"/>
    <s v="DisabledPolicies=Fraction of N2O Abatement Achieved"/>
    <n v="0"/>
    <n v="37"/>
    <n v="288"/>
    <n v="875"/>
    <n v="1027"/>
    <n v="291"/>
    <n v="701"/>
    <n v="1799"/>
    <n v="2394"/>
    <n v="2965"/>
    <n v="3758"/>
    <n v="4458"/>
    <n v="4852"/>
    <n v="5087"/>
    <n v="5157"/>
    <n v="5250"/>
    <n v="5349"/>
    <n v="4936"/>
    <n v="4551"/>
    <n v="4159"/>
    <n v="3760"/>
    <n v="3377"/>
    <n v="3033"/>
    <n v="2832"/>
    <n v="2666"/>
    <n v="2519"/>
    <n v="2378"/>
    <n v="2280"/>
    <n v="2173"/>
    <n v="2088"/>
    <n v="2003"/>
  </r>
  <r>
    <x v="20"/>
    <x v="15"/>
    <s v="DisabledPolicies=Fraction of N2O Abatement Achieved"/>
    <n v="0"/>
    <n v="0"/>
    <n v="49"/>
    <n v="7049"/>
    <n v="4918"/>
    <n v="1772"/>
    <n v="823"/>
    <n v="1264"/>
    <n v="1309"/>
    <n v="1220"/>
    <n v="1292"/>
    <n v="1445"/>
    <n v="1443"/>
    <n v="1746"/>
    <n v="1674"/>
    <n v="1612"/>
    <n v="1885"/>
    <n v="1659"/>
    <n v="1459"/>
    <n v="1273"/>
    <n v="1100"/>
    <n v="1011"/>
    <n v="926"/>
    <n v="874"/>
    <n v="827"/>
    <n v="779"/>
    <n v="739"/>
    <n v="698"/>
    <n v="668"/>
    <n v="637"/>
    <n v="614"/>
  </r>
  <r>
    <x v="21"/>
    <x v="15"/>
    <s v="DisabledPolicies=Fraction of N2O Abatement Achieved"/>
    <n v="0"/>
    <n v="6"/>
    <n v="82"/>
    <n v="1031"/>
    <n v="1081"/>
    <n v="713"/>
    <n v="838"/>
    <n v="1218"/>
    <n v="1364"/>
    <n v="1478"/>
    <n v="1661"/>
    <n v="1745"/>
    <n v="1763"/>
    <n v="1765"/>
    <n v="1729"/>
    <n v="1694"/>
    <n v="1667"/>
    <n v="1442"/>
    <n v="1256"/>
    <n v="1092"/>
    <n v="945"/>
    <n v="822"/>
    <n v="731"/>
    <n v="678"/>
    <n v="640"/>
    <n v="584"/>
    <n v="570"/>
    <n v="538"/>
    <n v="520"/>
    <n v="499"/>
    <n v="478"/>
  </r>
  <r>
    <x v="22"/>
    <x v="15"/>
    <s v="DisabledPolicies=Fraction of N2O Abatement Achieved"/>
    <n v="0"/>
    <n v="0"/>
    <n v="0"/>
    <n v="-449"/>
    <n v="-890"/>
    <n v="-1536"/>
    <n v="-2169"/>
    <n v="-2851"/>
    <n v="-3526"/>
    <n v="-4213"/>
    <n v="-4720"/>
    <n v="-5085"/>
    <n v="-5341"/>
    <n v="-5558"/>
    <n v="-5739"/>
    <n v="-5896"/>
    <n v="-5713"/>
    <n v="-5514"/>
    <n v="-5337"/>
    <n v="-5163"/>
    <n v="-4998"/>
    <n v="-4842"/>
    <n v="-4688"/>
    <n v="-4544"/>
    <n v="-4425"/>
    <n v="-4308"/>
    <n v="-4193"/>
    <n v="-4083"/>
    <n v="-3973"/>
    <n v="-3865"/>
    <n v="-3762"/>
  </r>
  <r>
    <x v="23"/>
    <x v="15"/>
    <s v="DisabledPolicies=Fraction of N2O Abatement Achieved"/>
    <n v="0"/>
    <n v="0"/>
    <n v="1"/>
    <n v="548"/>
    <n v="1079"/>
    <n v="1558"/>
    <n v="1938"/>
    <n v="2331"/>
    <n v="2746"/>
    <n v="3167"/>
    <n v="3509"/>
    <n v="3841"/>
    <n v="4160"/>
    <n v="4467"/>
    <n v="4767"/>
    <n v="5037"/>
    <n v="5065"/>
    <n v="4839"/>
    <n v="4719"/>
    <n v="4605"/>
    <n v="4590"/>
    <n v="4392"/>
    <n v="4291"/>
    <n v="4173"/>
    <n v="4077"/>
    <n v="3991"/>
    <n v="3881"/>
    <n v="3787"/>
    <n v="3782"/>
    <n v="3616"/>
    <n v="3521"/>
  </r>
  <r>
    <x v="24"/>
    <x v="15"/>
    <s v="DisabledPolicies=Fraction of N2O Abatement Achieved"/>
    <n v="0"/>
    <n v="-19"/>
    <n v="-31"/>
    <n v="115"/>
    <n v="134"/>
    <n v="254"/>
    <n v="333"/>
    <n v="397"/>
    <n v="432"/>
    <n v="463"/>
    <n v="470"/>
    <n v="451"/>
    <n v="440"/>
    <n v="452"/>
    <n v="500"/>
    <n v="535"/>
    <n v="564"/>
    <n v="553"/>
    <n v="531"/>
    <n v="502"/>
    <n v="471"/>
    <n v="461"/>
    <n v="440"/>
    <n v="432"/>
    <n v="421"/>
    <n v="417"/>
    <n v="414"/>
    <n v="409"/>
    <n v="405"/>
    <n v="402"/>
    <n v="398"/>
  </r>
  <r>
    <x v="25"/>
    <x v="15"/>
    <s v="DisabledPolicies=Fraction of N2O Abatement Achieved"/>
    <n v="0"/>
    <n v="95"/>
    <n v="26"/>
    <n v="268"/>
    <n v="3315"/>
    <n v="3367"/>
    <n v="1878"/>
    <n v="2022"/>
    <n v="3286"/>
    <n v="3792"/>
    <n v="4094"/>
    <n v="4515"/>
    <n v="5018"/>
    <n v="5248"/>
    <n v="5686"/>
    <n v="6030"/>
    <n v="6308"/>
    <n v="6741"/>
    <n v="6541"/>
    <n v="6355"/>
    <n v="6171"/>
    <n v="5901"/>
    <n v="5779"/>
    <n v="5590"/>
    <n v="5499"/>
    <n v="5407"/>
    <n v="5372"/>
    <n v="5318"/>
    <n v="5294"/>
    <n v="5258"/>
    <n v="5238"/>
  </r>
  <r>
    <x v="26"/>
    <x v="15"/>
    <s v="DisabledPolicies=Fraction of N2O Abatement Achieved"/>
    <n v="0"/>
    <n v="-326"/>
    <n v="-606"/>
    <n v="2086"/>
    <n v="7182"/>
    <n v="8958"/>
    <n v="9786"/>
    <n v="10146"/>
    <n v="9554"/>
    <n v="8310"/>
    <n v="6623"/>
    <n v="5295"/>
    <n v="3718"/>
    <n v="2529"/>
    <n v="1873"/>
    <n v="1079"/>
    <n v="684"/>
    <n v="-350"/>
    <n v="-1149"/>
    <n v="-2060"/>
    <n v="-2943"/>
    <n v="-3516"/>
    <n v="-4040"/>
    <n v="-4429"/>
    <n v="-4657"/>
    <n v="-5169"/>
    <n v="-5358"/>
    <n v="-5675"/>
    <n v="-6017"/>
    <n v="-6382"/>
    <n v="-6774"/>
  </r>
  <r>
    <x v="27"/>
    <x v="15"/>
    <s v="DisabledPolicies=Fraction of N2O Abatement Achieved"/>
    <n v="0"/>
    <n v="0"/>
    <n v="-3"/>
    <n v="117"/>
    <n v="198"/>
    <n v="239"/>
    <n v="231"/>
    <n v="224"/>
    <n v="235"/>
    <n v="239"/>
    <n v="228"/>
    <n v="215"/>
    <n v="203"/>
    <n v="191"/>
    <n v="185"/>
    <n v="175"/>
    <n v="165"/>
    <n v="145"/>
    <n v="116"/>
    <n v="86"/>
    <n v="55"/>
    <n v="28"/>
    <n v="5"/>
    <n v="-14"/>
    <n v="-31"/>
    <n v="-43"/>
    <n v="-54"/>
    <n v="-62"/>
    <n v="-67"/>
    <n v="-74"/>
    <n v="-79"/>
  </r>
  <r>
    <x v="28"/>
    <x v="15"/>
    <s v="DisabledPolicies=Fraction of N2O Abatement Achieved"/>
    <n v="0"/>
    <n v="21"/>
    <n v="190"/>
    <n v="2542"/>
    <n v="2688"/>
    <n v="2187"/>
    <n v="2596"/>
    <n v="3648"/>
    <n v="4058"/>
    <n v="4615"/>
    <n v="5325"/>
    <n v="5889"/>
    <n v="6206"/>
    <n v="6507"/>
    <n v="6629"/>
    <n v="6895"/>
    <n v="7132"/>
    <n v="6763"/>
    <n v="6458"/>
    <n v="6139"/>
    <n v="5832"/>
    <n v="5574"/>
    <n v="5392"/>
    <n v="5395"/>
    <n v="5431"/>
    <n v="5472"/>
    <n v="5580"/>
    <n v="5695"/>
    <n v="5836"/>
    <n v="5969"/>
    <n v="6108"/>
  </r>
  <r>
    <x v="29"/>
    <x v="15"/>
    <s v="DisabledPolicies=Fraction of N2O Abatement Achieved"/>
    <n v="0"/>
    <n v="-2"/>
    <n v="15"/>
    <n v="413"/>
    <n v="203"/>
    <n v="309"/>
    <n v="507"/>
    <n v="494"/>
    <n v="368"/>
    <n v="363"/>
    <n v="303"/>
    <n v="194"/>
    <n v="84"/>
    <n v="39"/>
    <n v="-20"/>
    <n v="-78"/>
    <n v="-89"/>
    <n v="-150"/>
    <n v="-112"/>
    <n v="-28"/>
    <n v="91"/>
    <n v="272"/>
    <n v="494"/>
    <n v="761"/>
    <n v="1016"/>
    <n v="1297"/>
    <n v="1551"/>
    <n v="1804"/>
    <n v="2063"/>
    <n v="2306"/>
    <n v="2536"/>
  </r>
  <r>
    <x v="30"/>
    <x v="15"/>
    <s v="DisabledPolicies=Fraction of N2O Abatement Achieved"/>
    <n v="0"/>
    <n v="6"/>
    <n v="82"/>
    <n v="4905"/>
    <n v="8914"/>
    <n v="12743"/>
    <n v="16856"/>
    <n v="20912"/>
    <n v="24222"/>
    <n v="27485"/>
    <n v="30593"/>
    <n v="33480"/>
    <n v="36195"/>
    <n v="38977"/>
    <n v="41487"/>
    <n v="43897"/>
    <n v="42049"/>
    <n v="40091"/>
    <n v="38921"/>
    <n v="37858"/>
    <n v="36960"/>
    <n v="36366"/>
    <n v="35791"/>
    <n v="35430"/>
    <n v="35104"/>
    <n v="34841"/>
    <n v="34656"/>
    <n v="34596"/>
    <n v="34591"/>
    <n v="34527"/>
    <n v="34422"/>
  </r>
  <r>
    <x v="31"/>
    <x v="15"/>
    <s v="DisabledPolicies=Fraction of N2O Abatement Achieved"/>
    <n v="0"/>
    <n v="-6"/>
    <n v="3"/>
    <n v="239"/>
    <n v="335"/>
    <n v="1306"/>
    <n v="2284"/>
    <n v="2817"/>
    <n v="3308"/>
    <n v="4087"/>
    <n v="4662"/>
    <n v="5148"/>
    <n v="5574"/>
    <n v="6020"/>
    <n v="6422"/>
    <n v="6747"/>
    <n v="6978"/>
    <n v="6989"/>
    <n v="6933"/>
    <n v="6786"/>
    <n v="6524"/>
    <n v="6246"/>
    <n v="5918"/>
    <n v="5633"/>
    <n v="5324"/>
    <n v="5092"/>
    <n v="4825"/>
    <n v="4574"/>
    <n v="4347"/>
    <n v="4149"/>
    <n v="3956"/>
  </r>
  <r>
    <x v="32"/>
    <x v="15"/>
    <s v="DisabledPolicies=Fraction of N2O Abatement Achieved"/>
    <n v="0"/>
    <n v="-3"/>
    <n v="0"/>
    <n v="65"/>
    <n v="39"/>
    <n v="344"/>
    <n v="638"/>
    <n v="754"/>
    <n v="833"/>
    <n v="987"/>
    <n v="1074"/>
    <n v="1128"/>
    <n v="1161"/>
    <n v="1193"/>
    <n v="1208"/>
    <n v="1205"/>
    <n v="1183"/>
    <n v="1124"/>
    <n v="1062"/>
    <n v="990"/>
    <n v="905"/>
    <n v="826"/>
    <n v="744"/>
    <n v="674"/>
    <n v="606"/>
    <n v="551"/>
    <n v="496"/>
    <n v="447"/>
    <n v="403"/>
    <n v="365"/>
    <n v="331"/>
  </r>
  <r>
    <x v="33"/>
    <x v="15"/>
    <s v="DisabledPolicies=Fraction of N2O Abatement Achieved"/>
    <n v="0"/>
    <n v="0"/>
    <n v="0"/>
    <n v="14"/>
    <n v="17"/>
    <n v="33"/>
    <n v="48"/>
    <n v="55"/>
    <n v="60"/>
    <n v="68"/>
    <n v="72"/>
    <n v="74"/>
    <n v="75"/>
    <n v="75"/>
    <n v="75"/>
    <n v="73"/>
    <n v="70"/>
    <n v="65"/>
    <n v="59"/>
    <n v="54"/>
    <n v="48"/>
    <n v="43"/>
    <n v="37"/>
    <n v="34"/>
    <n v="30"/>
    <n v="27"/>
    <n v="24"/>
    <n v="22"/>
    <n v="20"/>
    <n v="18"/>
    <n v="16"/>
  </r>
  <r>
    <x v="34"/>
    <x v="15"/>
    <s v="DisabledPolicies=Fraction of N2O Abatement Achieved"/>
    <n v="0"/>
    <n v="0"/>
    <n v="-1"/>
    <n v="17"/>
    <n v="19"/>
    <n v="50"/>
    <n v="80"/>
    <n v="91"/>
    <n v="94"/>
    <n v="103"/>
    <n v="103"/>
    <n v="105"/>
    <n v="103"/>
    <n v="105"/>
    <n v="105"/>
    <n v="105"/>
    <n v="100"/>
    <n v="91"/>
    <n v="83"/>
    <n v="74"/>
    <n v="63"/>
    <n v="54"/>
    <n v="44"/>
    <n v="37"/>
    <n v="30"/>
    <n v="25"/>
    <n v="21"/>
    <n v="16"/>
    <n v="12"/>
    <n v="9"/>
    <n v="6"/>
  </r>
  <r>
    <x v="35"/>
    <x v="15"/>
    <s v="DisabledPolicies=Fraction of N2O Abatement Achieved"/>
    <n v="0"/>
    <n v="0"/>
    <n v="3"/>
    <n v="95"/>
    <n v="71"/>
    <n v="61"/>
    <n v="45"/>
    <n v="-12"/>
    <n v="-102"/>
    <n v="-194"/>
    <n v="-321"/>
    <n v="-474"/>
    <n v="-644"/>
    <n v="-822"/>
    <n v="-1016"/>
    <n v="-1224"/>
    <n v="-1428"/>
    <n v="-1631"/>
    <n v="-1808"/>
    <n v="-1966"/>
    <n v="-2106"/>
    <n v="-2220"/>
    <n v="-2313"/>
    <n v="-2382"/>
    <n v="-2430"/>
    <n v="-2454"/>
    <n v="-2464"/>
    <n v="-2455"/>
    <n v="-2428"/>
    <n v="-2402"/>
    <n v="-2375"/>
  </r>
  <r>
    <x v="36"/>
    <x v="15"/>
    <s v="DisabledPolicies=Fraction of N2O Abatement Achieved"/>
    <n v="0"/>
    <n v="-4"/>
    <n v="10"/>
    <n v="307"/>
    <n v="327"/>
    <n v="1072"/>
    <n v="1884"/>
    <n v="2327"/>
    <n v="2712"/>
    <n v="3342"/>
    <n v="3828"/>
    <n v="4202"/>
    <n v="4519"/>
    <n v="4847"/>
    <n v="5120"/>
    <n v="5340"/>
    <n v="5472"/>
    <n v="5438"/>
    <n v="5377"/>
    <n v="5258"/>
    <n v="5066"/>
    <n v="4868"/>
    <n v="4641"/>
    <n v="4447"/>
    <n v="4237"/>
    <n v="4078"/>
    <n v="3899"/>
    <n v="3737"/>
    <n v="3588"/>
    <n v="3458"/>
    <n v="3333"/>
  </r>
  <r>
    <x v="37"/>
    <x v="15"/>
    <s v="DisabledPolicies=Fraction of N2O Abatement Achieved"/>
    <n v="0"/>
    <n v="-9"/>
    <n v="278"/>
    <n v="3286"/>
    <n v="3195"/>
    <n v="3240"/>
    <n v="5145"/>
    <n v="7193"/>
    <n v="8099"/>
    <n v="9290"/>
    <n v="10366"/>
    <n v="10982"/>
    <n v="11215"/>
    <n v="11469"/>
    <n v="11463"/>
    <n v="11404"/>
    <n v="11295"/>
    <n v="10109"/>
    <n v="9169"/>
    <n v="8223"/>
    <n v="7249"/>
    <n v="6436"/>
    <n v="5693"/>
    <n v="5231"/>
    <n v="4790"/>
    <n v="4487"/>
    <n v="4169"/>
    <n v="3921"/>
    <n v="3729"/>
    <n v="3537"/>
    <n v="3351"/>
  </r>
  <r>
    <x v="38"/>
    <x v="15"/>
    <s v="DisabledPolicies=Fraction of N2O Abatement Achieved"/>
    <n v="0"/>
    <n v="1"/>
    <n v="37"/>
    <n v="176"/>
    <n v="266"/>
    <n v="220"/>
    <n v="390"/>
    <n v="654"/>
    <n v="792"/>
    <n v="926"/>
    <n v="1101"/>
    <n v="1253"/>
    <n v="1347"/>
    <n v="1419"/>
    <n v="1459"/>
    <n v="1495"/>
    <n v="1492"/>
    <n v="1360"/>
    <n v="1250"/>
    <n v="1143"/>
    <n v="1034"/>
    <n v="935"/>
    <n v="844"/>
    <n v="789"/>
    <n v="744"/>
    <n v="709"/>
    <n v="674"/>
    <n v="655"/>
    <n v="634"/>
    <n v="616"/>
    <n v="599"/>
  </r>
  <r>
    <x v="39"/>
    <x v="15"/>
    <s v="DisabledPolicies=Fraction of N2O Abatement Achieved"/>
    <n v="0"/>
    <n v="-3"/>
    <n v="9"/>
    <n v="217"/>
    <n v="189"/>
    <n v="643"/>
    <n v="1170"/>
    <n v="1467"/>
    <n v="1713"/>
    <n v="2125"/>
    <n v="2453"/>
    <n v="2699"/>
    <n v="2909"/>
    <n v="3135"/>
    <n v="3320"/>
    <n v="3474"/>
    <n v="3569"/>
    <n v="3546"/>
    <n v="3521"/>
    <n v="3458"/>
    <n v="3351"/>
    <n v="3240"/>
    <n v="3111"/>
    <n v="3007"/>
    <n v="2890"/>
    <n v="2808"/>
    <n v="2710"/>
    <n v="2622"/>
    <n v="2547"/>
    <n v="2480"/>
    <n v="2414"/>
  </r>
  <r>
    <x v="40"/>
    <x v="15"/>
    <s v="DisabledPolicies=Fraction of N2O Abatement Achieved"/>
    <n v="0"/>
    <n v="-16"/>
    <n v="-6"/>
    <n v="104"/>
    <n v="-57"/>
    <n v="1494"/>
    <n v="3122"/>
    <n v="3900"/>
    <n v="4583"/>
    <n v="5804"/>
    <n v="6717"/>
    <n v="7521"/>
    <n v="8250"/>
    <n v="9041"/>
    <n v="9771"/>
    <n v="10392"/>
    <n v="10885"/>
    <n v="11053"/>
    <n v="11135"/>
    <n v="11056"/>
    <n v="10762"/>
    <n v="10432"/>
    <n v="9977"/>
    <n v="9582"/>
    <n v="9120"/>
    <n v="8793"/>
    <n v="8377"/>
    <n v="7980"/>
    <n v="7608"/>
    <n v="7294"/>
    <n v="6982"/>
  </r>
  <r>
    <x v="41"/>
    <x v="15"/>
    <s v="DisabledPolicies=Fraction of N2O Abatement Achieved"/>
    <n v="0"/>
    <n v="-2"/>
    <n v="2"/>
    <n v="70"/>
    <n v="37"/>
    <n v="474"/>
    <n v="942"/>
    <n v="1181"/>
    <n v="1397"/>
    <n v="1767"/>
    <n v="2058"/>
    <n v="2297"/>
    <n v="2512"/>
    <n v="2737"/>
    <n v="2934"/>
    <n v="3102"/>
    <n v="3228"/>
    <n v="3261"/>
    <n v="3270"/>
    <n v="3234"/>
    <n v="3145"/>
    <n v="3042"/>
    <n v="2910"/>
    <n v="2795"/>
    <n v="2664"/>
    <n v="2564"/>
    <n v="2449"/>
    <n v="2339"/>
    <n v="2238"/>
    <n v="2151"/>
    <n v="2063"/>
  </r>
  <r>
    <x v="42"/>
    <x v="15"/>
    <s v="DisabledPolicies=Fraction of N2O Abatement Achieve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-215"/>
    <n v="482"/>
    <n v="26008"/>
    <n v="36381"/>
    <n v="41250"/>
    <n v="49951"/>
    <n v="61477"/>
    <n v="69001"/>
    <n v="77554"/>
    <n v="83872"/>
    <n v="88688"/>
    <n v="91806"/>
    <n v="96025"/>
    <n v="99310"/>
    <n v="102202"/>
    <n v="101165"/>
    <n v="95346"/>
    <n v="90494"/>
    <n v="85446"/>
    <n v="80363"/>
    <n v="76200"/>
    <n v="72436"/>
    <n v="70023"/>
    <n v="67912"/>
    <n v="66298"/>
    <n v="64991"/>
    <n v="63879"/>
    <n v="63150"/>
    <n v="62190"/>
    <n v="61296"/>
  </r>
  <r>
    <x v="1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7"/>
    <n v="-14"/>
    <n v="292"/>
    <n v="506"/>
    <n v="850"/>
    <n v="1046"/>
    <n v="1679"/>
    <n v="2601"/>
    <n v="3333"/>
    <n v="3760"/>
    <n v="3603"/>
    <n v="3383"/>
    <n v="3266"/>
    <n v="3218"/>
    <n v="3232"/>
    <n v="3264"/>
    <n v="3277"/>
    <n v="3270"/>
    <n v="3232"/>
    <n v="3220"/>
    <n v="3211"/>
    <n v="3208"/>
    <n v="3208"/>
    <n v="3204"/>
    <n v="3202"/>
    <n v="3216"/>
    <n v="3224"/>
    <n v="3217"/>
    <n v="3205"/>
    <n v="3186"/>
  </r>
  <r>
    <x v="2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0"/>
    <n v="-4"/>
    <n v="-42"/>
    <n v="-152"/>
    <n v="-305"/>
    <n v="-438"/>
    <n v="-650"/>
    <n v="-907"/>
    <n v="-1209"/>
    <n v="-1533"/>
    <n v="-1881"/>
    <n v="-2218"/>
    <n v="-2546"/>
    <n v="-2827"/>
    <n v="-3137"/>
    <n v="-3464"/>
    <n v="-3767"/>
    <n v="-4046"/>
    <n v="-4247"/>
    <n v="-4470"/>
    <n v="-4633"/>
    <n v="-4715"/>
    <n v="-4822"/>
    <n v="-4914"/>
    <n v="-4928"/>
    <n v="-4970"/>
    <n v="-4955"/>
    <n v="-4928"/>
    <n v="-4916"/>
    <n v="-4875"/>
  </r>
  <r>
    <x v="4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0"/>
    <n v="0"/>
    <n v="27"/>
    <n v="37"/>
    <n v="18"/>
    <n v="-28"/>
    <n v="-46"/>
    <n v="-39"/>
    <n v="-35"/>
    <n v="-41"/>
    <n v="-48"/>
    <n v="-53"/>
    <n v="-58"/>
    <n v="-64"/>
    <n v="-69"/>
    <n v="-73"/>
    <n v="-80"/>
    <n v="-84"/>
    <n v="-89"/>
    <n v="-90"/>
    <n v="-89"/>
    <n v="-86"/>
    <n v="-83"/>
    <n v="-79"/>
    <n v="-75"/>
    <n v="-72"/>
    <n v="-69"/>
    <n v="-67"/>
    <n v="-64"/>
    <n v="-63"/>
  </r>
  <r>
    <x v="5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0"/>
    <n v="-3"/>
    <n v="-47"/>
    <n v="-167"/>
    <n v="-360"/>
    <n v="-657"/>
    <n v="-990"/>
    <n v="-1362"/>
    <n v="-1786"/>
    <n v="-2245"/>
    <n v="-2704"/>
    <n v="-3133"/>
    <n v="-3516"/>
    <n v="-3875"/>
    <n v="-4242"/>
    <n v="-4591"/>
    <n v="-4909"/>
    <n v="-5125"/>
    <n v="-5281"/>
    <n v="-5400"/>
    <n v="-5431"/>
    <n v="-5415"/>
    <n v="-5407"/>
    <n v="-5370"/>
    <n v="-5319"/>
    <n v="-5277"/>
    <n v="-5206"/>
    <n v="-5137"/>
    <n v="-5098"/>
    <n v="-5053"/>
  </r>
  <r>
    <x v="6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0"/>
    <n v="1"/>
    <n v="125"/>
    <n v="160"/>
    <n v="270"/>
    <n v="399"/>
    <n v="525"/>
    <n v="651"/>
    <n v="812"/>
    <n v="945"/>
    <n v="1026"/>
    <n v="1079"/>
    <n v="1126"/>
    <n v="1168"/>
    <n v="1203"/>
    <n v="1227"/>
    <n v="1220"/>
    <n v="1189"/>
    <n v="1143"/>
    <n v="1091"/>
    <n v="1036"/>
    <n v="978"/>
    <n v="925"/>
    <n v="873"/>
    <n v="828"/>
    <n v="786"/>
    <n v="744"/>
    <n v="704"/>
    <n v="668"/>
    <n v="635"/>
  </r>
  <r>
    <x v="7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0"/>
    <n v="1"/>
    <n v="37"/>
    <n v="36"/>
    <n v="160"/>
    <n v="318"/>
    <n v="412"/>
    <n v="477"/>
    <n v="573"/>
    <n v="650"/>
    <n v="700"/>
    <n v="733"/>
    <n v="762"/>
    <n v="780"/>
    <n v="789"/>
    <n v="791"/>
    <n v="768"/>
    <n v="733"/>
    <n v="689"/>
    <n v="640"/>
    <n v="590"/>
    <n v="538"/>
    <n v="490"/>
    <n v="445"/>
    <n v="406"/>
    <n v="369"/>
    <n v="335"/>
    <n v="306"/>
    <n v="278"/>
    <n v="253"/>
  </r>
  <r>
    <x v="8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0"/>
    <n v="1"/>
    <n v="57"/>
    <n v="76"/>
    <n v="69"/>
    <n v="56"/>
    <n v="57"/>
    <n v="61"/>
    <n v="66"/>
    <n v="66"/>
    <n v="64"/>
    <n v="62"/>
    <n v="61"/>
    <n v="59"/>
    <n v="58"/>
    <n v="57"/>
    <n v="51"/>
    <n v="42"/>
    <n v="34"/>
    <n v="26"/>
    <n v="22"/>
    <n v="19"/>
    <n v="18"/>
    <n v="19"/>
    <n v="19"/>
    <n v="19"/>
    <n v="21"/>
    <n v="22"/>
    <n v="23"/>
    <n v="24"/>
  </r>
  <r>
    <x v="9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0"/>
    <n v="1"/>
    <n v="52"/>
    <n v="62"/>
    <n v="60"/>
    <n v="51"/>
    <n v="54"/>
    <n v="64"/>
    <n v="76"/>
    <n v="82"/>
    <n v="84"/>
    <n v="86"/>
    <n v="88"/>
    <n v="89"/>
    <n v="88"/>
    <n v="87"/>
    <n v="79"/>
    <n v="71"/>
    <n v="62"/>
    <n v="54"/>
    <n v="48"/>
    <n v="43"/>
    <n v="39"/>
    <n v="36"/>
    <n v="34"/>
    <n v="32"/>
    <n v="31"/>
    <n v="29"/>
    <n v="28"/>
    <n v="26"/>
  </r>
  <r>
    <x v="10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1"/>
    <n v="0"/>
    <n v="-109"/>
    <n v="-228"/>
    <n v="-352"/>
    <n v="-559"/>
    <n v="-788"/>
    <n v="-1029"/>
    <n v="-1286"/>
    <n v="-1542"/>
    <n v="-1775"/>
    <n v="-1974"/>
    <n v="-2139"/>
    <n v="-2285"/>
    <n v="-2422"/>
    <n v="-2538"/>
    <n v="-2621"/>
    <n v="-2628"/>
    <n v="-2621"/>
    <n v="-2571"/>
    <n v="-2488"/>
    <n v="-2418"/>
    <n v="-2338"/>
    <n v="-2251"/>
    <n v="-2171"/>
    <n v="-2092"/>
    <n v="-2007"/>
    <n v="-1931"/>
    <n v="-1867"/>
    <n v="-1805"/>
  </r>
  <r>
    <x v="11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-1"/>
    <n v="-5"/>
    <n v="157"/>
    <n v="173"/>
    <n v="97"/>
    <n v="-226"/>
    <n v="-536"/>
    <n v="-762"/>
    <n v="-942"/>
    <n v="-1106"/>
    <n v="-1255"/>
    <n v="-1378"/>
    <n v="-1481"/>
    <n v="-1565"/>
    <n v="-1635"/>
    <n v="-1695"/>
    <n v="-1756"/>
    <n v="-1812"/>
    <n v="-1855"/>
    <n v="-1881"/>
    <n v="-1879"/>
    <n v="-1860"/>
    <n v="-1830"/>
    <n v="-1799"/>
    <n v="-1761"/>
    <n v="-1723"/>
    <n v="-1677"/>
    <n v="-1631"/>
    <n v="-1584"/>
    <n v="-1533"/>
  </r>
  <r>
    <x v="12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0"/>
    <n v="0"/>
    <n v="6"/>
    <n v="7"/>
    <n v="30"/>
    <n v="50"/>
    <n v="60"/>
    <n v="68"/>
    <n v="85"/>
    <n v="96"/>
    <n v="104"/>
    <n v="111"/>
    <n v="118"/>
    <n v="124"/>
    <n v="129"/>
    <n v="132"/>
    <n v="131"/>
    <n v="128"/>
    <n v="124"/>
    <n v="118"/>
    <n v="112"/>
    <n v="105"/>
    <n v="98"/>
    <n v="91"/>
    <n v="85"/>
    <n v="80"/>
    <n v="75"/>
    <n v="70"/>
    <n v="65"/>
    <n v="61"/>
  </r>
  <r>
    <x v="13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0"/>
    <n v="1"/>
    <n v="55"/>
    <n v="60"/>
    <n v="25"/>
    <n v="-22"/>
    <n v="-47"/>
    <n v="-60"/>
    <n v="-76"/>
    <n v="-92"/>
    <n v="-104"/>
    <n v="-115"/>
    <n v="-120"/>
    <n v="-127"/>
    <n v="-132"/>
    <n v="-130"/>
    <n v="-131"/>
    <n v="-134"/>
    <n v="-138"/>
    <n v="-137"/>
    <n v="-138"/>
    <n v="-136"/>
    <n v="-132"/>
    <n v="-128"/>
    <n v="-124"/>
    <n v="-120"/>
    <n v="-115"/>
    <n v="-111"/>
    <n v="-107"/>
    <n v="-103"/>
  </r>
  <r>
    <x v="14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0"/>
    <n v="3"/>
    <n v="87"/>
    <n v="101"/>
    <n v="43"/>
    <n v="-63"/>
    <n v="-97"/>
    <n v="-84"/>
    <n v="-75"/>
    <n v="-82"/>
    <n v="-87"/>
    <n v="-93"/>
    <n v="-97"/>
    <n v="-106"/>
    <n v="-112"/>
    <n v="-113"/>
    <n v="-120"/>
    <n v="-127"/>
    <n v="-135"/>
    <n v="-137"/>
    <n v="-136"/>
    <n v="-134"/>
    <n v="-126"/>
    <n v="-120"/>
    <n v="-113"/>
    <n v="-107"/>
    <n v="-102"/>
    <n v="-97"/>
    <n v="-93"/>
    <n v="-88"/>
  </r>
  <r>
    <x v="15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0"/>
    <n v="0"/>
    <n v="16"/>
    <n v="-24"/>
    <n v="-148"/>
    <n v="-395"/>
    <n v="-561"/>
    <n v="-654"/>
    <n v="-729"/>
    <n v="-807"/>
    <n v="-876"/>
    <n v="-931"/>
    <n v="-988"/>
    <n v="-1036"/>
    <n v="-1078"/>
    <n v="-1113"/>
    <n v="-1144"/>
    <n v="-1180"/>
    <n v="-1215"/>
    <n v="-1243"/>
    <n v="-1264"/>
    <n v="-1282"/>
    <n v="-1295"/>
    <n v="-1305"/>
    <n v="-1314"/>
    <n v="-1322"/>
    <n v="-1328"/>
    <n v="-1335"/>
    <n v="-1342"/>
    <n v="-1346"/>
  </r>
  <r>
    <x v="16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0"/>
    <n v="3"/>
    <n v="106"/>
    <n v="84"/>
    <n v="-35"/>
    <n v="-140"/>
    <n v="-199"/>
    <n v="-255"/>
    <n v="-321"/>
    <n v="-376"/>
    <n v="-421"/>
    <n v="-462"/>
    <n v="-495"/>
    <n v="-528"/>
    <n v="-560"/>
    <n v="-568"/>
    <n v="-584"/>
    <n v="-602"/>
    <n v="-614"/>
    <n v="-623"/>
    <n v="-629"/>
    <n v="-632"/>
    <n v="-630"/>
    <n v="-628"/>
    <n v="-624"/>
    <n v="-620"/>
    <n v="-614"/>
    <n v="-607"/>
    <n v="-602"/>
    <n v="-595"/>
  </r>
  <r>
    <x v="17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0"/>
    <n v="0"/>
    <n v="24"/>
    <n v="24"/>
    <n v="9"/>
    <n v="-4"/>
    <n v="-5"/>
    <n v="-5"/>
    <n v="-6"/>
    <n v="-7"/>
    <n v="-7"/>
    <n v="-8"/>
    <n v="-7"/>
    <n v="-8"/>
    <n v="-9"/>
    <n v="-8"/>
    <n v="-9"/>
    <n v="-10"/>
    <n v="-10"/>
    <n v="-11"/>
    <n v="-11"/>
    <n v="-11"/>
    <n v="-11"/>
    <n v="-11"/>
    <n v="-9"/>
    <n v="-9"/>
    <n v="-9"/>
    <n v="-7"/>
    <n v="-7"/>
    <n v="-7"/>
  </r>
  <r>
    <x v="18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2"/>
    <n v="69"/>
    <n v="1061"/>
    <n v="1274"/>
    <n v="728"/>
    <n v="494"/>
    <n v="616"/>
    <n v="598"/>
    <n v="544"/>
    <n v="540"/>
    <n v="538"/>
    <n v="498"/>
    <n v="456"/>
    <n v="379"/>
    <n v="303"/>
    <n v="286"/>
    <n v="168"/>
    <n v="40"/>
    <n v="-67"/>
    <n v="-157"/>
    <n v="-235"/>
    <n v="-293"/>
    <n v="-306"/>
    <n v="-306"/>
    <n v="-300"/>
    <n v="-291"/>
    <n v="-276"/>
    <n v="-259"/>
    <n v="-243"/>
    <n v="-232"/>
  </r>
  <r>
    <x v="19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37"/>
    <n v="288"/>
    <n v="873"/>
    <n v="1019"/>
    <n v="256"/>
    <n v="535"/>
    <n v="1543"/>
    <n v="2086"/>
    <n v="2690"/>
    <n v="3382"/>
    <n v="3942"/>
    <n v="4227"/>
    <n v="4360"/>
    <n v="4329"/>
    <n v="4340"/>
    <n v="4369"/>
    <n v="3951"/>
    <n v="3581"/>
    <n v="3229"/>
    <n v="2888"/>
    <n v="2561"/>
    <n v="2280"/>
    <n v="2159"/>
    <n v="2076"/>
    <n v="2017"/>
    <n v="1958"/>
    <n v="1926"/>
    <n v="1886"/>
    <n v="1861"/>
    <n v="1827"/>
  </r>
  <r>
    <x v="20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0"/>
    <n v="49"/>
    <n v="7043"/>
    <n v="4903"/>
    <n v="1750"/>
    <n v="772"/>
    <n v="1189"/>
    <n v="1217"/>
    <n v="1136"/>
    <n v="1192"/>
    <n v="1327"/>
    <n v="1313"/>
    <n v="1605"/>
    <n v="1523"/>
    <n v="1453"/>
    <n v="1718"/>
    <n v="1496"/>
    <n v="1303"/>
    <n v="1128"/>
    <n v="968"/>
    <n v="890"/>
    <n v="819"/>
    <n v="781"/>
    <n v="750"/>
    <n v="715"/>
    <n v="689"/>
    <n v="658"/>
    <n v="640"/>
    <n v="617"/>
    <n v="602"/>
  </r>
  <r>
    <x v="21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6"/>
    <n v="82"/>
    <n v="1028"/>
    <n v="1074"/>
    <n v="694"/>
    <n v="780"/>
    <n v="1124"/>
    <n v="1251"/>
    <n v="1375"/>
    <n v="1539"/>
    <n v="1593"/>
    <n v="1583"/>
    <n v="1555"/>
    <n v="1493"/>
    <n v="1425"/>
    <n v="1384"/>
    <n v="1162"/>
    <n v="986"/>
    <n v="839"/>
    <n v="713"/>
    <n v="610"/>
    <n v="541"/>
    <n v="512"/>
    <n v="494"/>
    <n v="463"/>
    <n v="477"/>
    <n v="462"/>
    <n v="461"/>
    <n v="457"/>
    <n v="447"/>
  </r>
  <r>
    <x v="22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0"/>
    <n v="0"/>
    <n v="-449"/>
    <n v="-890"/>
    <n v="-1537"/>
    <n v="-2170"/>
    <n v="-2856"/>
    <n v="-3532"/>
    <n v="-4223"/>
    <n v="-4728"/>
    <n v="-5093"/>
    <n v="-5352"/>
    <n v="-5569"/>
    <n v="-5748"/>
    <n v="-5906"/>
    <n v="-5724"/>
    <n v="-5525"/>
    <n v="-5348"/>
    <n v="-5174"/>
    <n v="-5008"/>
    <n v="-4850"/>
    <n v="-4695"/>
    <n v="-4551"/>
    <n v="-4431"/>
    <n v="-4313"/>
    <n v="-4197"/>
    <n v="-4086"/>
    <n v="-3976"/>
    <n v="-3868"/>
    <n v="-3763"/>
  </r>
  <r>
    <x v="23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0"/>
    <n v="1"/>
    <n v="548"/>
    <n v="1079"/>
    <n v="1558"/>
    <n v="1936"/>
    <n v="2324"/>
    <n v="2743"/>
    <n v="3164"/>
    <n v="3506"/>
    <n v="3836"/>
    <n v="4159"/>
    <n v="4471"/>
    <n v="4768"/>
    <n v="5038"/>
    <n v="5062"/>
    <n v="4840"/>
    <n v="4718"/>
    <n v="4609"/>
    <n v="4594"/>
    <n v="4397"/>
    <n v="4297"/>
    <n v="4180"/>
    <n v="4084"/>
    <n v="3995"/>
    <n v="3886"/>
    <n v="3794"/>
    <n v="3788"/>
    <n v="3619"/>
    <n v="3525"/>
  </r>
  <r>
    <x v="24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-19"/>
    <n v="-31"/>
    <n v="112"/>
    <n v="127"/>
    <n v="251"/>
    <n v="326"/>
    <n v="387"/>
    <n v="405"/>
    <n v="437"/>
    <n v="439"/>
    <n v="419"/>
    <n v="409"/>
    <n v="438"/>
    <n v="486"/>
    <n v="522"/>
    <n v="553"/>
    <n v="544"/>
    <n v="524"/>
    <n v="498"/>
    <n v="471"/>
    <n v="462"/>
    <n v="443"/>
    <n v="436"/>
    <n v="427"/>
    <n v="423"/>
    <n v="422"/>
    <n v="415"/>
    <n v="409"/>
    <n v="403"/>
    <n v="394"/>
  </r>
  <r>
    <x v="25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95"/>
    <n v="26"/>
    <n v="256"/>
    <n v="3264"/>
    <n v="3225"/>
    <n v="1718"/>
    <n v="1718"/>
    <n v="2879"/>
    <n v="3177"/>
    <n v="3402"/>
    <n v="3673"/>
    <n v="4011"/>
    <n v="4097"/>
    <n v="4483"/>
    <n v="4683"/>
    <n v="4833"/>
    <n v="5170"/>
    <n v="4898"/>
    <n v="4676"/>
    <n v="4468"/>
    <n v="4188"/>
    <n v="4084"/>
    <n v="3919"/>
    <n v="3884"/>
    <n v="3859"/>
    <n v="3894"/>
    <n v="3920"/>
    <n v="3974"/>
    <n v="4025"/>
    <n v="4087"/>
  </r>
  <r>
    <x v="26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-326"/>
    <n v="-606"/>
    <n v="2168"/>
    <n v="7416"/>
    <n v="9624"/>
    <n v="10867"/>
    <n v="11725"/>
    <n v="11422"/>
    <n v="10755"/>
    <n v="9674"/>
    <n v="8908"/>
    <n v="7934"/>
    <n v="7571"/>
    <n v="7540"/>
    <n v="7341"/>
    <n v="7284"/>
    <n v="6783"/>
    <n v="6409"/>
    <n v="5902"/>
    <n v="5242"/>
    <n v="4953"/>
    <n v="4531"/>
    <n v="4226"/>
    <n v="3963"/>
    <n v="3490"/>
    <n v="3257"/>
    <n v="2922"/>
    <n v="2561"/>
    <n v="2232"/>
    <n v="1849"/>
  </r>
  <r>
    <x v="27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0"/>
    <n v="-3"/>
    <n v="117"/>
    <n v="197"/>
    <n v="237"/>
    <n v="229"/>
    <n v="222"/>
    <n v="229"/>
    <n v="230"/>
    <n v="221"/>
    <n v="207"/>
    <n v="194"/>
    <n v="183"/>
    <n v="177"/>
    <n v="169"/>
    <n v="159"/>
    <n v="140"/>
    <n v="112"/>
    <n v="83"/>
    <n v="54"/>
    <n v="28"/>
    <n v="7"/>
    <n v="-10"/>
    <n v="-24"/>
    <n v="-34"/>
    <n v="-42"/>
    <n v="-49"/>
    <n v="-53"/>
    <n v="-57"/>
    <n v="-60"/>
  </r>
  <r>
    <x v="28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21"/>
    <n v="190"/>
    <n v="2530"/>
    <n v="2660"/>
    <n v="2124"/>
    <n v="2434"/>
    <n v="3395"/>
    <n v="3740"/>
    <n v="4344"/>
    <n v="4918"/>
    <n v="5379"/>
    <n v="5588"/>
    <n v="5771"/>
    <n v="5781"/>
    <n v="5924"/>
    <n v="6050"/>
    <n v="5632"/>
    <n v="5306"/>
    <n v="4995"/>
    <n v="4714"/>
    <n v="4481"/>
    <n v="4346"/>
    <n v="4419"/>
    <n v="4534"/>
    <n v="4673"/>
    <n v="4880"/>
    <n v="5081"/>
    <n v="5314"/>
    <n v="5533"/>
    <n v="5761"/>
  </r>
  <r>
    <x v="29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-2"/>
    <n v="15"/>
    <n v="410"/>
    <n v="198"/>
    <n v="301"/>
    <n v="478"/>
    <n v="460"/>
    <n v="317"/>
    <n v="313"/>
    <n v="230"/>
    <n v="114"/>
    <n v="-5"/>
    <n v="-55"/>
    <n v="-124"/>
    <n v="-177"/>
    <n v="-175"/>
    <n v="-235"/>
    <n v="-192"/>
    <n v="-109"/>
    <n v="18"/>
    <n v="203"/>
    <n v="428"/>
    <n v="700"/>
    <n v="962"/>
    <n v="1246"/>
    <n v="1507"/>
    <n v="1761"/>
    <n v="2023"/>
    <n v="2261"/>
    <n v="2491"/>
  </r>
  <r>
    <x v="30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6"/>
    <n v="82"/>
    <n v="4903"/>
    <n v="8912"/>
    <n v="12735"/>
    <n v="16797"/>
    <n v="20827"/>
    <n v="24114"/>
    <n v="27437"/>
    <n v="30537"/>
    <n v="33444"/>
    <n v="36195"/>
    <n v="39018"/>
    <n v="41503"/>
    <n v="43966"/>
    <n v="42179"/>
    <n v="40259"/>
    <n v="39158"/>
    <n v="38138"/>
    <n v="37273"/>
    <n v="36705"/>
    <n v="36145"/>
    <n v="35803"/>
    <n v="35474"/>
    <n v="35201"/>
    <n v="34997"/>
    <n v="34907"/>
    <n v="34883"/>
    <n v="34793"/>
    <n v="34658"/>
  </r>
  <r>
    <x v="31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-6"/>
    <n v="3"/>
    <n v="236"/>
    <n v="328"/>
    <n v="1298"/>
    <n v="2252"/>
    <n v="2784"/>
    <n v="3249"/>
    <n v="4028"/>
    <n v="4573"/>
    <n v="5061"/>
    <n v="5483"/>
    <n v="5938"/>
    <n v="6339"/>
    <n v="6685"/>
    <n v="6952"/>
    <n v="6971"/>
    <n v="6925"/>
    <n v="6776"/>
    <n v="6532"/>
    <n v="6258"/>
    <n v="5935"/>
    <n v="5653"/>
    <n v="5355"/>
    <n v="5123"/>
    <n v="4864"/>
    <n v="4613"/>
    <n v="4386"/>
    <n v="4178"/>
    <n v="3981"/>
  </r>
  <r>
    <x v="32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-3"/>
    <n v="0"/>
    <n v="63"/>
    <n v="37"/>
    <n v="342"/>
    <n v="630"/>
    <n v="745"/>
    <n v="819"/>
    <n v="976"/>
    <n v="1056"/>
    <n v="1112"/>
    <n v="1146"/>
    <n v="1180"/>
    <n v="1196"/>
    <n v="1199"/>
    <n v="1184"/>
    <n v="1127"/>
    <n v="1066"/>
    <n v="992"/>
    <n v="910"/>
    <n v="831"/>
    <n v="749"/>
    <n v="678"/>
    <n v="610"/>
    <n v="556"/>
    <n v="500"/>
    <n v="450"/>
    <n v="407"/>
    <n v="368"/>
    <n v="333"/>
  </r>
  <r>
    <x v="33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0"/>
    <n v="0"/>
    <n v="13"/>
    <n v="17"/>
    <n v="33"/>
    <n v="46"/>
    <n v="54"/>
    <n v="58"/>
    <n v="67"/>
    <n v="70"/>
    <n v="72"/>
    <n v="73"/>
    <n v="74"/>
    <n v="74"/>
    <n v="72"/>
    <n v="69"/>
    <n v="64"/>
    <n v="59"/>
    <n v="53"/>
    <n v="47"/>
    <n v="43"/>
    <n v="37"/>
    <n v="33"/>
    <n v="30"/>
    <n v="27"/>
    <n v="25"/>
    <n v="22"/>
    <n v="20"/>
    <n v="19"/>
    <n v="16"/>
  </r>
  <r>
    <x v="34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0"/>
    <n v="-1"/>
    <n v="17"/>
    <n v="20"/>
    <n v="51"/>
    <n v="80"/>
    <n v="91"/>
    <n v="94"/>
    <n v="104"/>
    <n v="105"/>
    <n v="107"/>
    <n v="106"/>
    <n v="109"/>
    <n v="111"/>
    <n v="111"/>
    <n v="108"/>
    <n v="99"/>
    <n v="92"/>
    <n v="82"/>
    <n v="72"/>
    <n v="63"/>
    <n v="53"/>
    <n v="46"/>
    <n v="39"/>
    <n v="34"/>
    <n v="29"/>
    <n v="24"/>
    <n v="20"/>
    <n v="16"/>
    <n v="13"/>
  </r>
  <r>
    <x v="35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0"/>
    <n v="3"/>
    <n v="96"/>
    <n v="70"/>
    <n v="61"/>
    <n v="42"/>
    <n v="-17"/>
    <n v="-109"/>
    <n v="-200"/>
    <n v="-330"/>
    <n v="-482"/>
    <n v="-654"/>
    <n v="-832"/>
    <n v="-1026"/>
    <n v="-1235"/>
    <n v="-1439"/>
    <n v="-1640"/>
    <n v="-1818"/>
    <n v="-1977"/>
    <n v="-2116"/>
    <n v="-2231"/>
    <n v="-2324"/>
    <n v="-2392"/>
    <n v="-2441"/>
    <n v="-2467"/>
    <n v="-2476"/>
    <n v="-2469"/>
    <n v="-2443"/>
    <n v="-2418"/>
    <n v="-2392"/>
  </r>
  <r>
    <x v="36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-4"/>
    <n v="10"/>
    <n v="304"/>
    <n v="322"/>
    <n v="1064"/>
    <n v="1853"/>
    <n v="2293"/>
    <n v="2659"/>
    <n v="3287"/>
    <n v="3742"/>
    <n v="4113"/>
    <n v="4422"/>
    <n v="4749"/>
    <n v="5015"/>
    <n v="5249"/>
    <n v="5404"/>
    <n v="5372"/>
    <n v="5318"/>
    <n v="5194"/>
    <n v="5014"/>
    <n v="4816"/>
    <n v="4592"/>
    <n v="4400"/>
    <n v="4196"/>
    <n v="4038"/>
    <n v="3865"/>
    <n v="3700"/>
    <n v="3553"/>
    <n v="3417"/>
    <n v="3289"/>
  </r>
  <r>
    <x v="37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-9"/>
    <n v="278"/>
    <n v="3278"/>
    <n v="3179"/>
    <n v="3214"/>
    <n v="4943"/>
    <n v="6895"/>
    <n v="7696"/>
    <n v="8981"/>
    <n v="9975"/>
    <n v="10512"/>
    <n v="10681"/>
    <n v="10907"/>
    <n v="10845"/>
    <n v="10767"/>
    <n v="10669"/>
    <n v="9524"/>
    <n v="8645"/>
    <n v="7762"/>
    <n v="6889"/>
    <n v="6146"/>
    <n v="5487"/>
    <n v="5113"/>
    <n v="4774"/>
    <n v="4556"/>
    <n v="4332"/>
    <n v="4144"/>
    <n v="4012"/>
    <n v="3857"/>
    <n v="3711"/>
  </r>
  <r>
    <x v="38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1"/>
    <n v="37"/>
    <n v="176"/>
    <n v="265"/>
    <n v="215"/>
    <n v="362"/>
    <n v="609"/>
    <n v="733"/>
    <n v="873"/>
    <n v="1029"/>
    <n v="1154"/>
    <n v="1226"/>
    <n v="1279"/>
    <n v="1298"/>
    <n v="1316"/>
    <n v="1302"/>
    <n v="1168"/>
    <n v="1063"/>
    <n v="963"/>
    <n v="868"/>
    <n v="779"/>
    <n v="702"/>
    <n v="664"/>
    <n v="638"/>
    <n v="622"/>
    <n v="606"/>
    <n v="601"/>
    <n v="596"/>
    <n v="592"/>
    <n v="586"/>
  </r>
  <r>
    <x v="39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-3"/>
    <n v="9"/>
    <n v="215"/>
    <n v="186"/>
    <n v="638"/>
    <n v="1147"/>
    <n v="1440"/>
    <n v="1672"/>
    <n v="2084"/>
    <n v="2391"/>
    <n v="2633"/>
    <n v="2837"/>
    <n v="3060"/>
    <n v="3237"/>
    <n v="3398"/>
    <n v="3508"/>
    <n v="3488"/>
    <n v="3466"/>
    <n v="3401"/>
    <n v="3301"/>
    <n v="3190"/>
    <n v="3063"/>
    <n v="2961"/>
    <n v="2849"/>
    <n v="2767"/>
    <n v="2674"/>
    <n v="2586"/>
    <n v="2510"/>
    <n v="2438"/>
    <n v="2370"/>
  </r>
  <r>
    <x v="40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-16"/>
    <n v="-6"/>
    <n v="99"/>
    <n v="-65"/>
    <n v="1487"/>
    <n v="3085"/>
    <n v="3874"/>
    <n v="4525"/>
    <n v="5755"/>
    <n v="6626"/>
    <n v="7442"/>
    <n v="8178"/>
    <n v="8995"/>
    <n v="9728"/>
    <n v="10395"/>
    <n v="10961"/>
    <n v="11145"/>
    <n v="11248"/>
    <n v="11162"/>
    <n v="10895"/>
    <n v="10566"/>
    <n v="10114"/>
    <n v="9718"/>
    <n v="9264"/>
    <n v="8925"/>
    <n v="8513"/>
    <n v="8105"/>
    <n v="7724"/>
    <n v="7381"/>
    <n v="7051"/>
  </r>
  <r>
    <x v="41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-2"/>
    <n v="2"/>
    <n v="68"/>
    <n v="34"/>
    <n v="470"/>
    <n v="927"/>
    <n v="1167"/>
    <n v="1371"/>
    <n v="1740"/>
    <n v="2015"/>
    <n v="2254"/>
    <n v="2465"/>
    <n v="2691"/>
    <n v="2886"/>
    <n v="3061"/>
    <n v="3204"/>
    <n v="3238"/>
    <n v="3250"/>
    <n v="3212"/>
    <n v="3127"/>
    <n v="3025"/>
    <n v="2893"/>
    <n v="2777"/>
    <n v="2648"/>
    <n v="2546"/>
    <n v="2432"/>
    <n v="2320"/>
    <n v="2217"/>
    <n v="2122"/>
    <n v="2035"/>
  </r>
  <r>
    <x v="42"/>
    <x v="16"/>
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-215"/>
    <n v="482"/>
    <n v="25788"/>
    <n v="36105"/>
    <n v="40808"/>
    <n v="49894"/>
    <n v="61520"/>
    <n v="69340"/>
    <n v="77253"/>
    <n v="83588"/>
    <n v="88304"/>
    <n v="91311"/>
    <n v="95060"/>
    <n v="98140"/>
    <n v="100662"/>
    <n v="99377"/>
    <n v="92993"/>
    <n v="87542"/>
    <n v="81905"/>
    <n v="76198"/>
    <n v="71460"/>
    <n v="67260"/>
    <n v="64365"/>
    <n v="61827"/>
    <n v="59747"/>
    <n v="58015"/>
    <n v="56596"/>
    <n v="55557"/>
    <n v="54341"/>
    <n v="53180"/>
  </r>
  <r>
    <x v="1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7"/>
    <n v="-14"/>
    <n v="293"/>
    <n v="510"/>
    <n v="859"/>
    <n v="1063"/>
    <n v="1701"/>
    <n v="2627"/>
    <n v="3367"/>
    <n v="3778"/>
    <n v="3611"/>
    <n v="3393"/>
    <n v="3280"/>
    <n v="3226"/>
    <n v="3227"/>
    <n v="3258"/>
    <n v="3266"/>
    <n v="3254"/>
    <n v="3216"/>
    <n v="3200"/>
    <n v="3190"/>
    <n v="3185"/>
    <n v="3187"/>
    <n v="3183"/>
    <n v="3182"/>
    <n v="3199"/>
    <n v="3213"/>
    <n v="3212"/>
    <n v="3209"/>
    <n v="3197"/>
  </r>
  <r>
    <x v="2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0"/>
    <n v="-4"/>
    <n v="-42"/>
    <n v="-153"/>
    <n v="-307"/>
    <n v="-443"/>
    <n v="-659"/>
    <n v="-920"/>
    <n v="-1226"/>
    <n v="-1556"/>
    <n v="-1909"/>
    <n v="-2253"/>
    <n v="-2589"/>
    <n v="-2881"/>
    <n v="-3197"/>
    <n v="-3533"/>
    <n v="-3845"/>
    <n v="-4131"/>
    <n v="-4340"/>
    <n v="-4571"/>
    <n v="-4740"/>
    <n v="-4827"/>
    <n v="-4939"/>
    <n v="-5035"/>
    <n v="-5052"/>
    <n v="-5097"/>
    <n v="-5082"/>
    <n v="-5053"/>
    <n v="-5041"/>
    <n v="-4999"/>
  </r>
  <r>
    <x v="4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0"/>
    <n v="0"/>
    <n v="27"/>
    <n v="37"/>
    <n v="18"/>
    <n v="-27"/>
    <n v="-45"/>
    <n v="-38"/>
    <n v="-34"/>
    <n v="-40"/>
    <n v="-48"/>
    <n v="-53"/>
    <n v="-58"/>
    <n v="-64"/>
    <n v="-69"/>
    <n v="-73"/>
    <n v="-80"/>
    <n v="-85"/>
    <n v="-90"/>
    <n v="-91"/>
    <n v="-91"/>
    <n v="-88"/>
    <n v="-85"/>
    <n v="-81"/>
    <n v="-78"/>
    <n v="-75"/>
    <n v="-73"/>
    <n v="-69"/>
    <n v="-67"/>
    <n v="-65"/>
  </r>
  <r>
    <x v="5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0"/>
    <n v="-3"/>
    <n v="-49"/>
    <n v="-172"/>
    <n v="-370"/>
    <n v="-672"/>
    <n v="-1012"/>
    <n v="-1391"/>
    <n v="-1828"/>
    <n v="-2298"/>
    <n v="-2772"/>
    <n v="-3212"/>
    <n v="-3611"/>
    <n v="-3984"/>
    <n v="-4363"/>
    <n v="-4722"/>
    <n v="-5053"/>
    <n v="-5282"/>
    <n v="-5447"/>
    <n v="-5575"/>
    <n v="-5617"/>
    <n v="-5608"/>
    <n v="-5605"/>
    <n v="-5574"/>
    <n v="-5525"/>
    <n v="-5485"/>
    <n v="-5416"/>
    <n v="-5346"/>
    <n v="-5305"/>
    <n v="-5260"/>
  </r>
  <r>
    <x v="6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0"/>
    <n v="1"/>
    <n v="126"/>
    <n v="160"/>
    <n v="271"/>
    <n v="406"/>
    <n v="534"/>
    <n v="663"/>
    <n v="825"/>
    <n v="962"/>
    <n v="1043"/>
    <n v="1094"/>
    <n v="1141"/>
    <n v="1183"/>
    <n v="1215"/>
    <n v="1232"/>
    <n v="1222"/>
    <n v="1189"/>
    <n v="1143"/>
    <n v="1087"/>
    <n v="1031"/>
    <n v="973"/>
    <n v="919"/>
    <n v="867"/>
    <n v="821"/>
    <n v="779"/>
    <n v="739"/>
    <n v="703"/>
    <n v="669"/>
    <n v="638"/>
  </r>
  <r>
    <x v="7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0"/>
    <n v="1"/>
    <n v="38"/>
    <n v="37"/>
    <n v="161"/>
    <n v="324"/>
    <n v="420"/>
    <n v="488"/>
    <n v="586"/>
    <n v="666"/>
    <n v="717"/>
    <n v="752"/>
    <n v="782"/>
    <n v="800"/>
    <n v="806"/>
    <n v="804"/>
    <n v="780"/>
    <n v="744"/>
    <n v="701"/>
    <n v="650"/>
    <n v="597"/>
    <n v="544"/>
    <n v="497"/>
    <n v="451"/>
    <n v="413"/>
    <n v="375"/>
    <n v="341"/>
    <n v="310"/>
    <n v="284"/>
    <n v="259"/>
  </r>
  <r>
    <x v="8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0"/>
    <n v="1"/>
    <n v="56"/>
    <n v="77"/>
    <n v="70"/>
    <n v="58"/>
    <n v="62"/>
    <n v="67"/>
    <n v="71"/>
    <n v="74"/>
    <n v="72"/>
    <n v="71"/>
    <n v="68"/>
    <n v="68"/>
    <n v="67"/>
    <n v="68"/>
    <n v="60"/>
    <n v="52"/>
    <n v="42"/>
    <n v="34"/>
    <n v="27"/>
    <n v="23"/>
    <n v="21"/>
    <n v="20"/>
    <n v="20"/>
    <n v="21"/>
    <n v="21"/>
    <n v="23"/>
    <n v="23"/>
    <n v="24"/>
  </r>
  <r>
    <x v="9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0"/>
    <n v="1"/>
    <n v="53"/>
    <n v="62"/>
    <n v="60"/>
    <n v="53"/>
    <n v="57"/>
    <n v="68"/>
    <n v="80"/>
    <n v="85"/>
    <n v="88"/>
    <n v="90"/>
    <n v="92"/>
    <n v="92"/>
    <n v="91"/>
    <n v="90"/>
    <n v="83"/>
    <n v="75"/>
    <n v="64"/>
    <n v="56"/>
    <n v="48"/>
    <n v="42"/>
    <n v="38"/>
    <n v="35"/>
    <n v="33"/>
    <n v="30"/>
    <n v="27"/>
    <n v="27"/>
    <n v="26"/>
    <n v="24"/>
  </r>
  <r>
    <x v="10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1"/>
    <n v="0"/>
    <n v="-110"/>
    <n v="-230"/>
    <n v="-355"/>
    <n v="-564"/>
    <n v="-795"/>
    <n v="-1038"/>
    <n v="-1297"/>
    <n v="-1556"/>
    <n v="-1792"/>
    <n v="-1993"/>
    <n v="-2160"/>
    <n v="-2308"/>
    <n v="-2446"/>
    <n v="-2565"/>
    <n v="-2649"/>
    <n v="-2657"/>
    <n v="-2647"/>
    <n v="-2598"/>
    <n v="-2515"/>
    <n v="-2445"/>
    <n v="-2365"/>
    <n v="-2277"/>
    <n v="-2197"/>
    <n v="-2116"/>
    <n v="-2031"/>
    <n v="-1955"/>
    <n v="-1888"/>
    <n v="-1830"/>
  </r>
  <r>
    <x v="11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-1"/>
    <n v="-5"/>
    <n v="157"/>
    <n v="174"/>
    <n v="100"/>
    <n v="-221"/>
    <n v="-528"/>
    <n v="-752"/>
    <n v="-933"/>
    <n v="-1098"/>
    <n v="-1249"/>
    <n v="-1372"/>
    <n v="-1477"/>
    <n v="-1562"/>
    <n v="-1635"/>
    <n v="-1698"/>
    <n v="-1761"/>
    <n v="-1819"/>
    <n v="-1863"/>
    <n v="-1893"/>
    <n v="-1894"/>
    <n v="-1877"/>
    <n v="-1850"/>
    <n v="-1819"/>
    <n v="-1783"/>
    <n v="-1745"/>
    <n v="-1700"/>
    <n v="-1651"/>
    <n v="-1601"/>
    <n v="-1548"/>
  </r>
  <r>
    <x v="12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0"/>
    <n v="0"/>
    <n v="6"/>
    <n v="7"/>
    <n v="30"/>
    <n v="51"/>
    <n v="61"/>
    <n v="69"/>
    <n v="86"/>
    <n v="97"/>
    <n v="106"/>
    <n v="113"/>
    <n v="121"/>
    <n v="127"/>
    <n v="130"/>
    <n v="133"/>
    <n v="132"/>
    <n v="129"/>
    <n v="125"/>
    <n v="119"/>
    <n v="113"/>
    <n v="105"/>
    <n v="99"/>
    <n v="92"/>
    <n v="87"/>
    <n v="81"/>
    <n v="76"/>
    <n v="71"/>
    <n v="66"/>
    <n v="62"/>
  </r>
  <r>
    <x v="13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0"/>
    <n v="1"/>
    <n v="54"/>
    <n v="59"/>
    <n v="25"/>
    <n v="-21"/>
    <n v="-43"/>
    <n v="-56"/>
    <n v="-72"/>
    <n v="-88"/>
    <n v="-99"/>
    <n v="-109"/>
    <n v="-113"/>
    <n v="-119"/>
    <n v="-125"/>
    <n v="-122"/>
    <n v="-124"/>
    <n v="-128"/>
    <n v="-132"/>
    <n v="-133"/>
    <n v="-134"/>
    <n v="-133"/>
    <n v="-129"/>
    <n v="-126"/>
    <n v="-123"/>
    <n v="-119"/>
    <n v="-115"/>
    <n v="-112"/>
    <n v="-107"/>
    <n v="-104"/>
  </r>
  <r>
    <x v="14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0"/>
    <n v="3"/>
    <n v="87"/>
    <n v="101"/>
    <n v="43"/>
    <n v="-60"/>
    <n v="-93"/>
    <n v="-78"/>
    <n v="-71"/>
    <n v="-79"/>
    <n v="-84"/>
    <n v="-89"/>
    <n v="-91"/>
    <n v="-99"/>
    <n v="-105"/>
    <n v="-103"/>
    <n v="-110"/>
    <n v="-119"/>
    <n v="-128"/>
    <n v="-132"/>
    <n v="-133"/>
    <n v="-131"/>
    <n v="-125"/>
    <n v="-120"/>
    <n v="-115"/>
    <n v="-111"/>
    <n v="-105"/>
    <n v="-101"/>
    <n v="-95"/>
    <n v="-93"/>
  </r>
  <r>
    <x v="15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0"/>
    <n v="0"/>
    <n v="15"/>
    <n v="-24"/>
    <n v="-117"/>
    <n v="-348"/>
    <n v="-509"/>
    <n v="-600"/>
    <n v="-677"/>
    <n v="-759"/>
    <n v="-832"/>
    <n v="-891"/>
    <n v="-945"/>
    <n v="-990"/>
    <n v="-1030"/>
    <n v="-1063"/>
    <n v="-1094"/>
    <n v="-1130"/>
    <n v="-1165"/>
    <n v="-1194"/>
    <n v="-1217"/>
    <n v="-1234"/>
    <n v="-1248"/>
    <n v="-1259"/>
    <n v="-1269"/>
    <n v="-1277"/>
    <n v="-1285"/>
    <n v="-1291"/>
    <n v="-1296"/>
    <n v="-1302"/>
  </r>
  <r>
    <x v="16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0"/>
    <n v="3"/>
    <n v="105"/>
    <n v="84"/>
    <n v="-35"/>
    <n v="-138"/>
    <n v="-195"/>
    <n v="-249"/>
    <n v="-315"/>
    <n v="-371"/>
    <n v="-415"/>
    <n v="-454"/>
    <n v="-485"/>
    <n v="-518"/>
    <n v="-548"/>
    <n v="-556"/>
    <n v="-573"/>
    <n v="-591"/>
    <n v="-605"/>
    <n v="-617"/>
    <n v="-625"/>
    <n v="-627"/>
    <n v="-628"/>
    <n v="-628"/>
    <n v="-626"/>
    <n v="-623"/>
    <n v="-619"/>
    <n v="-614"/>
    <n v="-609"/>
    <n v="-603"/>
  </r>
  <r>
    <x v="17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0"/>
    <n v="0"/>
    <n v="24"/>
    <n v="24"/>
    <n v="9"/>
    <n v="-3"/>
    <n v="-5"/>
    <n v="-4"/>
    <n v="-5"/>
    <n v="-6"/>
    <n v="-8"/>
    <n v="-6"/>
    <n v="-6"/>
    <n v="-7"/>
    <n v="-8"/>
    <n v="-7"/>
    <n v="-8"/>
    <n v="-8"/>
    <n v="-9"/>
    <n v="-10"/>
    <n v="-10"/>
    <n v="-11"/>
    <n v="-10"/>
    <n v="-10"/>
    <n v="-9"/>
    <n v="-9"/>
    <n v="-9"/>
    <n v="-8"/>
    <n v="-8"/>
    <n v="-7"/>
  </r>
  <r>
    <x v="18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2"/>
    <n v="69"/>
    <n v="1058"/>
    <n v="1272"/>
    <n v="731"/>
    <n v="533"/>
    <n v="686"/>
    <n v="693"/>
    <n v="630"/>
    <n v="644"/>
    <n v="674"/>
    <n v="660"/>
    <n v="645"/>
    <n v="596"/>
    <n v="545"/>
    <n v="549"/>
    <n v="429"/>
    <n v="294"/>
    <n v="171"/>
    <n v="59"/>
    <n v="-38"/>
    <n v="-116"/>
    <n v="-153"/>
    <n v="-177"/>
    <n v="-197"/>
    <n v="-211"/>
    <n v="-215"/>
    <n v="-215"/>
    <n v="-215"/>
    <n v="-218"/>
  </r>
  <r>
    <x v="19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37"/>
    <n v="288"/>
    <n v="874"/>
    <n v="1023"/>
    <n v="289"/>
    <n v="696"/>
    <n v="1795"/>
    <n v="2389"/>
    <n v="2961"/>
    <n v="3753"/>
    <n v="4453"/>
    <n v="4846"/>
    <n v="5081"/>
    <n v="5150"/>
    <n v="5240"/>
    <n v="5338"/>
    <n v="4926"/>
    <n v="4540"/>
    <n v="4147"/>
    <n v="3748"/>
    <n v="3364"/>
    <n v="3020"/>
    <n v="2820"/>
    <n v="2653"/>
    <n v="2505"/>
    <n v="2364"/>
    <n v="2265"/>
    <n v="2158"/>
    <n v="2073"/>
    <n v="1987"/>
  </r>
  <r>
    <x v="20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0"/>
    <n v="49"/>
    <n v="7048"/>
    <n v="4917"/>
    <n v="1772"/>
    <n v="823"/>
    <n v="1263"/>
    <n v="1309"/>
    <n v="1220"/>
    <n v="1291"/>
    <n v="1445"/>
    <n v="1442"/>
    <n v="1745"/>
    <n v="1673"/>
    <n v="1610"/>
    <n v="1884"/>
    <n v="1658"/>
    <n v="1458"/>
    <n v="1272"/>
    <n v="1098"/>
    <n v="1010"/>
    <n v="925"/>
    <n v="873"/>
    <n v="826"/>
    <n v="777"/>
    <n v="738"/>
    <n v="696"/>
    <n v="667"/>
    <n v="635"/>
    <n v="612"/>
  </r>
  <r>
    <x v="21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6"/>
    <n v="82"/>
    <n v="988"/>
    <n v="1045"/>
    <n v="683"/>
    <n v="814"/>
    <n v="1197"/>
    <n v="1346"/>
    <n v="1462"/>
    <n v="1648"/>
    <n v="1722"/>
    <n v="1739"/>
    <n v="1743"/>
    <n v="1707"/>
    <n v="1672"/>
    <n v="1646"/>
    <n v="1421"/>
    <n v="1235"/>
    <n v="1070"/>
    <n v="924"/>
    <n v="801"/>
    <n v="710"/>
    <n v="659"/>
    <n v="622"/>
    <n v="565"/>
    <n v="551"/>
    <n v="518"/>
    <n v="501"/>
    <n v="480"/>
    <n v="459"/>
  </r>
  <r>
    <x v="22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0"/>
    <n v="0"/>
    <n v="-449"/>
    <n v="-890"/>
    <n v="-1536"/>
    <n v="-2169"/>
    <n v="-2851"/>
    <n v="-3526"/>
    <n v="-4214"/>
    <n v="-4720"/>
    <n v="-5085"/>
    <n v="-5342"/>
    <n v="-5558"/>
    <n v="-5739"/>
    <n v="-5896"/>
    <n v="-5713"/>
    <n v="-5514"/>
    <n v="-5337"/>
    <n v="-5163"/>
    <n v="-4999"/>
    <n v="-4843"/>
    <n v="-4688"/>
    <n v="-4544"/>
    <n v="-4425"/>
    <n v="-4308"/>
    <n v="-4193"/>
    <n v="-4083"/>
    <n v="-3974"/>
    <n v="-3867"/>
    <n v="-3762"/>
  </r>
  <r>
    <x v="23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0"/>
    <n v="1"/>
    <n v="549"/>
    <n v="1079"/>
    <n v="1558"/>
    <n v="1938"/>
    <n v="2331"/>
    <n v="2746"/>
    <n v="3167"/>
    <n v="3509"/>
    <n v="3841"/>
    <n v="4160"/>
    <n v="4467"/>
    <n v="4767"/>
    <n v="5037"/>
    <n v="5065"/>
    <n v="4837"/>
    <n v="4717"/>
    <n v="4605"/>
    <n v="4588"/>
    <n v="4391"/>
    <n v="4291"/>
    <n v="4173"/>
    <n v="4076"/>
    <n v="3991"/>
    <n v="3881"/>
    <n v="3786"/>
    <n v="3782"/>
    <n v="3612"/>
    <n v="3520"/>
  </r>
  <r>
    <x v="24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-19"/>
    <n v="-31"/>
    <n v="115"/>
    <n v="134"/>
    <n v="253"/>
    <n v="333"/>
    <n v="397"/>
    <n v="431"/>
    <n v="463"/>
    <n v="470"/>
    <n v="450"/>
    <n v="440"/>
    <n v="452"/>
    <n v="499"/>
    <n v="532"/>
    <n v="564"/>
    <n v="552"/>
    <n v="529"/>
    <n v="501"/>
    <n v="470"/>
    <n v="459"/>
    <n v="439"/>
    <n v="432"/>
    <n v="421"/>
    <n v="415"/>
    <n v="414"/>
    <n v="409"/>
    <n v="405"/>
    <n v="401"/>
    <n v="398"/>
  </r>
  <r>
    <x v="25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95"/>
    <n v="26"/>
    <n v="268"/>
    <n v="3314"/>
    <n v="3365"/>
    <n v="1877"/>
    <n v="2020"/>
    <n v="3284"/>
    <n v="3788"/>
    <n v="4091"/>
    <n v="4510"/>
    <n v="5013"/>
    <n v="5240"/>
    <n v="5679"/>
    <n v="6022"/>
    <n v="6299"/>
    <n v="6729"/>
    <n v="6529"/>
    <n v="6342"/>
    <n v="6156"/>
    <n v="5885"/>
    <n v="5763"/>
    <n v="5572"/>
    <n v="5481"/>
    <n v="5387"/>
    <n v="5351"/>
    <n v="5294"/>
    <n v="5269"/>
    <n v="5233"/>
    <n v="5212"/>
  </r>
  <r>
    <x v="26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-326"/>
    <n v="-606"/>
    <n v="2086"/>
    <n v="7178"/>
    <n v="8954"/>
    <n v="9777"/>
    <n v="10136"/>
    <n v="9543"/>
    <n v="8294"/>
    <n v="6606"/>
    <n v="5274"/>
    <n v="3699"/>
    <n v="2508"/>
    <n v="1850"/>
    <n v="1054"/>
    <n v="656"/>
    <n v="-381"/>
    <n v="-1184"/>
    <n v="-2095"/>
    <n v="-2982"/>
    <n v="-3557"/>
    <n v="-4081"/>
    <n v="-4473"/>
    <n v="-4701"/>
    <n v="-5215"/>
    <n v="-5409"/>
    <n v="-5728"/>
    <n v="-6072"/>
    <n v="-6442"/>
    <n v="-6836"/>
  </r>
  <r>
    <x v="27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0"/>
    <n v="-3"/>
    <n v="116"/>
    <n v="198"/>
    <n v="238"/>
    <n v="231"/>
    <n v="224"/>
    <n v="235"/>
    <n v="239"/>
    <n v="228"/>
    <n v="215"/>
    <n v="203"/>
    <n v="191"/>
    <n v="185"/>
    <n v="175"/>
    <n v="164"/>
    <n v="145"/>
    <n v="116"/>
    <n v="85"/>
    <n v="55"/>
    <n v="28"/>
    <n v="5"/>
    <n v="-15"/>
    <n v="-32"/>
    <n v="-44"/>
    <n v="-55"/>
    <n v="-62"/>
    <n v="-69"/>
    <n v="-74"/>
    <n v="-81"/>
  </r>
  <r>
    <x v="28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21"/>
    <n v="190"/>
    <n v="2503"/>
    <n v="2655"/>
    <n v="2160"/>
    <n v="2570"/>
    <n v="3625"/>
    <n v="4038"/>
    <n v="4598"/>
    <n v="5310"/>
    <n v="5860"/>
    <n v="6176"/>
    <n v="6476"/>
    <n v="6596"/>
    <n v="6859"/>
    <n v="7097"/>
    <n v="6725"/>
    <n v="6419"/>
    <n v="6098"/>
    <n v="5790"/>
    <n v="5528"/>
    <n v="5347"/>
    <n v="5346"/>
    <n v="5380"/>
    <n v="5417"/>
    <n v="5521"/>
    <n v="5634"/>
    <n v="5770"/>
    <n v="5902"/>
    <n v="6036"/>
  </r>
  <r>
    <x v="29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-2"/>
    <n v="15"/>
    <n v="410"/>
    <n v="199"/>
    <n v="305"/>
    <n v="504"/>
    <n v="492"/>
    <n v="364"/>
    <n v="360"/>
    <n v="301"/>
    <n v="191"/>
    <n v="80"/>
    <n v="35"/>
    <n v="-25"/>
    <n v="-84"/>
    <n v="-94"/>
    <n v="-156"/>
    <n v="-118"/>
    <n v="-33"/>
    <n v="83"/>
    <n v="266"/>
    <n v="487"/>
    <n v="754"/>
    <n v="1008"/>
    <n v="1290"/>
    <n v="1543"/>
    <n v="1795"/>
    <n v="2055"/>
    <n v="2298"/>
    <n v="2527"/>
  </r>
  <r>
    <x v="30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6"/>
    <n v="82"/>
    <n v="4901"/>
    <n v="8908"/>
    <n v="12738"/>
    <n v="16851"/>
    <n v="20907"/>
    <n v="24218"/>
    <n v="27483"/>
    <n v="30590"/>
    <n v="33474"/>
    <n v="36189"/>
    <n v="38971"/>
    <n v="41481"/>
    <n v="43890"/>
    <n v="42043"/>
    <n v="40083"/>
    <n v="38913"/>
    <n v="37851"/>
    <n v="36953"/>
    <n v="36357"/>
    <n v="35783"/>
    <n v="35424"/>
    <n v="35097"/>
    <n v="34834"/>
    <n v="34649"/>
    <n v="34588"/>
    <n v="34584"/>
    <n v="34520"/>
    <n v="34414"/>
  </r>
  <r>
    <x v="31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-6"/>
    <n v="3"/>
    <n v="239"/>
    <n v="330"/>
    <n v="1302"/>
    <n v="2280"/>
    <n v="2814"/>
    <n v="3304"/>
    <n v="4084"/>
    <n v="4658"/>
    <n v="5144"/>
    <n v="5569"/>
    <n v="6013"/>
    <n v="6415"/>
    <n v="6739"/>
    <n v="6970"/>
    <n v="6981"/>
    <n v="6925"/>
    <n v="6777"/>
    <n v="6515"/>
    <n v="6237"/>
    <n v="5909"/>
    <n v="5622"/>
    <n v="5314"/>
    <n v="5082"/>
    <n v="4814"/>
    <n v="4563"/>
    <n v="4335"/>
    <n v="4135"/>
    <n v="3941"/>
  </r>
  <r>
    <x v="32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-3"/>
    <n v="0"/>
    <n v="65"/>
    <n v="38"/>
    <n v="342"/>
    <n v="637"/>
    <n v="753"/>
    <n v="832"/>
    <n v="985"/>
    <n v="1073"/>
    <n v="1127"/>
    <n v="1160"/>
    <n v="1191"/>
    <n v="1207"/>
    <n v="1204"/>
    <n v="1182"/>
    <n v="1123"/>
    <n v="1061"/>
    <n v="989"/>
    <n v="904"/>
    <n v="825"/>
    <n v="743"/>
    <n v="673"/>
    <n v="604"/>
    <n v="549"/>
    <n v="494"/>
    <n v="446"/>
    <n v="402"/>
    <n v="365"/>
    <n v="330"/>
  </r>
  <r>
    <x v="33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0"/>
    <n v="0"/>
    <n v="13"/>
    <n v="17"/>
    <n v="33"/>
    <n v="48"/>
    <n v="54"/>
    <n v="60"/>
    <n v="68"/>
    <n v="72"/>
    <n v="74"/>
    <n v="75"/>
    <n v="75"/>
    <n v="74"/>
    <n v="73"/>
    <n v="70"/>
    <n v="65"/>
    <n v="59"/>
    <n v="53"/>
    <n v="48"/>
    <n v="43"/>
    <n v="37"/>
    <n v="34"/>
    <n v="30"/>
    <n v="27"/>
    <n v="24"/>
    <n v="22"/>
    <n v="20"/>
    <n v="18"/>
    <n v="16"/>
  </r>
  <r>
    <x v="34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0"/>
    <n v="-1"/>
    <n v="17"/>
    <n v="18"/>
    <n v="50"/>
    <n v="80"/>
    <n v="91"/>
    <n v="94"/>
    <n v="103"/>
    <n v="103"/>
    <n v="105"/>
    <n v="103"/>
    <n v="104"/>
    <n v="104"/>
    <n v="103"/>
    <n v="100"/>
    <n v="91"/>
    <n v="83"/>
    <n v="73"/>
    <n v="63"/>
    <n v="54"/>
    <n v="44"/>
    <n v="37"/>
    <n v="30"/>
    <n v="25"/>
    <n v="21"/>
    <n v="16"/>
    <n v="12"/>
    <n v="9"/>
    <n v="6"/>
  </r>
  <r>
    <x v="35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0"/>
    <n v="3"/>
    <n v="96"/>
    <n v="70"/>
    <n v="61"/>
    <n v="44"/>
    <n v="-12"/>
    <n v="-102"/>
    <n v="-194"/>
    <n v="-321"/>
    <n v="-474"/>
    <n v="-645"/>
    <n v="-824"/>
    <n v="-1017"/>
    <n v="-1226"/>
    <n v="-1429"/>
    <n v="-1631"/>
    <n v="-1809"/>
    <n v="-1968"/>
    <n v="-2106"/>
    <n v="-2222"/>
    <n v="-2315"/>
    <n v="-2382"/>
    <n v="-2431"/>
    <n v="-2455"/>
    <n v="-2465"/>
    <n v="-2457"/>
    <n v="-2430"/>
    <n v="-2403"/>
    <n v="-2377"/>
  </r>
  <r>
    <x v="36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-4"/>
    <n v="10"/>
    <n v="306"/>
    <n v="323"/>
    <n v="1068"/>
    <n v="1880"/>
    <n v="2324"/>
    <n v="2709"/>
    <n v="3341"/>
    <n v="3825"/>
    <n v="4200"/>
    <n v="4515"/>
    <n v="4842"/>
    <n v="5114"/>
    <n v="5334"/>
    <n v="5467"/>
    <n v="5433"/>
    <n v="5371"/>
    <n v="5252"/>
    <n v="5060"/>
    <n v="4861"/>
    <n v="4635"/>
    <n v="4440"/>
    <n v="4231"/>
    <n v="4072"/>
    <n v="3892"/>
    <n v="3728"/>
    <n v="3579"/>
    <n v="3450"/>
    <n v="3324"/>
  </r>
  <r>
    <x v="37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-9"/>
    <n v="278"/>
    <n v="3178"/>
    <n v="3098"/>
    <n v="3160"/>
    <n v="5074"/>
    <n v="7131"/>
    <n v="8044"/>
    <n v="9245"/>
    <n v="10327"/>
    <n v="10915"/>
    <n v="11144"/>
    <n v="11398"/>
    <n v="11391"/>
    <n v="11328"/>
    <n v="11222"/>
    <n v="10036"/>
    <n v="9095"/>
    <n v="8147"/>
    <n v="7173"/>
    <n v="6358"/>
    <n v="5616"/>
    <n v="5152"/>
    <n v="4711"/>
    <n v="4405"/>
    <n v="4084"/>
    <n v="3835"/>
    <n v="3641"/>
    <n v="3447"/>
    <n v="3260"/>
  </r>
  <r>
    <x v="38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1"/>
    <n v="37"/>
    <n v="176"/>
    <n v="265"/>
    <n v="218"/>
    <n v="389"/>
    <n v="653"/>
    <n v="789"/>
    <n v="925"/>
    <n v="1100"/>
    <n v="1252"/>
    <n v="1345"/>
    <n v="1418"/>
    <n v="1458"/>
    <n v="1492"/>
    <n v="1490"/>
    <n v="1355"/>
    <n v="1246"/>
    <n v="1139"/>
    <n v="1031"/>
    <n v="931"/>
    <n v="839"/>
    <n v="785"/>
    <n v="740"/>
    <n v="706"/>
    <n v="669"/>
    <n v="650"/>
    <n v="629"/>
    <n v="612"/>
    <n v="594"/>
  </r>
  <r>
    <x v="39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-3"/>
    <n v="9"/>
    <n v="216"/>
    <n v="186"/>
    <n v="640"/>
    <n v="1167"/>
    <n v="1464"/>
    <n v="1710"/>
    <n v="2123"/>
    <n v="2450"/>
    <n v="2696"/>
    <n v="2906"/>
    <n v="3131"/>
    <n v="3316"/>
    <n v="3469"/>
    <n v="3564"/>
    <n v="3541"/>
    <n v="3516"/>
    <n v="3454"/>
    <n v="3345"/>
    <n v="3235"/>
    <n v="3106"/>
    <n v="3001"/>
    <n v="2884"/>
    <n v="2802"/>
    <n v="2704"/>
    <n v="2616"/>
    <n v="2540"/>
    <n v="2472"/>
    <n v="2406"/>
  </r>
  <r>
    <x v="40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-16"/>
    <n v="-6"/>
    <n v="106"/>
    <n v="-61"/>
    <n v="1489"/>
    <n v="3118"/>
    <n v="3896"/>
    <n v="4578"/>
    <n v="5799"/>
    <n v="6712"/>
    <n v="7516"/>
    <n v="8243"/>
    <n v="9033"/>
    <n v="9763"/>
    <n v="10382"/>
    <n v="10876"/>
    <n v="11042"/>
    <n v="11124"/>
    <n v="11042"/>
    <n v="10749"/>
    <n v="10419"/>
    <n v="9963"/>
    <n v="9567"/>
    <n v="9106"/>
    <n v="8778"/>
    <n v="8362"/>
    <n v="7963"/>
    <n v="7590"/>
    <n v="7275"/>
    <n v="6961"/>
  </r>
  <r>
    <x v="41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-2"/>
    <n v="2"/>
    <n v="69"/>
    <n v="36"/>
    <n v="473"/>
    <n v="941"/>
    <n v="1179"/>
    <n v="1396"/>
    <n v="1766"/>
    <n v="2057"/>
    <n v="2296"/>
    <n v="2510"/>
    <n v="2734"/>
    <n v="2932"/>
    <n v="3098"/>
    <n v="3224"/>
    <n v="3257"/>
    <n v="3267"/>
    <n v="3231"/>
    <n v="3141"/>
    <n v="3038"/>
    <n v="2907"/>
    <n v="2791"/>
    <n v="2660"/>
    <n v="2560"/>
    <n v="2444"/>
    <n v="2335"/>
    <n v="2232"/>
    <n v="2145"/>
    <n v="2058"/>
  </r>
  <r>
    <x v="42"/>
    <x v="17"/>
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8"/>
    <s v="DisabledPolicies=Percent of Travel Demand Shifted to Other Modes or Eliminated[passenger,LDVs]"/>
    <n v="0"/>
    <n v="-215"/>
    <n v="482"/>
    <n v="21516"/>
    <n v="27039"/>
    <n v="27054"/>
    <n v="31295"/>
    <n v="37820"/>
    <n v="40473"/>
    <n v="42902"/>
    <n v="43712"/>
    <n v="42735"/>
    <n v="39941"/>
    <n v="37620"/>
    <n v="34810"/>
    <n v="31743"/>
    <n v="29085"/>
    <n v="21702"/>
    <n v="15323"/>
    <n v="8758"/>
    <n v="2045"/>
    <n v="-3339"/>
    <n v="-8082"/>
    <n v="-11417"/>
    <n v="-14250"/>
    <n v="-16497"/>
    <n v="-18271"/>
    <n v="-19637"/>
    <n v="-20709"/>
    <n v="-21656"/>
    <n v="-22281"/>
  </r>
  <r>
    <x v="1"/>
    <x v="18"/>
    <s v="DisabledPolicies=Percent of Travel Demand Shifted to Other Modes or Eliminated[passenger,LDVs]"/>
    <n v="0"/>
    <n v="7"/>
    <n v="-14"/>
    <n v="283"/>
    <n v="465"/>
    <n v="766"/>
    <n v="916"/>
    <n v="1495"/>
    <n v="2348"/>
    <n v="3015"/>
    <n v="3352"/>
    <n v="3100"/>
    <n v="2789"/>
    <n v="2585"/>
    <n v="2435"/>
    <n v="2342"/>
    <n v="2293"/>
    <n v="2237"/>
    <n v="2184"/>
    <n v="2122"/>
    <n v="2092"/>
    <n v="2073"/>
    <n v="2068"/>
    <n v="2075"/>
    <n v="2082"/>
    <n v="2097"/>
    <n v="2134"/>
    <n v="2174"/>
    <n v="2202"/>
    <n v="2230"/>
    <n v="2250"/>
  </r>
  <r>
    <x v="2"/>
    <x v="18"/>
    <s v="DisabledPolicies=Percent of Travel Demand Shifted to Other Modes or Eliminated[passenger,LDVs]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18"/>
    <s v="DisabledPolicies=Percent of Travel Demand Shifted to Other Modes or Eliminated[passenger,LDVs]"/>
    <n v="0"/>
    <n v="0"/>
    <n v="-4"/>
    <n v="-42"/>
    <n v="-94"/>
    <n v="-198"/>
    <n v="-302"/>
    <n v="-479"/>
    <n v="-712"/>
    <n v="-1001"/>
    <n v="-1326"/>
    <n v="-1682"/>
    <n v="-2040"/>
    <n v="-2396"/>
    <n v="-2710"/>
    <n v="-3051"/>
    <n v="-3413"/>
    <n v="-3767"/>
    <n v="-4090"/>
    <n v="-4326"/>
    <n v="-4580"/>
    <n v="-4765"/>
    <n v="-4862"/>
    <n v="-4978"/>
    <n v="-5075"/>
    <n v="-5093"/>
    <n v="-5138"/>
    <n v="-5123"/>
    <n v="-5095"/>
    <n v="-5081"/>
    <n v="-5016"/>
  </r>
  <r>
    <x v="4"/>
    <x v="18"/>
    <s v="DisabledPolicies=Percent of Travel Demand Shifted to Other Modes or Eliminated[passenger,LDVs]"/>
    <n v="0"/>
    <n v="0"/>
    <n v="0"/>
    <n v="29"/>
    <n v="42"/>
    <n v="24"/>
    <n v="-20"/>
    <n v="-36"/>
    <n v="-28"/>
    <n v="-24"/>
    <n v="-30"/>
    <n v="-38"/>
    <n v="-43"/>
    <n v="-49"/>
    <n v="-56"/>
    <n v="-62"/>
    <n v="-66"/>
    <n v="-73"/>
    <n v="-79"/>
    <n v="-86"/>
    <n v="-88"/>
    <n v="-88"/>
    <n v="-86"/>
    <n v="-83"/>
    <n v="-81"/>
    <n v="-77"/>
    <n v="-73"/>
    <n v="-70"/>
    <n v="-67"/>
    <n v="-66"/>
    <n v="-64"/>
  </r>
  <r>
    <x v="5"/>
    <x v="18"/>
    <s v="DisabledPolicies=Percent of Travel Demand Shifted to Other Modes or Eliminated[passenger,LDVs]"/>
    <n v="0"/>
    <n v="0"/>
    <n v="-3"/>
    <n v="44"/>
    <n v="3"/>
    <n v="-155"/>
    <n v="-416"/>
    <n v="-725"/>
    <n v="-1096"/>
    <n v="-1540"/>
    <n v="-2030"/>
    <n v="-2539"/>
    <n v="-3027"/>
    <n v="-3474"/>
    <n v="-3899"/>
    <n v="-4332"/>
    <n v="-4754"/>
    <n v="-5143"/>
    <n v="-5418"/>
    <n v="-5618"/>
    <n v="-5773"/>
    <n v="-5830"/>
    <n v="-5828"/>
    <n v="-5827"/>
    <n v="-5796"/>
    <n v="-5748"/>
    <n v="-5707"/>
    <n v="-5637"/>
    <n v="-5566"/>
    <n v="-5522"/>
    <n v="-5466"/>
  </r>
  <r>
    <x v="6"/>
    <x v="18"/>
    <s v="DisabledPolicies=Percent of Travel Demand Shifted to Other Modes or Eliminated[passenger,LDVs]"/>
    <n v="0"/>
    <n v="0"/>
    <n v="1"/>
    <n v="118"/>
    <n v="128"/>
    <n v="206"/>
    <n v="303"/>
    <n v="389"/>
    <n v="466"/>
    <n v="572"/>
    <n v="655"/>
    <n v="676"/>
    <n v="664"/>
    <n v="645"/>
    <n v="621"/>
    <n v="591"/>
    <n v="551"/>
    <n v="498"/>
    <n v="442"/>
    <n v="381"/>
    <n v="316"/>
    <n v="254"/>
    <n v="194"/>
    <n v="143"/>
    <n v="96"/>
    <n v="61"/>
    <n v="31"/>
    <n v="7"/>
    <n v="-10"/>
    <n v="-23"/>
    <n v="-33"/>
  </r>
  <r>
    <x v="7"/>
    <x v="18"/>
    <s v="DisabledPolicies=Percent of Travel Demand Shifted to Other Modes or Eliminated[passenger,LDVs]"/>
    <n v="0"/>
    <n v="0"/>
    <n v="1"/>
    <n v="31"/>
    <n v="12"/>
    <n v="116"/>
    <n v="255"/>
    <n v="323"/>
    <n v="358"/>
    <n v="423"/>
    <n v="474"/>
    <n v="494"/>
    <n v="497"/>
    <n v="497"/>
    <n v="487"/>
    <n v="470"/>
    <n v="447"/>
    <n v="410"/>
    <n v="374"/>
    <n v="335"/>
    <n v="288"/>
    <n v="243"/>
    <n v="199"/>
    <n v="161"/>
    <n v="127"/>
    <n v="99"/>
    <n v="76"/>
    <n v="58"/>
    <n v="42"/>
    <n v="32"/>
    <n v="22"/>
  </r>
  <r>
    <x v="8"/>
    <x v="18"/>
    <s v="DisabledPolicies=Percent of Travel Demand Shifted to Other Modes or Eliminated[passenger,LDVs]"/>
    <n v="0"/>
    <n v="0"/>
    <n v="1"/>
    <n v="59"/>
    <n v="81"/>
    <n v="76"/>
    <n v="65"/>
    <n v="68"/>
    <n v="74"/>
    <n v="78"/>
    <n v="78"/>
    <n v="76"/>
    <n v="74"/>
    <n v="70"/>
    <n v="67"/>
    <n v="65"/>
    <n v="61"/>
    <n v="52"/>
    <n v="39"/>
    <n v="27"/>
    <n v="15"/>
    <n v="8"/>
    <n v="2"/>
    <n v="0"/>
    <n v="-3"/>
    <n v="-4"/>
    <n v="-3"/>
    <n v="-2"/>
    <n v="-1"/>
    <n v="0"/>
    <n v="2"/>
  </r>
  <r>
    <x v="9"/>
    <x v="18"/>
    <s v="DisabledPolicies=Percent of Travel Demand Shifted to Other Modes or Eliminated[passenger,LDVs]"/>
    <n v="0"/>
    <n v="0"/>
    <n v="1"/>
    <n v="52"/>
    <n v="62"/>
    <n v="59"/>
    <n v="48"/>
    <n v="49"/>
    <n v="57"/>
    <n v="63"/>
    <n v="66"/>
    <n v="64"/>
    <n v="60"/>
    <n v="58"/>
    <n v="51"/>
    <n v="46"/>
    <n v="39"/>
    <n v="29"/>
    <n v="16"/>
    <n v="4"/>
    <n v="-6"/>
    <n v="-15"/>
    <n v="-22"/>
    <n v="-26"/>
    <n v="-30"/>
    <n v="-32"/>
    <n v="-34"/>
    <n v="-34"/>
    <n v="-35"/>
    <n v="-35"/>
    <n v="-34"/>
  </r>
  <r>
    <x v="10"/>
    <x v="18"/>
    <s v="DisabledPolicies=Percent of Travel Demand Shifted to Other Modes or Eliminated[passenger,LDVs]"/>
    <n v="0"/>
    <n v="1"/>
    <n v="0"/>
    <n v="-28"/>
    <n v="-95"/>
    <n v="-203"/>
    <n v="-387"/>
    <n v="-607"/>
    <n v="-852"/>
    <n v="-1124"/>
    <n v="-1401"/>
    <n v="-1666"/>
    <n v="-1895"/>
    <n v="-2090"/>
    <n v="-2266"/>
    <n v="-2432"/>
    <n v="-2578"/>
    <n v="-2682"/>
    <n v="-2703"/>
    <n v="-2701"/>
    <n v="-2653"/>
    <n v="-2569"/>
    <n v="-2497"/>
    <n v="-2414"/>
    <n v="-2323"/>
    <n v="-2240"/>
    <n v="-2158"/>
    <n v="-2070"/>
    <n v="-1993"/>
    <n v="-1933"/>
    <n v="-1879"/>
  </r>
  <r>
    <x v="11"/>
    <x v="18"/>
    <s v="DisabledPolicies=Percent of Travel Demand Shifted to Other Modes or Eliminated[passenger,LDVs]"/>
    <n v="0"/>
    <n v="-1"/>
    <n v="-5"/>
    <n v="161"/>
    <n v="183"/>
    <n v="107"/>
    <n v="-217"/>
    <n v="-528"/>
    <n v="-760"/>
    <n v="-949"/>
    <n v="-1124"/>
    <n v="-1286"/>
    <n v="-1424"/>
    <n v="-1543"/>
    <n v="-1641"/>
    <n v="-1729"/>
    <n v="-1805"/>
    <n v="-1879"/>
    <n v="-1946"/>
    <n v="-1996"/>
    <n v="-2030"/>
    <n v="-2033"/>
    <n v="-2018"/>
    <n v="-1990"/>
    <n v="-1958"/>
    <n v="-1920"/>
    <n v="-1879"/>
    <n v="-1830"/>
    <n v="-1777"/>
    <n v="-1723"/>
    <n v="-1664"/>
  </r>
  <r>
    <x v="12"/>
    <x v="18"/>
    <s v="DisabledPolicies=Percent of Travel Demand Shifted to Other Modes or Eliminated[passenger,LDVs]"/>
    <n v="0"/>
    <n v="0"/>
    <n v="0"/>
    <n v="4"/>
    <n v="2"/>
    <n v="21"/>
    <n v="38"/>
    <n v="44"/>
    <n v="48"/>
    <n v="60"/>
    <n v="66"/>
    <n v="69"/>
    <n v="72"/>
    <n v="73"/>
    <n v="73"/>
    <n v="73"/>
    <n v="70"/>
    <n v="66"/>
    <n v="63"/>
    <n v="58"/>
    <n v="51"/>
    <n v="44"/>
    <n v="37"/>
    <n v="32"/>
    <n v="26"/>
    <n v="22"/>
    <n v="18"/>
    <n v="14"/>
    <n v="11"/>
    <n v="8"/>
    <n v="6"/>
  </r>
  <r>
    <x v="13"/>
    <x v="18"/>
    <s v="DisabledPolicies=Percent of Travel Demand Shifted to Other Modes or Eliminated[passenger,LDVs]"/>
    <n v="0"/>
    <n v="0"/>
    <n v="1"/>
    <n v="65"/>
    <n v="84"/>
    <n v="63"/>
    <n v="28"/>
    <n v="16"/>
    <n v="11"/>
    <n v="2"/>
    <n v="-9"/>
    <n v="-17"/>
    <n v="-21"/>
    <n v="-24"/>
    <n v="-27"/>
    <n v="-30"/>
    <n v="-32"/>
    <n v="-41"/>
    <n v="-51"/>
    <n v="-59"/>
    <n v="-68"/>
    <n v="-71"/>
    <n v="-74"/>
    <n v="-75"/>
    <n v="-76"/>
    <n v="-74"/>
    <n v="-74"/>
    <n v="-73"/>
    <n v="-70"/>
    <n v="-69"/>
    <n v="-66"/>
  </r>
  <r>
    <x v="14"/>
    <x v="18"/>
    <s v="DisabledPolicies=Percent of Travel Demand Shifted to Other Modes or Eliminated[passenger,LDVs]"/>
    <n v="0"/>
    <n v="0"/>
    <n v="3"/>
    <n v="94"/>
    <n v="118"/>
    <n v="69"/>
    <n v="-26"/>
    <n v="-50"/>
    <n v="-28"/>
    <n v="-16"/>
    <n v="-17"/>
    <n v="-19"/>
    <n v="-18"/>
    <n v="-18"/>
    <n v="-23"/>
    <n v="-24"/>
    <n v="-23"/>
    <n v="-35"/>
    <n v="-48"/>
    <n v="-62"/>
    <n v="-71"/>
    <n v="-75"/>
    <n v="-75"/>
    <n v="-71"/>
    <n v="-68"/>
    <n v="-64"/>
    <n v="-61"/>
    <n v="-56"/>
    <n v="-54"/>
    <n v="-49"/>
    <n v="-47"/>
  </r>
  <r>
    <x v="15"/>
    <x v="18"/>
    <s v="DisabledPolicies=Percent of Travel Demand Shifted to Other Modes or Eliminated[passenger,LDVs]"/>
    <n v="0"/>
    <n v="0"/>
    <n v="0"/>
    <n v="16"/>
    <n v="-23"/>
    <n v="-147"/>
    <n v="-393"/>
    <n v="-560"/>
    <n v="-651"/>
    <n v="-729"/>
    <n v="-808"/>
    <n v="-879"/>
    <n v="-935"/>
    <n v="-993"/>
    <n v="-1045"/>
    <n v="-1086"/>
    <n v="-1122"/>
    <n v="-1154"/>
    <n v="-1192"/>
    <n v="-1229"/>
    <n v="-1258"/>
    <n v="-1280"/>
    <n v="-1297"/>
    <n v="-1310"/>
    <n v="-1321"/>
    <n v="-1328"/>
    <n v="-1336"/>
    <n v="-1342"/>
    <n v="-1347"/>
    <n v="-1352"/>
    <n v="-1356"/>
  </r>
  <r>
    <x v="16"/>
    <x v="18"/>
    <s v="DisabledPolicies=Percent of Travel Demand Shifted to Other Modes or Eliminated[passenger,LDVs]"/>
    <n v="0"/>
    <n v="0"/>
    <n v="3"/>
    <n v="132"/>
    <n v="145"/>
    <n v="58"/>
    <n v="-15"/>
    <n v="-43"/>
    <n v="-74"/>
    <n v="-118"/>
    <n v="-156"/>
    <n v="-182"/>
    <n v="-204"/>
    <n v="-222"/>
    <n v="-239"/>
    <n v="-258"/>
    <n v="-271"/>
    <n v="-298"/>
    <n v="-326"/>
    <n v="-351"/>
    <n v="-374"/>
    <n v="-391"/>
    <n v="-402"/>
    <n v="-411"/>
    <n v="-417"/>
    <n v="-421"/>
    <n v="-425"/>
    <n v="-427"/>
    <n v="-428"/>
    <n v="-428"/>
    <n v="-427"/>
  </r>
  <r>
    <x v="17"/>
    <x v="18"/>
    <s v="DisabledPolicies=Percent of Travel Demand Shifted to Other Modes or Eliminated[passenger,LDVs]"/>
    <n v="0"/>
    <n v="0"/>
    <n v="0"/>
    <n v="25"/>
    <n v="26"/>
    <n v="14"/>
    <n v="2"/>
    <n v="0"/>
    <n v="2"/>
    <n v="4"/>
    <n v="2"/>
    <n v="3"/>
    <n v="3"/>
    <n v="5"/>
    <n v="4"/>
    <n v="4"/>
    <n v="5"/>
    <n v="4"/>
    <n v="2"/>
    <n v="1"/>
    <n v="0"/>
    <n v="-1"/>
    <n v="-1"/>
    <n v="-1"/>
    <n v="0"/>
    <n v="-1"/>
    <n v="-1"/>
    <n v="-1"/>
    <n v="-1"/>
    <n v="-1"/>
    <n v="-1"/>
  </r>
  <r>
    <x v="18"/>
    <x v="18"/>
    <s v="DisabledPolicies=Percent of Travel Demand Shifted to Other Modes or Eliminated[passenger,LDVs]"/>
    <n v="0"/>
    <n v="2"/>
    <n v="69"/>
    <n v="1121"/>
    <n v="1437"/>
    <n v="993"/>
    <n v="883"/>
    <n v="1124"/>
    <n v="1212"/>
    <n v="1208"/>
    <n v="1280"/>
    <n v="1372"/>
    <n v="1417"/>
    <n v="1457"/>
    <n v="1459"/>
    <n v="1458"/>
    <n v="1460"/>
    <n v="1297"/>
    <n v="1116"/>
    <n v="942"/>
    <n v="780"/>
    <n v="641"/>
    <n v="526"/>
    <n v="454"/>
    <n v="401"/>
    <n v="356"/>
    <n v="319"/>
    <n v="297"/>
    <n v="275"/>
    <n v="262"/>
    <n v="250"/>
  </r>
  <r>
    <x v="19"/>
    <x v="18"/>
    <s v="DisabledPolicies=Percent of Travel Demand Shifted to Other Modes or Eliminated[passenger,LDVs]"/>
    <n v="0"/>
    <n v="37"/>
    <n v="288"/>
    <n v="904"/>
    <n v="1089"/>
    <n v="381"/>
    <n v="814"/>
    <n v="1955"/>
    <n v="2586"/>
    <n v="3155"/>
    <n v="3983"/>
    <n v="4724"/>
    <n v="5149"/>
    <n v="5411"/>
    <n v="5498"/>
    <n v="5610"/>
    <n v="5688"/>
    <n v="5168"/>
    <n v="4681"/>
    <n v="4180"/>
    <n v="3680"/>
    <n v="3208"/>
    <n v="2792"/>
    <n v="2532"/>
    <n v="2320"/>
    <n v="2145"/>
    <n v="1989"/>
    <n v="1883"/>
    <n v="1777"/>
    <n v="1699"/>
    <n v="1628"/>
  </r>
  <r>
    <x v="20"/>
    <x v="18"/>
    <s v="DisabledPolicies=Percent of Travel Demand Shifted to Other Modes or Eliminated[passenger,LDVs]"/>
    <n v="0"/>
    <n v="0"/>
    <n v="49"/>
    <n v="7049"/>
    <n v="4916"/>
    <n v="1770"/>
    <n v="819"/>
    <n v="1265"/>
    <n v="1321"/>
    <n v="1233"/>
    <n v="1311"/>
    <n v="1472"/>
    <n v="1477"/>
    <n v="1786"/>
    <n v="1719"/>
    <n v="1662"/>
    <n v="1940"/>
    <n v="1704"/>
    <n v="1495"/>
    <n v="1295"/>
    <n v="1110"/>
    <n v="1011"/>
    <n v="918"/>
    <n v="859"/>
    <n v="808"/>
    <n v="756"/>
    <n v="715"/>
    <n v="673"/>
    <n v="643"/>
    <n v="611"/>
    <n v="591"/>
  </r>
  <r>
    <x v="21"/>
    <x v="18"/>
    <s v="DisabledPolicies=Percent of Travel Demand Shifted to Other Modes or Eliminated[passenger,LDVs]"/>
    <n v="0"/>
    <n v="6"/>
    <n v="82"/>
    <n v="1051"/>
    <n v="1138"/>
    <n v="797"/>
    <n v="952"/>
    <n v="1364"/>
    <n v="1549"/>
    <n v="1676"/>
    <n v="1876"/>
    <n v="1984"/>
    <n v="2023"/>
    <n v="2049"/>
    <n v="2035"/>
    <n v="2019"/>
    <n v="1990"/>
    <n v="1735"/>
    <n v="1523"/>
    <n v="1329"/>
    <n v="1154"/>
    <n v="1010"/>
    <n v="902"/>
    <n v="835"/>
    <n v="783"/>
    <n v="716"/>
    <n v="694"/>
    <n v="656"/>
    <n v="631"/>
    <n v="607"/>
    <n v="594"/>
  </r>
  <r>
    <x v="22"/>
    <x v="18"/>
    <s v="DisabledPolicies=Percent of Travel Demand Shifted to Other Modes or Eliminated[passenger,LDVs]"/>
    <n v="0"/>
    <n v="0"/>
    <n v="0"/>
    <n v="42"/>
    <n v="114"/>
    <n v="-51"/>
    <n v="-243"/>
    <n v="-523"/>
    <n v="-834"/>
    <n v="-1207"/>
    <n v="-1413"/>
    <n v="-1480"/>
    <n v="-1454"/>
    <n v="-1403"/>
    <n v="-1333"/>
    <n v="-1253"/>
    <n v="-1179"/>
    <n v="-1104"/>
    <n v="-1047"/>
    <n v="-991"/>
    <n v="-940"/>
    <n v="-893"/>
    <n v="-845"/>
    <n v="-805"/>
    <n v="-784"/>
    <n v="-764"/>
    <n v="-745"/>
    <n v="-725"/>
    <n v="-704"/>
    <n v="-684"/>
    <n v="-663"/>
  </r>
  <r>
    <x v="23"/>
    <x v="18"/>
    <s v="DisabledPolicies=Percent of Travel Demand Shifted to Other Modes or Eliminated[passenger,LDVs]"/>
    <n v="0"/>
    <n v="0"/>
    <n v="1"/>
    <n v="72"/>
    <n v="124"/>
    <n v="159"/>
    <n v="124"/>
    <n v="134"/>
    <n v="188"/>
    <n v="240"/>
    <n v="269"/>
    <n v="294"/>
    <n v="318"/>
    <n v="343"/>
    <n v="375"/>
    <n v="389"/>
    <n v="399"/>
    <n v="380"/>
    <n v="366"/>
    <n v="358"/>
    <n v="347"/>
    <n v="337"/>
    <n v="339"/>
    <n v="314"/>
    <n v="313"/>
    <n v="305"/>
    <n v="297"/>
    <n v="296"/>
    <n v="289"/>
    <n v="286"/>
    <n v="280"/>
  </r>
  <r>
    <x v="24"/>
    <x v="18"/>
    <s v="DisabledPolicies=Percent of Travel Demand Shifted to Other Modes or Eliminated[passenger,LDVs]"/>
    <n v="0"/>
    <n v="-19"/>
    <n v="-31"/>
    <n v="113"/>
    <n v="125"/>
    <n v="239"/>
    <n v="310"/>
    <n v="361"/>
    <n v="385"/>
    <n v="398"/>
    <n v="388"/>
    <n v="348"/>
    <n v="316"/>
    <n v="296"/>
    <n v="320"/>
    <n v="333"/>
    <n v="341"/>
    <n v="309"/>
    <n v="277"/>
    <n v="242"/>
    <n v="206"/>
    <n v="193"/>
    <n v="171"/>
    <n v="164"/>
    <n v="158"/>
    <n v="156"/>
    <n v="162"/>
    <n v="164"/>
    <n v="169"/>
    <n v="174"/>
    <n v="179"/>
  </r>
  <r>
    <x v="25"/>
    <x v="18"/>
    <s v="DisabledPolicies=Percent of Travel Demand Shifted to Other Modes or Eliminated[passenger,LDVs]"/>
    <n v="0"/>
    <n v="95"/>
    <n v="26"/>
    <n v="256"/>
    <n v="3293"/>
    <n v="3349"/>
    <n v="1885"/>
    <n v="2061"/>
    <n v="3383"/>
    <n v="4003"/>
    <n v="4383"/>
    <n v="4899"/>
    <n v="5513"/>
    <n v="5841"/>
    <n v="6342"/>
    <n v="6788"/>
    <n v="7113"/>
    <n v="7574"/>
    <n v="7357"/>
    <n v="7145"/>
    <n v="6925"/>
    <n v="6621"/>
    <n v="6462"/>
    <n v="6242"/>
    <n v="6127"/>
    <n v="6017"/>
    <n v="5969"/>
    <n v="5905"/>
    <n v="5873"/>
    <n v="5834"/>
    <n v="5825"/>
  </r>
  <r>
    <x v="26"/>
    <x v="18"/>
    <s v="DisabledPolicies=Percent of Travel Demand Shifted to Other Modes or Eliminated[passenger,LDVs]"/>
    <n v="0"/>
    <n v="-326"/>
    <n v="-606"/>
    <n v="2040"/>
    <n v="7210"/>
    <n v="9141"/>
    <n v="10098"/>
    <n v="10569"/>
    <n v="10174"/>
    <n v="9014"/>
    <n v="7377"/>
    <n v="6045"/>
    <n v="4421"/>
    <n v="3049"/>
    <n v="2345"/>
    <n v="1490"/>
    <n v="1024"/>
    <n v="-129"/>
    <n v="-1050"/>
    <n v="-2056"/>
    <n v="-3024"/>
    <n v="-3662"/>
    <n v="-4229"/>
    <n v="-4638"/>
    <n v="-4863"/>
    <n v="-5381"/>
    <n v="-5575"/>
    <n v="-5898"/>
    <n v="-6242"/>
    <n v="-6601"/>
    <n v="-6906"/>
  </r>
  <r>
    <x v="27"/>
    <x v="18"/>
    <s v="DisabledPolicies=Percent of Travel Demand Shifted to Other Modes or Eliminated[passenger,LDVs]"/>
    <n v="0"/>
    <n v="0"/>
    <n v="-3"/>
    <n v="117"/>
    <n v="197"/>
    <n v="235"/>
    <n v="225"/>
    <n v="214"/>
    <n v="220"/>
    <n v="217"/>
    <n v="200"/>
    <n v="178"/>
    <n v="154"/>
    <n v="128"/>
    <n v="108"/>
    <n v="85"/>
    <n v="62"/>
    <n v="32"/>
    <n v="-6"/>
    <n v="-44"/>
    <n v="-83"/>
    <n v="-116"/>
    <n v="-143"/>
    <n v="-167"/>
    <n v="-186"/>
    <n v="-200"/>
    <n v="-212"/>
    <n v="-221"/>
    <n v="-228"/>
    <n v="-232"/>
    <n v="-236"/>
  </r>
  <r>
    <x v="28"/>
    <x v="18"/>
    <s v="DisabledPolicies=Percent of Travel Demand Shifted to Other Modes or Eliminated[passenger,LDVs]"/>
    <n v="0"/>
    <n v="21"/>
    <n v="190"/>
    <n v="2543"/>
    <n v="2701"/>
    <n v="2208"/>
    <n v="2629"/>
    <n v="3719"/>
    <n v="4179"/>
    <n v="4747"/>
    <n v="5508"/>
    <n v="6128"/>
    <n v="6503"/>
    <n v="6870"/>
    <n v="7054"/>
    <n v="7401"/>
    <n v="7688"/>
    <n v="7283"/>
    <n v="6932"/>
    <n v="6542"/>
    <n v="6168"/>
    <n v="5844"/>
    <n v="5607"/>
    <n v="5559"/>
    <n v="5556"/>
    <n v="5573"/>
    <n v="5664"/>
    <n v="5768"/>
    <n v="5904"/>
    <n v="6037"/>
    <n v="6205"/>
  </r>
  <r>
    <x v="29"/>
    <x v="18"/>
    <s v="DisabledPolicies=Percent of Travel Demand Shifted to Other Modes or Eliminated[passenger,LDVs]"/>
    <n v="0"/>
    <n v="-2"/>
    <n v="15"/>
    <n v="413"/>
    <n v="165"/>
    <n v="235"/>
    <n v="374"/>
    <n v="270"/>
    <n v="12"/>
    <n v="-141"/>
    <n v="-369"/>
    <n v="-669"/>
    <n v="-986"/>
    <n v="-1252"/>
    <n v="-1547"/>
    <n v="-1838"/>
    <n v="-2110"/>
    <n v="-2400"/>
    <n v="-2567"/>
    <n v="-2696"/>
    <n v="-2799"/>
    <n v="-2825"/>
    <n v="-2809"/>
    <n v="-2742"/>
    <n v="-2690"/>
    <n v="-2610"/>
    <n v="-2554"/>
    <n v="-2495"/>
    <n v="-2434"/>
    <n v="-2378"/>
    <n v="-2325"/>
  </r>
  <r>
    <x v="30"/>
    <x v="18"/>
    <s v="DisabledPolicies=Percent of Travel Demand Shifted to Other Modes or Eliminated[passenger,LDVs]"/>
    <n v="0"/>
    <n v="6"/>
    <n v="82"/>
    <n v="711"/>
    <n v="565"/>
    <n v="286"/>
    <n v="390"/>
    <n v="496"/>
    <n v="42"/>
    <n v="-424"/>
    <n v="-994"/>
    <n v="-1684"/>
    <n v="-2418"/>
    <n v="-3050"/>
    <n v="-3771"/>
    <n v="-4511"/>
    <n v="-5256"/>
    <n v="-6171"/>
    <n v="-6635"/>
    <n v="-7036"/>
    <n v="-7338"/>
    <n v="-7422"/>
    <n v="-7461"/>
    <n v="-7393"/>
    <n v="-7309"/>
    <n v="-7218"/>
    <n v="-7122"/>
    <n v="-6971"/>
    <n v="-6834"/>
    <n v="-6741"/>
    <n v="-6665"/>
  </r>
  <r>
    <x v="31"/>
    <x v="18"/>
    <s v="DisabledPolicies=Percent of Travel Demand Shifted to Other Modes or Eliminated[passenger,LDVs]"/>
    <n v="0"/>
    <n v="-6"/>
    <n v="3"/>
    <n v="170"/>
    <n v="111"/>
    <n v="958"/>
    <n v="1771"/>
    <n v="2088"/>
    <n v="2318"/>
    <n v="2846"/>
    <n v="3143"/>
    <n v="3308"/>
    <n v="3396"/>
    <n v="3484"/>
    <n v="3513"/>
    <n v="3483"/>
    <n v="3396"/>
    <n v="3175"/>
    <n v="2968"/>
    <n v="2681"/>
    <n v="2289"/>
    <n v="1902"/>
    <n v="1478"/>
    <n v="1122"/>
    <n v="757"/>
    <n v="495"/>
    <n v="220"/>
    <n v="-14"/>
    <n v="-207"/>
    <n v="-369"/>
    <n v="-507"/>
  </r>
  <r>
    <x v="32"/>
    <x v="18"/>
    <s v="DisabledPolicies=Percent of Travel Demand Shifted to Other Modes or Eliminated[passenger,LDVs]"/>
    <n v="0"/>
    <n v="-3"/>
    <n v="0"/>
    <n v="41"/>
    <n v="-36"/>
    <n v="231"/>
    <n v="481"/>
    <n v="541"/>
    <n v="560"/>
    <n v="659"/>
    <n v="693"/>
    <n v="691"/>
    <n v="669"/>
    <n v="649"/>
    <n v="619"/>
    <n v="577"/>
    <n v="529"/>
    <n v="465"/>
    <n v="411"/>
    <n v="350"/>
    <n v="280"/>
    <n v="217"/>
    <n v="154"/>
    <n v="106"/>
    <n v="60"/>
    <n v="30"/>
    <n v="1"/>
    <n v="-22"/>
    <n v="-38"/>
    <n v="-50"/>
    <n v="-59"/>
  </r>
  <r>
    <x v="33"/>
    <x v="18"/>
    <s v="DisabledPolicies=Percent of Travel Demand Shifted to Other Modes or Eliminated[passenger,LDVs]"/>
    <n v="0"/>
    <n v="0"/>
    <n v="0"/>
    <n v="10"/>
    <n v="12"/>
    <n v="23"/>
    <n v="35"/>
    <n v="38"/>
    <n v="39"/>
    <n v="44"/>
    <n v="45"/>
    <n v="43"/>
    <n v="41"/>
    <n v="39"/>
    <n v="36"/>
    <n v="33"/>
    <n v="29"/>
    <n v="24"/>
    <n v="19"/>
    <n v="15"/>
    <n v="11"/>
    <n v="7"/>
    <n v="3"/>
    <n v="1"/>
    <n v="-2"/>
    <n v="-3"/>
    <n v="-4"/>
    <n v="-5"/>
    <n v="-6"/>
    <n v="-6"/>
    <n v="-7"/>
  </r>
  <r>
    <x v="34"/>
    <x v="18"/>
    <s v="DisabledPolicies=Percent of Travel Demand Shifted to Other Modes or Eliminated[passenger,LDVs]"/>
    <n v="0"/>
    <n v="0"/>
    <n v="-1"/>
    <n v="15"/>
    <n v="11"/>
    <n v="39"/>
    <n v="64"/>
    <n v="67"/>
    <n v="63"/>
    <n v="66"/>
    <n v="58"/>
    <n v="51"/>
    <n v="42"/>
    <n v="33"/>
    <n v="25"/>
    <n v="18"/>
    <n v="10"/>
    <n v="-2"/>
    <n v="-11"/>
    <n v="-21"/>
    <n v="-31"/>
    <n v="-39"/>
    <n v="-46"/>
    <n v="-50"/>
    <n v="-55"/>
    <n v="-56"/>
    <n v="-59"/>
    <n v="-60"/>
    <n v="-60"/>
    <n v="-59"/>
    <n v="-59"/>
  </r>
  <r>
    <x v="35"/>
    <x v="18"/>
    <s v="DisabledPolicies=Percent of Travel Demand Shifted to Other Modes or Eliminated[passenger,LDVs]"/>
    <n v="0"/>
    <n v="0"/>
    <n v="3"/>
    <n v="101"/>
    <n v="98"/>
    <n v="134"/>
    <n v="181"/>
    <n v="206"/>
    <n v="213"/>
    <n v="232"/>
    <n v="233"/>
    <n v="219"/>
    <n v="200"/>
    <n v="186"/>
    <n v="171"/>
    <n v="154"/>
    <n v="134"/>
    <n v="99"/>
    <n v="70"/>
    <n v="39"/>
    <n v="6"/>
    <n v="-20"/>
    <n v="-43"/>
    <n v="-59"/>
    <n v="-72"/>
    <n v="-79"/>
    <n v="-86"/>
    <n v="-90"/>
    <n v="-92"/>
    <n v="-91"/>
    <n v="-91"/>
  </r>
  <r>
    <x v="36"/>
    <x v="18"/>
    <s v="DisabledPolicies=Percent of Travel Demand Shifted to Other Modes or Eliminated[passenger,LDVs]"/>
    <n v="0"/>
    <n v="-4"/>
    <n v="10"/>
    <n v="231"/>
    <n v="106"/>
    <n v="726"/>
    <n v="1386"/>
    <n v="1639"/>
    <n v="1803"/>
    <n v="2218"/>
    <n v="2473"/>
    <n v="2593"/>
    <n v="2650"/>
    <n v="2707"/>
    <n v="2703"/>
    <n v="2661"/>
    <n v="2580"/>
    <n v="2399"/>
    <n v="2248"/>
    <n v="2043"/>
    <n v="1776"/>
    <n v="1515"/>
    <n v="1237"/>
    <n v="1008"/>
    <n v="772"/>
    <n v="604"/>
    <n v="430"/>
    <n v="288"/>
    <n v="169"/>
    <n v="74"/>
    <n v="-8"/>
  </r>
  <r>
    <x v="37"/>
    <x v="18"/>
    <s v="DisabledPolicies=Percent of Travel Demand Shifted to Other Modes or Eliminated[passenger,LDVs]"/>
    <n v="0"/>
    <n v="-9"/>
    <n v="278"/>
    <n v="3099"/>
    <n v="2704"/>
    <n v="2473"/>
    <n v="4052"/>
    <n v="5718"/>
    <n v="6189"/>
    <n v="6877"/>
    <n v="7435"/>
    <n v="7474"/>
    <n v="7103"/>
    <n v="6729"/>
    <n v="6085"/>
    <n v="5440"/>
    <n v="4910"/>
    <n v="3375"/>
    <n v="2176"/>
    <n v="966"/>
    <n v="-267"/>
    <n v="-1271"/>
    <n v="-2180"/>
    <n v="-2777"/>
    <n v="-3325"/>
    <n v="-3703"/>
    <n v="-4058"/>
    <n v="-4317"/>
    <n v="-4519"/>
    <n v="-4672"/>
    <n v="-4785"/>
  </r>
  <r>
    <x v="38"/>
    <x v="18"/>
    <s v="DisabledPolicies=Percent of Travel Demand Shifted to Other Modes or Eliminated[passenger,LDVs]"/>
    <n v="0"/>
    <n v="1"/>
    <n v="37"/>
    <n v="141"/>
    <n v="189"/>
    <n v="99"/>
    <n v="225"/>
    <n v="447"/>
    <n v="543"/>
    <n v="630"/>
    <n v="763"/>
    <n v="872"/>
    <n v="924"/>
    <n v="953"/>
    <n v="949"/>
    <n v="942"/>
    <n v="932"/>
    <n v="782"/>
    <n v="654"/>
    <n v="526"/>
    <n v="395"/>
    <n v="277"/>
    <n v="171"/>
    <n v="104"/>
    <n v="50"/>
    <n v="8"/>
    <n v="-32"/>
    <n v="-53"/>
    <n v="-76"/>
    <n v="-93"/>
    <n v="-107"/>
  </r>
  <r>
    <x v="39"/>
    <x v="18"/>
    <s v="DisabledPolicies=Percent of Travel Demand Shifted to Other Modes or Eliminated[passenger,LDVs]"/>
    <n v="0"/>
    <n v="-3"/>
    <n v="9"/>
    <n v="167"/>
    <n v="41"/>
    <n v="409"/>
    <n v="834"/>
    <n v="999"/>
    <n v="1091"/>
    <n v="1351"/>
    <n v="1516"/>
    <n v="1582"/>
    <n v="1604"/>
    <n v="1636"/>
    <n v="1619"/>
    <n v="1581"/>
    <n v="1519"/>
    <n v="1385"/>
    <n v="1285"/>
    <n v="1149"/>
    <n v="972"/>
    <n v="803"/>
    <n v="621"/>
    <n v="473"/>
    <n v="319"/>
    <n v="210"/>
    <n v="94"/>
    <n v="0"/>
    <n v="-78"/>
    <n v="-142"/>
    <n v="-198"/>
  </r>
  <r>
    <x v="40"/>
    <x v="18"/>
    <s v="DisabledPolicies=Percent of Travel Demand Shifted to Other Modes or Eliminated[passenger,LDVs]"/>
    <n v="0"/>
    <n v="-16"/>
    <n v="-6"/>
    <n v="23"/>
    <n v="-355"/>
    <n v="1019"/>
    <n v="2405"/>
    <n v="2849"/>
    <n v="3117"/>
    <n v="3932"/>
    <n v="4388"/>
    <n v="4650"/>
    <n v="4800"/>
    <n v="4967"/>
    <n v="5040"/>
    <n v="5018"/>
    <n v="4894"/>
    <n v="4588"/>
    <n v="4347"/>
    <n v="3957"/>
    <n v="3378"/>
    <n v="2787"/>
    <n v="2102"/>
    <n v="1517"/>
    <n v="891"/>
    <n v="447"/>
    <n v="-46"/>
    <n v="-476"/>
    <n v="-834"/>
    <n v="-1140"/>
    <n v="-1409"/>
  </r>
  <r>
    <x v="41"/>
    <x v="18"/>
    <s v="DisabledPolicies=Percent of Travel Demand Shifted to Other Modes or Eliminated[passenger,LDVs]"/>
    <n v="0"/>
    <n v="-2"/>
    <n v="2"/>
    <n v="43"/>
    <n v="-55"/>
    <n v="325"/>
    <n v="722"/>
    <n v="863"/>
    <n v="957"/>
    <n v="1212"/>
    <n v="1374"/>
    <n v="1467"/>
    <n v="1527"/>
    <n v="1588"/>
    <n v="1614"/>
    <n v="1616"/>
    <n v="1590"/>
    <n v="1510"/>
    <n v="1447"/>
    <n v="1343"/>
    <n v="1189"/>
    <n v="1032"/>
    <n v="853"/>
    <n v="699"/>
    <n v="538"/>
    <n v="422"/>
    <n v="298"/>
    <n v="192"/>
    <n v="102"/>
    <n v="30"/>
    <n v="-35"/>
  </r>
  <r>
    <x v="42"/>
    <x v="18"/>
    <s v="DisabledPolicies=Percent of Travel Demand Shifted to Other Modes or Eliminated[passenger,LDVs]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9"/>
    <s v="DisabledPolicies=Percent Reduction in Fossil Fuel Exports[petroleum gasoline], Percent Reduction in Fossil Fuel Exports[petroleum diesel], Percent Reduction in Fossil Fuel Exports[crude oil]"/>
    <n v="0"/>
    <n v="-215"/>
    <n v="482"/>
    <n v="26086"/>
    <n v="36636"/>
    <n v="41607"/>
    <n v="51139"/>
    <n v="63526"/>
    <n v="72476"/>
    <n v="81781"/>
    <n v="89783"/>
    <n v="96440"/>
    <n v="101323"/>
    <n v="106898"/>
    <n v="112019"/>
    <n v="116736"/>
    <n v="117665"/>
    <n v="113535"/>
    <n v="110149"/>
    <n v="106340"/>
    <n v="102321"/>
    <n v="99102"/>
    <n v="96225"/>
    <n v="94618"/>
    <n v="93193"/>
    <n v="91733"/>
    <n v="90559"/>
    <n v="89584"/>
    <n v="88585"/>
    <n v="87442"/>
    <n v="86306"/>
  </r>
  <r>
    <x v="1"/>
    <x v="19"/>
    <s v="DisabledPolicies=Percent Reduction in Fossil Fuel Exports[petroleum gasoline], Percent Reduction in Fossil Fuel Exports[petroleum diesel], Percent Reduction in Fossil Fuel Exports[crude oil]"/>
    <n v="0"/>
    <n v="7"/>
    <n v="-14"/>
    <n v="293"/>
    <n v="512"/>
    <n v="865"/>
    <n v="1073"/>
    <n v="1719"/>
    <n v="2656"/>
    <n v="3413"/>
    <n v="3843"/>
    <n v="3698"/>
    <n v="3503"/>
    <n v="3417"/>
    <n v="3387"/>
    <n v="3411"/>
    <n v="3468"/>
    <n v="3500"/>
    <n v="3512"/>
    <n v="3495"/>
    <n v="3496"/>
    <n v="3500"/>
    <n v="3506"/>
    <n v="3518"/>
    <n v="3522"/>
    <n v="3526"/>
    <n v="3543"/>
    <n v="3557"/>
    <n v="3554"/>
    <n v="3546"/>
    <n v="3530"/>
  </r>
  <r>
    <x v="2"/>
    <x v="19"/>
    <s v="DisabledPolicies=Percent Reduction in Fossil Fuel Exports[petroleum gasoline], Percent Reduction in Fossil Fuel Exports[petroleum diesel], Percent Reduction in Fossil Fuel Exports[crude oil]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19"/>
    <s v="DisabledPolicies=Percent Reduction in Fossil Fuel Exports[petroleum gasoline], Percent Reduction in Fossil Fuel Exports[petroleum diesel], Percent Reduction in Fossil Fuel Exports[crude oil]"/>
    <n v="0"/>
    <n v="0"/>
    <n v="-4"/>
    <n v="-42"/>
    <n v="-144"/>
    <n v="-284"/>
    <n v="-405"/>
    <n v="-593"/>
    <n v="-810"/>
    <n v="-1059"/>
    <n v="-1324"/>
    <n v="-1598"/>
    <n v="-1864"/>
    <n v="-2116"/>
    <n v="-2331"/>
    <n v="-2557"/>
    <n v="-2799"/>
    <n v="-3018"/>
    <n v="-3214"/>
    <n v="-3347"/>
    <n v="-3495"/>
    <n v="-3590"/>
    <n v="-3616"/>
    <n v="-3655"/>
    <n v="-3684"/>
    <n v="-3661"/>
    <n v="-3663"/>
    <n v="-3631"/>
    <n v="-3600"/>
    <n v="-3582"/>
    <n v="-3543"/>
  </r>
  <r>
    <x v="4"/>
    <x v="19"/>
    <s v="DisabledPolicies=Percent Reduction in Fossil Fuel Exports[petroleum gasoline], Percent Reduction in Fossil Fuel Exports[petroleum diesel], Percent Reduction in Fossil Fuel Exports[crude oil]"/>
    <n v="0"/>
    <n v="0"/>
    <n v="0"/>
    <n v="27"/>
    <n v="38"/>
    <n v="18"/>
    <n v="-25"/>
    <n v="-41"/>
    <n v="-32"/>
    <n v="-27"/>
    <n v="-32"/>
    <n v="-36"/>
    <n v="-40"/>
    <n v="-42"/>
    <n v="-47"/>
    <n v="-49"/>
    <n v="-52"/>
    <n v="-56"/>
    <n v="-59"/>
    <n v="-63"/>
    <n v="-64"/>
    <n v="-62"/>
    <n v="-59"/>
    <n v="-55"/>
    <n v="-52"/>
    <n v="-48"/>
    <n v="-45"/>
    <n v="-41"/>
    <n v="-40"/>
    <n v="-38"/>
    <n v="-36"/>
  </r>
  <r>
    <x v="5"/>
    <x v="19"/>
    <s v="DisabledPolicies=Percent Reduction in Fossil Fuel Exports[petroleum gasoline], Percent Reduction in Fossil Fuel Exports[petroleum diesel], Percent Reduction in Fossil Fuel Exports[crude oil]"/>
    <n v="0"/>
    <n v="0"/>
    <n v="-3"/>
    <n v="-32"/>
    <n v="-126"/>
    <n v="-293"/>
    <n v="-546"/>
    <n v="-807"/>
    <n v="-1084"/>
    <n v="-1403"/>
    <n v="-1740"/>
    <n v="-2075"/>
    <n v="-2381"/>
    <n v="-2649"/>
    <n v="-2886"/>
    <n v="-3130"/>
    <n v="-3354"/>
    <n v="-3560"/>
    <n v="-3687"/>
    <n v="-3772"/>
    <n v="-3823"/>
    <n v="-3804"/>
    <n v="-3747"/>
    <n v="-3691"/>
    <n v="-3622"/>
    <n v="-3557"/>
    <n v="-3502"/>
    <n v="-3438"/>
    <n v="-3385"/>
    <n v="-3349"/>
    <n v="-3311"/>
  </r>
  <r>
    <x v="6"/>
    <x v="19"/>
    <s v="DisabledPolicies=Percent Reduction in Fossil Fuel Exports[petroleum gasoline], Percent Reduction in Fossil Fuel Exports[petroleum diesel], Percent Reduction in Fossil Fuel Exports[crude oil]"/>
    <n v="0"/>
    <n v="0"/>
    <n v="1"/>
    <n v="126"/>
    <n v="162"/>
    <n v="276"/>
    <n v="414"/>
    <n v="549"/>
    <n v="686"/>
    <n v="860"/>
    <n v="1010"/>
    <n v="1108"/>
    <n v="1177"/>
    <n v="1242"/>
    <n v="1301"/>
    <n v="1351"/>
    <n v="1385"/>
    <n v="1392"/>
    <n v="1375"/>
    <n v="1342"/>
    <n v="1299"/>
    <n v="1252"/>
    <n v="1202"/>
    <n v="1153"/>
    <n v="1107"/>
    <n v="1065"/>
    <n v="1024"/>
    <n v="983"/>
    <n v="943"/>
    <n v="906"/>
    <n v="872"/>
  </r>
  <r>
    <x v="7"/>
    <x v="19"/>
    <s v="DisabledPolicies=Percent Reduction in Fossil Fuel Exports[petroleum gasoline], Percent Reduction in Fossil Fuel Exports[petroleum diesel], Percent Reduction in Fossil Fuel Exports[crude oil]"/>
    <n v="0"/>
    <n v="0"/>
    <n v="1"/>
    <n v="37"/>
    <n v="38"/>
    <n v="164"/>
    <n v="329"/>
    <n v="429"/>
    <n v="500"/>
    <n v="605"/>
    <n v="693"/>
    <n v="753"/>
    <n v="796"/>
    <n v="832"/>
    <n v="859"/>
    <n v="874"/>
    <n v="878"/>
    <n v="860"/>
    <n v="831"/>
    <n v="792"/>
    <n v="745"/>
    <n v="695"/>
    <n v="643"/>
    <n v="597"/>
    <n v="552"/>
    <n v="512"/>
    <n v="472"/>
    <n v="437"/>
    <n v="403"/>
    <n v="372"/>
    <n v="344"/>
  </r>
  <r>
    <x v="8"/>
    <x v="19"/>
    <s v="DisabledPolicies=Percent Reduction in Fossil Fuel Exports[petroleum gasoline], Percent Reduction in Fossil Fuel Exports[petroleum diesel], Percent Reduction in Fossil Fuel Exports[crude oil]"/>
    <n v="0"/>
    <n v="0"/>
    <n v="1"/>
    <n v="57"/>
    <n v="77"/>
    <n v="71"/>
    <n v="59"/>
    <n v="62"/>
    <n v="70"/>
    <n v="75"/>
    <n v="78"/>
    <n v="79"/>
    <n v="79"/>
    <n v="78"/>
    <n v="78"/>
    <n v="81"/>
    <n v="83"/>
    <n v="78"/>
    <n v="71"/>
    <n v="62"/>
    <n v="56"/>
    <n v="52"/>
    <n v="48"/>
    <n v="47"/>
    <n v="46"/>
    <n v="47"/>
    <n v="47"/>
    <n v="47"/>
    <n v="47"/>
    <n v="48"/>
    <n v="48"/>
  </r>
  <r>
    <x v="9"/>
    <x v="19"/>
    <s v="DisabledPolicies=Percent Reduction in Fossil Fuel Exports[petroleum gasoline], Percent Reduction in Fossil Fuel Exports[petroleum diesel], Percent Reduction in Fossil Fuel Exports[crude oil]"/>
    <n v="0"/>
    <n v="0"/>
    <n v="1"/>
    <n v="52"/>
    <n v="62"/>
    <n v="62"/>
    <n v="54"/>
    <n v="60"/>
    <n v="73"/>
    <n v="87"/>
    <n v="94"/>
    <n v="101"/>
    <n v="105"/>
    <n v="111"/>
    <n v="114"/>
    <n v="115"/>
    <n v="117"/>
    <n v="113"/>
    <n v="106"/>
    <n v="98"/>
    <n v="91"/>
    <n v="85"/>
    <n v="80"/>
    <n v="78"/>
    <n v="74"/>
    <n v="72"/>
    <n v="69"/>
    <n v="66"/>
    <n v="66"/>
    <n v="62"/>
    <n v="61"/>
  </r>
  <r>
    <x v="10"/>
    <x v="19"/>
    <s v="DisabledPolicies=Percent Reduction in Fossil Fuel Exports[petroleum gasoline], Percent Reduction in Fossil Fuel Exports[petroleum diesel], Percent Reduction in Fossil Fuel Exports[crude oil]"/>
    <n v="0"/>
    <n v="1"/>
    <n v="0"/>
    <n v="-96"/>
    <n v="-194"/>
    <n v="-299"/>
    <n v="-471"/>
    <n v="-648"/>
    <n v="-823"/>
    <n v="-1007"/>
    <n v="-1187"/>
    <n v="-1345"/>
    <n v="-1473"/>
    <n v="-1572"/>
    <n v="-1655"/>
    <n v="-1733"/>
    <n v="-1793"/>
    <n v="-1833"/>
    <n v="-1821"/>
    <n v="-1800"/>
    <n v="-1755"/>
    <n v="-1686"/>
    <n v="-1620"/>
    <n v="-1551"/>
    <n v="-1479"/>
    <n v="-1421"/>
    <n v="-1363"/>
    <n v="-1307"/>
    <n v="-1260"/>
    <n v="-1218"/>
    <n v="-1180"/>
  </r>
  <r>
    <x v="11"/>
    <x v="19"/>
    <s v="DisabledPolicies=Percent Reduction in Fossil Fuel Exports[petroleum gasoline], Percent Reduction in Fossil Fuel Exports[petroleum diesel], Percent Reduction in Fossil Fuel Exports[crude oil]"/>
    <n v="0"/>
    <n v="-1"/>
    <n v="-5"/>
    <n v="158"/>
    <n v="177"/>
    <n v="103"/>
    <n v="-215"/>
    <n v="-516"/>
    <n v="-733"/>
    <n v="-905"/>
    <n v="-1061"/>
    <n v="-1200"/>
    <n v="-1314"/>
    <n v="-1411"/>
    <n v="-1488"/>
    <n v="-1552"/>
    <n v="-1604"/>
    <n v="-1658"/>
    <n v="-1710"/>
    <n v="-1749"/>
    <n v="-1776"/>
    <n v="-1775"/>
    <n v="-1758"/>
    <n v="-1729"/>
    <n v="-1700"/>
    <n v="-1666"/>
    <n v="-1628"/>
    <n v="-1585"/>
    <n v="-1538"/>
    <n v="-1492"/>
    <n v="-1441"/>
  </r>
  <r>
    <x v="12"/>
    <x v="19"/>
    <s v="DisabledPolicies=Percent Reduction in Fossil Fuel Exports[petroleum gasoline], Percent Reduction in Fossil Fuel Exports[petroleum diesel], Percent Reduction in Fossil Fuel Exports[crude oil]"/>
    <n v="0"/>
    <n v="0"/>
    <n v="0"/>
    <n v="6"/>
    <n v="7"/>
    <n v="30"/>
    <n v="51"/>
    <n v="62"/>
    <n v="71"/>
    <n v="89"/>
    <n v="101"/>
    <n v="111"/>
    <n v="120"/>
    <n v="128"/>
    <n v="135"/>
    <n v="141"/>
    <n v="145"/>
    <n v="145"/>
    <n v="144"/>
    <n v="141"/>
    <n v="136"/>
    <n v="130"/>
    <n v="123"/>
    <n v="117"/>
    <n v="111"/>
    <n v="105"/>
    <n v="100"/>
    <n v="95"/>
    <n v="89"/>
    <n v="85"/>
    <n v="80"/>
  </r>
  <r>
    <x v="13"/>
    <x v="19"/>
    <s v="DisabledPolicies=Percent Reduction in Fossil Fuel Exports[petroleum gasoline], Percent Reduction in Fossil Fuel Exports[petroleum diesel], Percent Reduction in Fossil Fuel Exports[crude oil]"/>
    <n v="0"/>
    <n v="0"/>
    <n v="1"/>
    <n v="55"/>
    <n v="60"/>
    <n v="28"/>
    <n v="-19"/>
    <n v="-39"/>
    <n v="-49"/>
    <n v="-62"/>
    <n v="-76"/>
    <n v="-85"/>
    <n v="-89"/>
    <n v="-92"/>
    <n v="-95"/>
    <n v="-97"/>
    <n v="-90"/>
    <n v="-90"/>
    <n v="-91"/>
    <n v="-92"/>
    <n v="-92"/>
    <n v="-92"/>
    <n v="-89"/>
    <n v="-85"/>
    <n v="-82"/>
    <n v="-78"/>
    <n v="-74"/>
    <n v="-72"/>
    <n v="-68"/>
    <n v="-65"/>
    <n v="-63"/>
  </r>
  <r>
    <x v="14"/>
    <x v="19"/>
    <s v="DisabledPolicies=Percent Reduction in Fossil Fuel Exports[petroleum gasoline], Percent Reduction in Fossil Fuel Exports[petroleum diesel], Percent Reduction in Fossil Fuel Exports[crude oil]"/>
    <n v="0"/>
    <n v="0"/>
    <n v="3"/>
    <n v="87"/>
    <n v="101"/>
    <n v="44"/>
    <n v="-58"/>
    <n v="-91"/>
    <n v="-77"/>
    <n v="-68"/>
    <n v="-74"/>
    <n v="-78"/>
    <n v="-81"/>
    <n v="-83"/>
    <n v="-88"/>
    <n v="-93"/>
    <n v="-90"/>
    <n v="-95"/>
    <n v="-103"/>
    <n v="-111"/>
    <n v="-114"/>
    <n v="-114"/>
    <n v="-112"/>
    <n v="-107"/>
    <n v="-101"/>
    <n v="-95"/>
    <n v="-91"/>
    <n v="-87"/>
    <n v="-83"/>
    <n v="-79"/>
    <n v="-75"/>
  </r>
  <r>
    <x v="15"/>
    <x v="19"/>
    <s v="DisabledPolicies=Percent Reduction in Fossil Fuel Exports[petroleum gasoline], Percent Reduction in Fossil Fuel Exports[petroleum diesel], Percent Reduction in Fossil Fuel Exports[crude oil]"/>
    <n v="0"/>
    <n v="0"/>
    <n v="0"/>
    <n v="16"/>
    <n v="-24"/>
    <n v="-147"/>
    <n v="-394"/>
    <n v="-560"/>
    <n v="-651"/>
    <n v="-728"/>
    <n v="-805"/>
    <n v="-875"/>
    <n v="-930"/>
    <n v="-988"/>
    <n v="-1037"/>
    <n v="-1078"/>
    <n v="-1111"/>
    <n v="-1142"/>
    <n v="-1180"/>
    <n v="-1215"/>
    <n v="-1245"/>
    <n v="-1267"/>
    <n v="-1284"/>
    <n v="-1298"/>
    <n v="-1309"/>
    <n v="-1319"/>
    <n v="-1327"/>
    <n v="-1334"/>
    <n v="-1340"/>
    <n v="-1346"/>
    <n v="-1350"/>
  </r>
  <r>
    <x v="16"/>
    <x v="19"/>
    <s v="DisabledPolicies=Percent Reduction in Fossil Fuel Exports[petroleum gasoline], Percent Reduction in Fossil Fuel Exports[petroleum diesel], Percent Reduction in Fossil Fuel Exports[crude oil]"/>
    <n v="0"/>
    <n v="0"/>
    <n v="3"/>
    <n v="106"/>
    <n v="86"/>
    <n v="-32"/>
    <n v="-134"/>
    <n v="-188"/>
    <n v="-239"/>
    <n v="-300"/>
    <n v="-349"/>
    <n v="-387"/>
    <n v="-421"/>
    <n v="-448"/>
    <n v="-474"/>
    <n v="-498"/>
    <n v="-501"/>
    <n v="-512"/>
    <n v="-525"/>
    <n v="-535"/>
    <n v="-543"/>
    <n v="-549"/>
    <n v="-550"/>
    <n v="-549"/>
    <n v="-547"/>
    <n v="-545"/>
    <n v="-542"/>
    <n v="-539"/>
    <n v="-534"/>
    <n v="-532"/>
    <n v="-529"/>
  </r>
  <r>
    <x v="17"/>
    <x v="19"/>
    <s v="DisabledPolicies=Percent Reduction in Fossil Fuel Exports[petroleum gasoline], Percent Reduction in Fossil Fuel Exports[petroleum diesel], Percent Reduction in Fossil Fuel Exports[crude oil]"/>
    <n v="0"/>
    <n v="0"/>
    <n v="0"/>
    <n v="24"/>
    <n v="24"/>
    <n v="9"/>
    <n v="-3"/>
    <n v="-5"/>
    <n v="-4"/>
    <n v="-5"/>
    <n v="-6"/>
    <n v="-6"/>
    <n v="-5"/>
    <n v="-5"/>
    <n v="-6"/>
    <n v="-6"/>
    <n v="-5"/>
    <n v="-6"/>
    <n v="-7"/>
    <n v="-7"/>
    <n v="-8"/>
    <n v="-8"/>
    <n v="-7"/>
    <n v="-7"/>
    <n v="-6"/>
    <n v="-7"/>
    <n v="-6"/>
    <n v="-6"/>
    <n v="-5"/>
    <n v="-5"/>
    <n v="-5"/>
  </r>
  <r>
    <x v="18"/>
    <x v="19"/>
    <s v="DisabledPolicies=Percent Reduction in Fossil Fuel Exports[petroleum gasoline], Percent Reduction in Fossil Fuel Exports[petroleum diesel], Percent Reduction in Fossil Fuel Exports[crude oil]"/>
    <n v="0"/>
    <n v="2"/>
    <n v="69"/>
    <n v="1063"/>
    <n v="1280"/>
    <n v="742"/>
    <n v="547"/>
    <n v="706"/>
    <n v="720"/>
    <n v="670"/>
    <n v="700"/>
    <n v="749"/>
    <n v="755"/>
    <n v="759"/>
    <n v="732"/>
    <n v="706"/>
    <n v="735"/>
    <n v="638"/>
    <n v="524"/>
    <n v="419"/>
    <n v="323"/>
    <n v="240"/>
    <n v="171"/>
    <n v="145"/>
    <n v="130"/>
    <n v="113"/>
    <n v="95"/>
    <n v="90"/>
    <n v="83"/>
    <n v="76"/>
    <n v="66"/>
  </r>
  <r>
    <x v="19"/>
    <x v="19"/>
    <s v="DisabledPolicies=Percent Reduction in Fossil Fuel Exports[petroleum gasoline], Percent Reduction in Fossil Fuel Exports[petroleum diesel], Percent Reduction in Fossil Fuel Exports[crude oil]"/>
    <n v="0"/>
    <n v="37"/>
    <n v="288"/>
    <n v="875"/>
    <n v="1029"/>
    <n v="298"/>
    <n v="715"/>
    <n v="1828"/>
    <n v="2440"/>
    <n v="3034"/>
    <n v="3862"/>
    <n v="4608"/>
    <n v="5050"/>
    <n v="5340"/>
    <n v="5472"/>
    <n v="5631"/>
    <n v="5808"/>
    <n v="5466"/>
    <n v="5147"/>
    <n v="4813"/>
    <n v="4468"/>
    <n v="4132"/>
    <n v="3832"/>
    <n v="3673"/>
    <n v="3544"/>
    <n v="3419"/>
    <n v="3276"/>
    <n v="3189"/>
    <n v="3074"/>
    <n v="2978"/>
    <n v="2875"/>
  </r>
  <r>
    <x v="20"/>
    <x v="19"/>
    <s v="DisabledPolicies=Percent Reduction in Fossil Fuel Exports[petroleum gasoline], Percent Reduction in Fossil Fuel Exports[petroleum diesel], Percent Reduction in Fossil Fuel Exports[crude oil]"/>
    <n v="0"/>
    <n v="0"/>
    <n v="49"/>
    <n v="7049"/>
    <n v="4918"/>
    <n v="1773"/>
    <n v="825"/>
    <n v="1267"/>
    <n v="1314"/>
    <n v="1227"/>
    <n v="1302"/>
    <n v="1459"/>
    <n v="1461"/>
    <n v="1770"/>
    <n v="1705"/>
    <n v="1649"/>
    <n v="1933"/>
    <n v="1712"/>
    <n v="1520"/>
    <n v="1339"/>
    <n v="1171"/>
    <n v="1087"/>
    <n v="1006"/>
    <n v="957"/>
    <n v="913"/>
    <n v="863"/>
    <n v="823"/>
    <n v="782"/>
    <n v="748"/>
    <n v="714"/>
    <n v="687"/>
  </r>
  <r>
    <x v="21"/>
    <x v="19"/>
    <s v="DisabledPolicies=Percent Reduction in Fossil Fuel Exports[petroleum gasoline], Percent Reduction in Fossil Fuel Exports[petroleum diesel], Percent Reduction in Fossil Fuel Exports[crude oil]"/>
    <n v="0"/>
    <n v="6"/>
    <n v="82"/>
    <n v="1031"/>
    <n v="1084"/>
    <n v="719"/>
    <n v="849"/>
    <n v="1238"/>
    <n v="1396"/>
    <n v="1524"/>
    <n v="1725"/>
    <n v="1833"/>
    <n v="1858"/>
    <n v="1876"/>
    <n v="1861"/>
    <n v="1849"/>
    <n v="1838"/>
    <n v="1635"/>
    <n v="1467"/>
    <n v="1317"/>
    <n v="1182"/>
    <n v="1070"/>
    <n v="992"/>
    <n v="947"/>
    <n v="914"/>
    <n v="842"/>
    <n v="841"/>
    <n v="800"/>
    <n v="769"/>
    <n v="741"/>
    <n v="712"/>
  </r>
  <r>
    <x v="22"/>
    <x v="19"/>
    <s v="DisabledPolicies=Percent Reduction in Fossil Fuel Exports[petroleum gasoline], Percent Reduction in Fossil Fuel Exports[petroleum diesel], Percent Reduction in Fossil Fuel Exports[crude oil]"/>
    <n v="0"/>
    <n v="0"/>
    <n v="0"/>
    <n v="-449"/>
    <n v="-890"/>
    <n v="-1535"/>
    <n v="-2168"/>
    <n v="-2849"/>
    <n v="-3523"/>
    <n v="-4209"/>
    <n v="-4713"/>
    <n v="-5076"/>
    <n v="-5331"/>
    <n v="-5546"/>
    <n v="-5724"/>
    <n v="-5879"/>
    <n v="-5695"/>
    <n v="-5495"/>
    <n v="-5315"/>
    <n v="-5139"/>
    <n v="-4973"/>
    <n v="-4815"/>
    <n v="-4660"/>
    <n v="-4516"/>
    <n v="-4397"/>
    <n v="-4278"/>
    <n v="-4164"/>
    <n v="-4054"/>
    <n v="-3945"/>
    <n v="-3839"/>
    <n v="-3734"/>
  </r>
  <r>
    <x v="23"/>
    <x v="19"/>
    <s v="DisabledPolicies=Percent Reduction in Fossil Fuel Exports[petroleum gasoline], Percent Reduction in Fossil Fuel Exports[petroleum diesel], Percent Reduction in Fossil Fuel Exports[crude oil]"/>
    <n v="0"/>
    <n v="0"/>
    <n v="1"/>
    <n v="548"/>
    <n v="1079"/>
    <n v="1558"/>
    <n v="1940"/>
    <n v="2334"/>
    <n v="2750"/>
    <n v="3172"/>
    <n v="3517"/>
    <n v="3851"/>
    <n v="4175"/>
    <n v="4488"/>
    <n v="4789"/>
    <n v="5065"/>
    <n v="5091"/>
    <n v="4868"/>
    <n v="4754"/>
    <n v="4645"/>
    <n v="4630"/>
    <n v="4430"/>
    <n v="4332"/>
    <n v="4215"/>
    <n v="4123"/>
    <n v="4035"/>
    <n v="3924"/>
    <n v="3833"/>
    <n v="3827"/>
    <n v="3658"/>
    <n v="3564"/>
  </r>
  <r>
    <x v="24"/>
    <x v="19"/>
    <s v="DisabledPolicies=Percent Reduction in Fossil Fuel Exports[petroleum gasoline], Percent Reduction in Fossil Fuel Exports[petroleum diesel], Percent Reduction in Fossil Fuel Exports[crude oil]"/>
    <n v="0"/>
    <n v="-19"/>
    <n v="-31"/>
    <n v="115"/>
    <n v="134"/>
    <n v="256"/>
    <n v="338"/>
    <n v="404"/>
    <n v="444"/>
    <n v="483"/>
    <n v="498"/>
    <n v="490"/>
    <n v="488"/>
    <n v="509"/>
    <n v="565"/>
    <n v="610"/>
    <n v="651"/>
    <n v="650"/>
    <n v="635"/>
    <n v="615"/>
    <n v="590"/>
    <n v="584"/>
    <n v="565"/>
    <n v="559"/>
    <n v="549"/>
    <n v="542"/>
    <n v="537"/>
    <n v="529"/>
    <n v="520"/>
    <n v="512"/>
    <n v="502"/>
  </r>
  <r>
    <x v="25"/>
    <x v="19"/>
    <s v="DisabledPolicies=Percent Reduction in Fossil Fuel Exports[petroleum gasoline], Percent Reduction in Fossil Fuel Exports[petroleum diesel], Percent Reduction in Fossil Fuel Exports[crude oil]"/>
    <n v="0"/>
    <n v="95"/>
    <n v="26"/>
    <n v="268"/>
    <n v="3317"/>
    <n v="3372"/>
    <n v="1887"/>
    <n v="2038"/>
    <n v="3313"/>
    <n v="3838"/>
    <n v="4165"/>
    <n v="4617"/>
    <n v="5163"/>
    <n v="5439"/>
    <n v="5913"/>
    <n v="6322"/>
    <n v="6666"/>
    <n v="7174"/>
    <n v="7046"/>
    <n v="6936"/>
    <n v="6825"/>
    <n v="6628"/>
    <n v="6584"/>
    <n v="6472"/>
    <n v="6456"/>
    <n v="6411"/>
    <n v="6454"/>
    <n v="6436"/>
    <n v="6462"/>
    <n v="6459"/>
    <n v="6475"/>
  </r>
  <r>
    <x v="26"/>
    <x v="19"/>
    <s v="DisabledPolicies=Percent Reduction in Fossil Fuel Exports[petroleum gasoline], Percent Reduction in Fossil Fuel Exports[petroleum diesel], Percent Reduction in Fossil Fuel Exports[crude oil]"/>
    <n v="0"/>
    <n v="-326"/>
    <n v="-606"/>
    <n v="2087"/>
    <n v="7197"/>
    <n v="9005"/>
    <n v="9877"/>
    <n v="10315"/>
    <n v="9860"/>
    <n v="8783"/>
    <n v="7291"/>
    <n v="6194"/>
    <n v="4863"/>
    <n v="3840"/>
    <n v="3454"/>
    <n v="2994"/>
    <n v="2922"/>
    <n v="2263"/>
    <n v="1838"/>
    <n v="1287"/>
    <n v="725"/>
    <n v="461"/>
    <n v="180"/>
    <n v="28"/>
    <n v="-41"/>
    <n v="-481"/>
    <n v="-574"/>
    <n v="-772"/>
    <n v="-1093"/>
    <n v="-1411"/>
    <n v="-1755"/>
  </r>
  <r>
    <x v="27"/>
    <x v="19"/>
    <s v="DisabledPolicies=Percent Reduction in Fossil Fuel Exports[petroleum gasoline], Percent Reduction in Fossil Fuel Exports[petroleum diesel], Percent Reduction in Fossil Fuel Exports[crude oil]"/>
    <n v="0"/>
    <n v="0"/>
    <n v="-3"/>
    <n v="117"/>
    <n v="199"/>
    <n v="243"/>
    <n v="239"/>
    <n v="236"/>
    <n v="254"/>
    <n v="267"/>
    <n v="267"/>
    <n v="268"/>
    <n v="270"/>
    <n v="270"/>
    <n v="277"/>
    <n v="282"/>
    <n v="288"/>
    <n v="284"/>
    <n v="271"/>
    <n v="252"/>
    <n v="233"/>
    <n v="216"/>
    <n v="204"/>
    <n v="194"/>
    <n v="186"/>
    <n v="179"/>
    <n v="172"/>
    <n v="167"/>
    <n v="161"/>
    <n v="157"/>
    <n v="150"/>
  </r>
  <r>
    <x v="28"/>
    <x v="19"/>
    <s v="DisabledPolicies=Percent Reduction in Fossil Fuel Exports[petroleum gasoline], Percent Reduction in Fossil Fuel Exports[petroleum diesel], Percent Reduction in Fossil Fuel Exports[crude oil]"/>
    <n v="0"/>
    <n v="21"/>
    <n v="190"/>
    <n v="2543"/>
    <n v="2690"/>
    <n v="2195"/>
    <n v="2612"/>
    <n v="3678"/>
    <n v="4113"/>
    <n v="4699"/>
    <n v="5446"/>
    <n v="6058"/>
    <n v="6385"/>
    <n v="6727"/>
    <n v="6912"/>
    <n v="7256"/>
    <n v="7571"/>
    <n v="7287"/>
    <n v="7071"/>
    <n v="6837"/>
    <n v="6617"/>
    <n v="6446"/>
    <n v="6355"/>
    <n v="6451"/>
    <n v="6577"/>
    <n v="6666"/>
    <n v="6844"/>
    <n v="7016"/>
    <n v="7185"/>
    <n v="7354"/>
    <n v="7521"/>
  </r>
  <r>
    <x v="29"/>
    <x v="19"/>
    <s v="DisabledPolicies=Percent Reduction in Fossil Fuel Exports[petroleum gasoline], Percent Reduction in Fossil Fuel Exports[petroleum diesel], Percent Reduction in Fossil Fuel Exports[crude oil]"/>
    <n v="0"/>
    <n v="-2"/>
    <n v="15"/>
    <n v="415"/>
    <n v="210"/>
    <n v="324"/>
    <n v="536"/>
    <n v="542"/>
    <n v="448"/>
    <n v="483"/>
    <n v="471"/>
    <n v="417"/>
    <n v="363"/>
    <n v="375"/>
    <n v="380"/>
    <n v="386"/>
    <n v="444"/>
    <n v="453"/>
    <n v="556"/>
    <n v="701"/>
    <n v="874"/>
    <n v="1106"/>
    <n v="1374"/>
    <n v="1685"/>
    <n v="1983"/>
    <n v="2296"/>
    <n v="2572"/>
    <n v="2847"/>
    <n v="3118"/>
    <n v="3368"/>
    <n v="3602"/>
  </r>
  <r>
    <x v="30"/>
    <x v="19"/>
    <s v="DisabledPolicies=Percent Reduction in Fossil Fuel Exports[petroleum gasoline], Percent Reduction in Fossil Fuel Exports[petroleum diesel], Percent Reduction in Fossil Fuel Exports[crude oil]"/>
    <n v="0"/>
    <n v="6"/>
    <n v="82"/>
    <n v="4937"/>
    <n v="9003"/>
    <n v="12892"/>
    <n v="17107"/>
    <n v="21321"/>
    <n v="24840"/>
    <n v="28341"/>
    <n v="31723"/>
    <n v="34893"/>
    <n v="37888"/>
    <n v="40939"/>
    <n v="43744"/>
    <n v="46435"/>
    <n v="44871"/>
    <n v="43171"/>
    <n v="42208"/>
    <n v="41309"/>
    <n v="40564"/>
    <n v="40086"/>
    <n v="39608"/>
    <n v="39343"/>
    <n v="39086"/>
    <n v="38855"/>
    <n v="38684"/>
    <n v="38631"/>
    <n v="38594"/>
    <n v="38530"/>
    <n v="38419"/>
  </r>
  <r>
    <x v="31"/>
    <x v="19"/>
    <s v="DisabledPolicies=Percent Reduction in Fossil Fuel Exports[petroleum gasoline], Percent Reduction in Fossil Fuel Exports[petroleum diesel], Percent Reduction in Fossil Fuel Exports[crude oil]"/>
    <n v="0"/>
    <n v="-6"/>
    <n v="3"/>
    <n v="239"/>
    <n v="342"/>
    <n v="1327"/>
    <n v="2323"/>
    <n v="2884"/>
    <n v="3422"/>
    <n v="4266"/>
    <n v="4920"/>
    <n v="5498"/>
    <n v="6021"/>
    <n v="6564"/>
    <n v="7071"/>
    <n v="7504"/>
    <n v="7853"/>
    <n v="7984"/>
    <n v="8042"/>
    <n v="7999"/>
    <n v="7835"/>
    <n v="7649"/>
    <n v="7403"/>
    <n v="7196"/>
    <n v="6962"/>
    <n v="6785"/>
    <n v="6557"/>
    <n v="6344"/>
    <n v="6135"/>
    <n v="5945"/>
    <n v="5757"/>
  </r>
  <r>
    <x v="32"/>
    <x v="19"/>
    <s v="DisabledPolicies=Percent Reduction in Fossil Fuel Exports[petroleum gasoline], Percent Reduction in Fossil Fuel Exports[petroleum diesel], Percent Reduction in Fossil Fuel Exports[crude oil]"/>
    <n v="0"/>
    <n v="-3"/>
    <n v="0"/>
    <n v="66"/>
    <n v="41"/>
    <n v="350"/>
    <n v="649"/>
    <n v="772"/>
    <n v="864"/>
    <n v="1029"/>
    <n v="1135"/>
    <n v="1206"/>
    <n v="1254"/>
    <n v="1300"/>
    <n v="1330"/>
    <n v="1340"/>
    <n v="1331"/>
    <n v="1283"/>
    <n v="1230"/>
    <n v="1162"/>
    <n v="1082"/>
    <n v="1004"/>
    <n v="924"/>
    <n v="852"/>
    <n v="784"/>
    <n v="725"/>
    <n v="664"/>
    <n v="610"/>
    <n v="559"/>
    <n v="514"/>
    <n v="472"/>
  </r>
  <r>
    <x v="33"/>
    <x v="19"/>
    <s v="DisabledPolicies=Percent Reduction in Fossil Fuel Exports[petroleum gasoline], Percent Reduction in Fossil Fuel Exports[petroleum diesel], Percent Reduction in Fossil Fuel Exports[crude oil]"/>
    <n v="0"/>
    <n v="0"/>
    <n v="0"/>
    <n v="14"/>
    <n v="18"/>
    <n v="34"/>
    <n v="48"/>
    <n v="57"/>
    <n v="63"/>
    <n v="73"/>
    <n v="78"/>
    <n v="80"/>
    <n v="82"/>
    <n v="84"/>
    <n v="86"/>
    <n v="86"/>
    <n v="83"/>
    <n v="79"/>
    <n v="73"/>
    <n v="68"/>
    <n v="63"/>
    <n v="58"/>
    <n v="53"/>
    <n v="48"/>
    <n v="46"/>
    <n v="41"/>
    <n v="38"/>
    <n v="34"/>
    <n v="32"/>
    <n v="30"/>
    <n v="28"/>
  </r>
  <r>
    <x v="34"/>
    <x v="19"/>
    <s v="DisabledPolicies=Percent Reduction in Fossil Fuel Exports[petroleum gasoline], Percent Reduction in Fossil Fuel Exports[petroleum diesel], Percent Reduction in Fossil Fuel Exports[crude oil]"/>
    <n v="0"/>
    <n v="0"/>
    <n v="-1"/>
    <n v="17"/>
    <n v="19"/>
    <n v="53"/>
    <n v="82"/>
    <n v="94"/>
    <n v="100"/>
    <n v="114"/>
    <n v="117"/>
    <n v="121"/>
    <n v="124"/>
    <n v="128"/>
    <n v="133"/>
    <n v="135"/>
    <n v="134"/>
    <n v="128"/>
    <n v="120"/>
    <n v="113"/>
    <n v="103"/>
    <n v="95"/>
    <n v="86"/>
    <n v="79"/>
    <n v="72"/>
    <n v="67"/>
    <n v="61"/>
    <n v="55"/>
    <n v="50"/>
    <n v="46"/>
    <n v="41"/>
  </r>
  <r>
    <x v="35"/>
    <x v="19"/>
    <s v="DisabledPolicies=Percent Reduction in Fossil Fuel Exports[petroleum gasoline], Percent Reduction in Fossil Fuel Exports[petroleum diesel], Percent Reduction in Fossil Fuel Exports[crude oil]"/>
    <n v="0"/>
    <n v="0"/>
    <n v="3"/>
    <n v="96"/>
    <n v="72"/>
    <n v="65"/>
    <n v="51"/>
    <n v="-1"/>
    <n v="-84"/>
    <n v="-168"/>
    <n v="-287"/>
    <n v="-429"/>
    <n v="-590"/>
    <n v="-759"/>
    <n v="-942"/>
    <n v="-1142"/>
    <n v="-1333"/>
    <n v="-1525"/>
    <n v="-1692"/>
    <n v="-1844"/>
    <n v="-1977"/>
    <n v="-2086"/>
    <n v="-2176"/>
    <n v="-2239"/>
    <n v="-2285"/>
    <n v="-2309"/>
    <n v="-2319"/>
    <n v="-2311"/>
    <n v="-2289"/>
    <n v="-2266"/>
    <n v="-2241"/>
  </r>
  <r>
    <x v="36"/>
    <x v="19"/>
    <s v="DisabledPolicies=Percent Reduction in Fossil Fuel Exports[petroleum gasoline], Percent Reduction in Fossil Fuel Exports[petroleum diesel], Percent Reduction in Fossil Fuel Exports[crude oil]"/>
    <n v="0"/>
    <n v="-4"/>
    <n v="10"/>
    <n v="308"/>
    <n v="333"/>
    <n v="1088"/>
    <n v="1913"/>
    <n v="2378"/>
    <n v="2797"/>
    <n v="3472"/>
    <n v="4012"/>
    <n v="4447"/>
    <n v="4831"/>
    <n v="5225"/>
    <n v="5567"/>
    <n v="5856"/>
    <n v="6066"/>
    <n v="6108"/>
    <n v="6119"/>
    <n v="6063"/>
    <n v="5930"/>
    <n v="5783"/>
    <n v="5603"/>
    <n v="5451"/>
    <n v="5283"/>
    <n v="5151"/>
    <n v="4989"/>
    <n v="4842"/>
    <n v="4696"/>
    <n v="4564"/>
    <n v="4435"/>
  </r>
  <r>
    <x v="37"/>
    <x v="19"/>
    <s v="DisabledPolicies=Percent Reduction in Fossil Fuel Exports[petroleum gasoline], Percent Reduction in Fossil Fuel Exports[petroleum diesel], Percent Reduction in Fossil Fuel Exports[crude oil]"/>
    <n v="0"/>
    <n v="-9"/>
    <n v="278"/>
    <n v="3302"/>
    <n v="3248"/>
    <n v="3346"/>
    <n v="5333"/>
    <n v="7510"/>
    <n v="8608"/>
    <n v="10031"/>
    <n v="11387"/>
    <n v="12312"/>
    <n v="12849"/>
    <n v="13412"/>
    <n v="13733"/>
    <n v="14014"/>
    <n v="14244"/>
    <n v="13400"/>
    <n v="12770"/>
    <n v="12085"/>
    <n v="11354"/>
    <n v="10754"/>
    <n v="10197"/>
    <n v="9909"/>
    <n v="9624"/>
    <n v="9397"/>
    <n v="9133"/>
    <n v="8918"/>
    <n v="8699"/>
    <n v="8482"/>
    <n v="8255"/>
  </r>
  <r>
    <x v="38"/>
    <x v="19"/>
    <s v="DisabledPolicies=Percent Reduction in Fossil Fuel Exports[petroleum gasoline], Percent Reduction in Fossil Fuel Exports[petroleum diesel], Percent Reduction in Fossil Fuel Exports[crude oil]"/>
    <n v="0"/>
    <n v="1"/>
    <n v="37"/>
    <n v="178"/>
    <n v="271"/>
    <n v="227"/>
    <n v="402"/>
    <n v="676"/>
    <n v="824"/>
    <n v="974"/>
    <n v="1168"/>
    <n v="1340"/>
    <n v="1457"/>
    <n v="1552"/>
    <n v="1619"/>
    <n v="1680"/>
    <n v="1707"/>
    <n v="1600"/>
    <n v="1515"/>
    <n v="1429"/>
    <n v="1342"/>
    <n v="1261"/>
    <n v="1186"/>
    <n v="1148"/>
    <n v="1118"/>
    <n v="1095"/>
    <n v="1063"/>
    <n v="1049"/>
    <n v="1029"/>
    <n v="1011"/>
    <n v="992"/>
  </r>
  <r>
    <x v="39"/>
    <x v="19"/>
    <s v="DisabledPolicies=Percent Reduction in Fossil Fuel Exports[petroleum gasoline], Percent Reduction in Fossil Fuel Exports[petroleum diesel], Percent Reduction in Fossil Fuel Exports[crude oil]"/>
    <n v="0"/>
    <n v="-3"/>
    <n v="9"/>
    <n v="219"/>
    <n v="195"/>
    <n v="657"/>
    <n v="1194"/>
    <n v="1508"/>
    <n v="1779"/>
    <n v="2225"/>
    <n v="2593"/>
    <n v="2886"/>
    <n v="3145"/>
    <n v="3421"/>
    <n v="3659"/>
    <n v="3867"/>
    <n v="4020"/>
    <n v="4056"/>
    <n v="4085"/>
    <n v="4072"/>
    <n v="4010"/>
    <n v="3942"/>
    <n v="3850"/>
    <n v="3781"/>
    <n v="3699"/>
    <n v="3642"/>
    <n v="3560"/>
    <n v="3490"/>
    <n v="3420"/>
    <n v="3357"/>
    <n v="3293"/>
  </r>
  <r>
    <x v="40"/>
    <x v="19"/>
    <s v="DisabledPolicies=Percent Reduction in Fossil Fuel Exports[petroleum gasoline], Percent Reduction in Fossil Fuel Exports[petroleum diesel], Percent Reduction in Fossil Fuel Exports[crude oil]"/>
    <n v="0"/>
    <n v="-16"/>
    <n v="-6"/>
    <n v="104"/>
    <n v="-49"/>
    <n v="1521"/>
    <n v="3172"/>
    <n v="3989"/>
    <n v="4738"/>
    <n v="6050"/>
    <n v="7081"/>
    <n v="8018"/>
    <n v="8893"/>
    <n v="9831"/>
    <n v="10723"/>
    <n v="11509"/>
    <n v="12185"/>
    <n v="12542"/>
    <n v="12810"/>
    <n v="12904"/>
    <n v="12774"/>
    <n v="12600"/>
    <n v="12291"/>
    <n v="12035"/>
    <n v="11715"/>
    <n v="11500"/>
    <n v="11167"/>
    <n v="10858"/>
    <n v="10540"/>
    <n v="10268"/>
    <n v="9989"/>
  </r>
  <r>
    <x v="41"/>
    <x v="19"/>
    <s v="DisabledPolicies=Percent Reduction in Fossil Fuel Exports[petroleum gasoline], Percent Reduction in Fossil Fuel Exports[petroleum diesel], Percent Reduction in Fossil Fuel Exports[crude oil]"/>
    <n v="0"/>
    <n v="-2"/>
    <n v="2"/>
    <n v="70"/>
    <n v="40"/>
    <n v="482"/>
    <n v="958"/>
    <n v="1208"/>
    <n v="1442"/>
    <n v="1838"/>
    <n v="2160"/>
    <n v="2435"/>
    <n v="2687"/>
    <n v="2952"/>
    <n v="3193"/>
    <n v="3401"/>
    <n v="3575"/>
    <n v="3656"/>
    <n v="3713"/>
    <n v="3719"/>
    <n v="3668"/>
    <n v="3604"/>
    <n v="3505"/>
    <n v="3422"/>
    <n v="3322"/>
    <n v="3247"/>
    <n v="3148"/>
    <n v="3056"/>
    <n v="2962"/>
    <n v="2881"/>
    <n v="2799"/>
  </r>
  <r>
    <x v="42"/>
    <x v="19"/>
    <s v="DisabledPolicies=Percent Reduction in Fossil Fuel Exports[petroleum gasoline], Percent Reduction in Fossil Fuel Exports[petroleum diesel], Percent Reduction in Fossil Fuel Exports[crude oil]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0"/>
    <s v="DisabledPolicies=Percent Reduction in Nonenergy Nonagriculture Industry Product Demand[cement and other nonmetallic minerals 239]"/>
    <n v="0"/>
    <n v="-215"/>
    <n v="482"/>
    <n v="26050"/>
    <n v="36455"/>
    <n v="41176"/>
    <n v="50293"/>
    <n v="61959"/>
    <n v="69839"/>
    <n v="77795"/>
    <n v="84180"/>
    <n v="89021"/>
    <n v="92108"/>
    <n v="95921"/>
    <n v="99062"/>
    <n v="101663"/>
    <n v="100418"/>
    <n v="94113"/>
    <n v="88717"/>
    <n v="83137"/>
    <n v="77497"/>
    <n v="72829"/>
    <n v="68682"/>
    <n v="65841"/>
    <n v="63358"/>
    <n v="61345"/>
    <n v="59678"/>
    <n v="58337"/>
    <n v="57355"/>
    <n v="56199"/>
    <n v="55105"/>
  </r>
  <r>
    <x v="1"/>
    <x v="20"/>
    <s v="DisabledPolicies=Percent Reduction in Nonenergy Nonagriculture Industry Product Demand[cement and other nonmetallic minerals 239]"/>
    <n v="0"/>
    <n v="7"/>
    <n v="-14"/>
    <n v="293"/>
    <n v="510"/>
    <n v="861"/>
    <n v="1065"/>
    <n v="1704"/>
    <n v="2628"/>
    <n v="3369"/>
    <n v="3781"/>
    <n v="3613"/>
    <n v="3396"/>
    <n v="3283"/>
    <n v="3229"/>
    <n v="3231"/>
    <n v="3262"/>
    <n v="3270"/>
    <n v="3258"/>
    <n v="3220"/>
    <n v="3205"/>
    <n v="3195"/>
    <n v="3191"/>
    <n v="3191"/>
    <n v="3189"/>
    <n v="3188"/>
    <n v="3205"/>
    <n v="3218"/>
    <n v="3219"/>
    <n v="3216"/>
    <n v="3204"/>
  </r>
  <r>
    <x v="2"/>
    <x v="20"/>
    <s v="DisabledPolicies=Percent Reduction in Nonenergy Nonagriculture Industry Product Demand[cement and other nonmetallic minerals 239]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0"/>
    <s v="DisabledPolicies=Percent Reduction in Nonenergy Nonagriculture Industry Product Demand[cement and other nonmetallic minerals 239]"/>
    <n v="0"/>
    <n v="0"/>
    <n v="-4"/>
    <n v="-42"/>
    <n v="-153"/>
    <n v="-306"/>
    <n v="-443"/>
    <n v="-659"/>
    <n v="-920"/>
    <n v="-1225"/>
    <n v="-1555"/>
    <n v="-1909"/>
    <n v="-2253"/>
    <n v="-2588"/>
    <n v="-2881"/>
    <n v="-3197"/>
    <n v="-3532"/>
    <n v="-3844"/>
    <n v="-4131"/>
    <n v="-4339"/>
    <n v="-4570"/>
    <n v="-4739"/>
    <n v="-4827"/>
    <n v="-4938"/>
    <n v="-5035"/>
    <n v="-5052"/>
    <n v="-5096"/>
    <n v="-5081"/>
    <n v="-5053"/>
    <n v="-5041"/>
    <n v="-4999"/>
  </r>
  <r>
    <x v="4"/>
    <x v="20"/>
    <s v="DisabledPolicies=Percent Reduction in Nonenergy Nonagriculture Industry Product Demand[cement and other nonmetallic minerals 239]"/>
    <n v="0"/>
    <n v="0"/>
    <n v="0"/>
    <n v="27"/>
    <n v="38"/>
    <n v="18"/>
    <n v="-27"/>
    <n v="-44"/>
    <n v="-37"/>
    <n v="-33"/>
    <n v="-39"/>
    <n v="-47"/>
    <n v="-52"/>
    <n v="-57"/>
    <n v="-63"/>
    <n v="-67"/>
    <n v="-72"/>
    <n v="-77"/>
    <n v="-83"/>
    <n v="-87"/>
    <n v="-89"/>
    <n v="-87"/>
    <n v="-85"/>
    <n v="-83"/>
    <n v="-79"/>
    <n v="-75"/>
    <n v="-72"/>
    <n v="-69"/>
    <n v="-66"/>
    <n v="-64"/>
    <n v="-61"/>
  </r>
  <r>
    <x v="5"/>
    <x v="20"/>
    <s v="DisabledPolicies=Percent Reduction in Nonenergy Nonagriculture Industry Product Demand[cement and other nonmetallic minerals 239]"/>
    <n v="0"/>
    <n v="0"/>
    <n v="-3"/>
    <n v="-48"/>
    <n v="-171"/>
    <n v="-368"/>
    <n v="-671"/>
    <n v="-1011"/>
    <n v="-1390"/>
    <n v="-1825"/>
    <n v="-2296"/>
    <n v="-2769"/>
    <n v="-3209"/>
    <n v="-3607"/>
    <n v="-3980"/>
    <n v="-4358"/>
    <n v="-4717"/>
    <n v="-5048"/>
    <n v="-5276"/>
    <n v="-5442"/>
    <n v="-5570"/>
    <n v="-5611"/>
    <n v="-5602"/>
    <n v="-5599"/>
    <n v="-5566"/>
    <n v="-5518"/>
    <n v="-5478"/>
    <n v="-5408"/>
    <n v="-5338"/>
    <n v="-5297"/>
    <n v="-5251"/>
  </r>
  <r>
    <x v="6"/>
    <x v="20"/>
    <s v="DisabledPolicies=Percent Reduction in Nonenergy Nonagriculture Industry Product Demand[cement and other nonmetallic minerals 239]"/>
    <n v="0"/>
    <n v="0"/>
    <n v="1"/>
    <n v="126"/>
    <n v="161"/>
    <n v="272"/>
    <n v="406"/>
    <n v="535"/>
    <n v="664"/>
    <n v="828"/>
    <n v="963"/>
    <n v="1045"/>
    <n v="1097"/>
    <n v="1144"/>
    <n v="1186"/>
    <n v="1219"/>
    <n v="1237"/>
    <n v="1225"/>
    <n v="1192"/>
    <n v="1146"/>
    <n v="1091"/>
    <n v="1035"/>
    <n v="976"/>
    <n v="923"/>
    <n v="871"/>
    <n v="826"/>
    <n v="784"/>
    <n v="744"/>
    <n v="706"/>
    <n v="674"/>
    <n v="643"/>
  </r>
  <r>
    <x v="7"/>
    <x v="20"/>
    <s v="DisabledPolicies=Percent Reduction in Nonenergy Nonagriculture Industry Product Demand[cement and other nonmetallic minerals 239]"/>
    <n v="0"/>
    <n v="0"/>
    <n v="1"/>
    <n v="37"/>
    <n v="37"/>
    <n v="162"/>
    <n v="324"/>
    <n v="422"/>
    <n v="490"/>
    <n v="587"/>
    <n v="667"/>
    <n v="719"/>
    <n v="755"/>
    <n v="784"/>
    <n v="802"/>
    <n v="809"/>
    <n v="806"/>
    <n v="781"/>
    <n v="746"/>
    <n v="702"/>
    <n v="652"/>
    <n v="600"/>
    <n v="548"/>
    <n v="500"/>
    <n v="454"/>
    <n v="415"/>
    <n v="378"/>
    <n v="345"/>
    <n v="313"/>
    <n v="287"/>
    <n v="263"/>
  </r>
  <r>
    <x v="8"/>
    <x v="20"/>
    <s v="DisabledPolicies=Percent Reduction in Nonenergy Nonagriculture Industry Product Demand[cement and other nonmetallic minerals 239]"/>
    <n v="0"/>
    <n v="0"/>
    <n v="1"/>
    <n v="57"/>
    <n v="77"/>
    <n v="71"/>
    <n v="59"/>
    <n v="62"/>
    <n v="68"/>
    <n v="73"/>
    <n v="75"/>
    <n v="73"/>
    <n v="72"/>
    <n v="70"/>
    <n v="69"/>
    <n v="68"/>
    <n v="69"/>
    <n v="63"/>
    <n v="53"/>
    <n v="43"/>
    <n v="35"/>
    <n v="29"/>
    <n v="25"/>
    <n v="24"/>
    <n v="22"/>
    <n v="22"/>
    <n v="23"/>
    <n v="24"/>
    <n v="24"/>
    <n v="25"/>
    <n v="25"/>
  </r>
  <r>
    <x v="9"/>
    <x v="20"/>
    <s v="DisabledPolicies=Percent Reduction in Nonenergy Nonagriculture Industry Product Demand[cement and other nonmetallic minerals 239]"/>
    <n v="0"/>
    <n v="0"/>
    <n v="1"/>
    <n v="52"/>
    <n v="62"/>
    <n v="61"/>
    <n v="53"/>
    <n v="58"/>
    <n v="68"/>
    <n v="80"/>
    <n v="86"/>
    <n v="89"/>
    <n v="91"/>
    <n v="93"/>
    <n v="94"/>
    <n v="92"/>
    <n v="91"/>
    <n v="84"/>
    <n v="76"/>
    <n v="65"/>
    <n v="56"/>
    <n v="49"/>
    <n v="43"/>
    <n v="40"/>
    <n v="36"/>
    <n v="34"/>
    <n v="32"/>
    <n v="30"/>
    <n v="28"/>
    <n v="27"/>
    <n v="26"/>
  </r>
  <r>
    <x v="10"/>
    <x v="20"/>
    <s v="DisabledPolicies=Percent Reduction in Nonenergy Nonagriculture Industry Product Demand[cement and other nonmetallic minerals 239]"/>
    <n v="0"/>
    <n v="1"/>
    <n v="0"/>
    <n v="-110"/>
    <n v="-230"/>
    <n v="-354"/>
    <n v="-564"/>
    <n v="-795"/>
    <n v="-1037"/>
    <n v="-1296"/>
    <n v="-1555"/>
    <n v="-1791"/>
    <n v="-1993"/>
    <n v="-2159"/>
    <n v="-2307"/>
    <n v="-2445"/>
    <n v="-2564"/>
    <n v="-2647"/>
    <n v="-2655"/>
    <n v="-2646"/>
    <n v="-2596"/>
    <n v="-2514"/>
    <n v="-2444"/>
    <n v="-2364"/>
    <n v="-2275"/>
    <n v="-2195"/>
    <n v="-2115"/>
    <n v="-2030"/>
    <n v="-1954"/>
    <n v="-1887"/>
    <n v="-1828"/>
  </r>
  <r>
    <x v="11"/>
    <x v="20"/>
    <s v="DisabledPolicies=Percent Reduction in Nonenergy Nonagriculture Industry Product Demand[cement and other nonmetallic minerals 239]"/>
    <n v="0"/>
    <n v="-1"/>
    <n v="-5"/>
    <n v="157"/>
    <n v="175"/>
    <n v="99"/>
    <n v="-222"/>
    <n v="-530"/>
    <n v="-754"/>
    <n v="-933"/>
    <n v="-1098"/>
    <n v="-1248"/>
    <n v="-1372"/>
    <n v="-1477"/>
    <n v="-1562"/>
    <n v="-1635"/>
    <n v="-1697"/>
    <n v="-1761"/>
    <n v="-1817"/>
    <n v="-1862"/>
    <n v="-1891"/>
    <n v="-1892"/>
    <n v="-1876"/>
    <n v="-1848"/>
    <n v="-1818"/>
    <n v="-1782"/>
    <n v="-1743"/>
    <n v="-1697"/>
    <n v="-1649"/>
    <n v="-1600"/>
    <n v="-1545"/>
  </r>
  <r>
    <x v="12"/>
    <x v="20"/>
    <s v="DisabledPolicies=Percent Reduction in Nonenergy Nonagriculture Industry Product Demand[cement and other nonmetallic minerals 239]"/>
    <n v="0"/>
    <n v="0"/>
    <n v="0"/>
    <n v="6"/>
    <n v="7"/>
    <n v="30"/>
    <n v="51"/>
    <n v="61"/>
    <n v="69"/>
    <n v="86"/>
    <n v="97"/>
    <n v="106"/>
    <n v="113"/>
    <n v="121"/>
    <n v="127"/>
    <n v="130"/>
    <n v="133"/>
    <n v="132"/>
    <n v="130"/>
    <n v="126"/>
    <n v="120"/>
    <n v="113"/>
    <n v="106"/>
    <n v="99"/>
    <n v="92"/>
    <n v="88"/>
    <n v="82"/>
    <n v="76"/>
    <n v="71"/>
    <n v="67"/>
    <n v="62"/>
  </r>
  <r>
    <x v="13"/>
    <x v="20"/>
    <s v="DisabledPolicies=Percent Reduction in Nonenergy Nonagriculture Industry Product Demand[cement and other nonmetallic minerals 239]"/>
    <n v="0"/>
    <n v="0"/>
    <n v="1"/>
    <n v="55"/>
    <n v="60"/>
    <n v="26"/>
    <n v="-21"/>
    <n v="-43"/>
    <n v="-55"/>
    <n v="-71"/>
    <n v="-86"/>
    <n v="-98"/>
    <n v="-107"/>
    <n v="-112"/>
    <n v="-119"/>
    <n v="-123"/>
    <n v="-121"/>
    <n v="-123"/>
    <n v="-126"/>
    <n v="-129"/>
    <n v="-131"/>
    <n v="-132"/>
    <n v="-130"/>
    <n v="-127"/>
    <n v="-125"/>
    <n v="-121"/>
    <n v="-118"/>
    <n v="-114"/>
    <n v="-109"/>
    <n v="-106"/>
    <n v="-102"/>
  </r>
  <r>
    <x v="14"/>
    <x v="20"/>
    <s v="DisabledPolicies=Percent Reduction in Nonenergy Nonagriculture Industry Product Demand[cement and other nonmetallic minerals 239]"/>
    <n v="0"/>
    <n v="0"/>
    <n v="3"/>
    <n v="87"/>
    <n v="101"/>
    <n v="44"/>
    <n v="-58"/>
    <n v="-92"/>
    <n v="-77"/>
    <n v="-70"/>
    <n v="-76"/>
    <n v="-83"/>
    <n v="-87"/>
    <n v="-90"/>
    <n v="-96"/>
    <n v="-103"/>
    <n v="-101"/>
    <n v="-107"/>
    <n v="-117"/>
    <n v="-126"/>
    <n v="-129"/>
    <n v="-130"/>
    <n v="-128"/>
    <n v="-122"/>
    <n v="-117"/>
    <n v="-111"/>
    <n v="-106"/>
    <n v="-101"/>
    <n v="-97"/>
    <n v="-92"/>
    <n v="-88"/>
  </r>
  <r>
    <x v="15"/>
    <x v="20"/>
    <s v="DisabledPolicies=Percent Reduction in Nonenergy Nonagriculture Industry Product Demand[cement and other nonmetallic minerals 239]"/>
    <n v="0"/>
    <n v="0"/>
    <n v="0"/>
    <n v="71"/>
    <n v="85"/>
    <n v="14"/>
    <n v="-186"/>
    <n v="-309"/>
    <n v="-358"/>
    <n v="-395"/>
    <n v="-436"/>
    <n v="-469"/>
    <n v="-489"/>
    <n v="-511"/>
    <n v="-526"/>
    <n v="-535"/>
    <n v="-538"/>
    <n v="-539"/>
    <n v="-546"/>
    <n v="-553"/>
    <n v="-554"/>
    <n v="-548"/>
    <n v="-537"/>
    <n v="-523"/>
    <n v="-508"/>
    <n v="-490"/>
    <n v="-474"/>
    <n v="-455"/>
    <n v="-437"/>
    <n v="-419"/>
    <n v="-401"/>
  </r>
  <r>
    <x v="16"/>
    <x v="20"/>
    <s v="DisabledPolicies=Percent Reduction in Nonenergy Nonagriculture Industry Product Demand[cement and other nonmetallic minerals 239]"/>
    <n v="0"/>
    <n v="0"/>
    <n v="3"/>
    <n v="106"/>
    <n v="85"/>
    <n v="-34"/>
    <n v="-137"/>
    <n v="-193"/>
    <n v="-248"/>
    <n v="-314"/>
    <n v="-369"/>
    <n v="-413"/>
    <n v="-451"/>
    <n v="-483"/>
    <n v="-514"/>
    <n v="-545"/>
    <n v="-553"/>
    <n v="-570"/>
    <n v="-587"/>
    <n v="-602"/>
    <n v="-614"/>
    <n v="-621"/>
    <n v="-624"/>
    <n v="-624"/>
    <n v="-624"/>
    <n v="-623"/>
    <n v="-620"/>
    <n v="-615"/>
    <n v="-609"/>
    <n v="-604"/>
    <n v="-600"/>
  </r>
  <r>
    <x v="17"/>
    <x v="20"/>
    <s v="DisabledPolicies=Percent Reduction in Nonenergy Nonagriculture Industry Product Demand[cement and other nonmetallic minerals 239]"/>
    <n v="0"/>
    <n v="0"/>
    <n v="0"/>
    <n v="24"/>
    <n v="24"/>
    <n v="9"/>
    <n v="-3"/>
    <n v="-5"/>
    <n v="-4"/>
    <n v="-5"/>
    <n v="-6"/>
    <n v="-7"/>
    <n v="-6"/>
    <n v="-6"/>
    <n v="-7"/>
    <n v="-8"/>
    <n v="-7"/>
    <n v="-7"/>
    <n v="-8"/>
    <n v="-9"/>
    <n v="-10"/>
    <n v="-10"/>
    <n v="-11"/>
    <n v="-10"/>
    <n v="-10"/>
    <n v="-9"/>
    <n v="-9"/>
    <n v="-9"/>
    <n v="-8"/>
    <n v="-7"/>
    <n v="-7"/>
  </r>
  <r>
    <x v="18"/>
    <x v="20"/>
    <s v="DisabledPolicies=Percent Reduction in Nonenergy Nonagriculture Industry Product Demand[cement and other nonmetallic minerals 239]"/>
    <n v="0"/>
    <n v="2"/>
    <n v="69"/>
    <n v="1062"/>
    <n v="1280"/>
    <n v="738"/>
    <n v="540"/>
    <n v="693"/>
    <n v="699"/>
    <n v="636"/>
    <n v="650"/>
    <n v="681"/>
    <n v="669"/>
    <n v="655"/>
    <n v="606"/>
    <n v="556"/>
    <n v="561"/>
    <n v="440"/>
    <n v="306"/>
    <n v="182"/>
    <n v="72"/>
    <n v="-24"/>
    <n v="-104"/>
    <n v="-139"/>
    <n v="-163"/>
    <n v="-182"/>
    <n v="-198"/>
    <n v="-200"/>
    <n v="-200"/>
    <n v="-201"/>
    <n v="-202"/>
  </r>
  <r>
    <x v="19"/>
    <x v="20"/>
    <s v="DisabledPolicies=Percent Reduction in Nonenergy Nonagriculture Industry Product Demand[cement and other nonmetallic minerals 239]"/>
    <n v="0"/>
    <n v="37"/>
    <n v="288"/>
    <n v="875"/>
    <n v="1028"/>
    <n v="293"/>
    <n v="703"/>
    <n v="1803"/>
    <n v="2399"/>
    <n v="2970"/>
    <n v="3762"/>
    <n v="4464"/>
    <n v="4860"/>
    <n v="5098"/>
    <n v="5168"/>
    <n v="5260"/>
    <n v="5360"/>
    <n v="4950"/>
    <n v="4566"/>
    <n v="4175"/>
    <n v="3776"/>
    <n v="3394"/>
    <n v="3052"/>
    <n v="2851"/>
    <n v="2685"/>
    <n v="2537"/>
    <n v="2399"/>
    <n v="2299"/>
    <n v="2195"/>
    <n v="2111"/>
    <n v="2025"/>
  </r>
  <r>
    <x v="20"/>
    <x v="20"/>
    <s v="DisabledPolicies=Percent Reduction in Nonenergy Nonagriculture Industry Product Demand[cement and other nonmetallic minerals 239]"/>
    <n v="0"/>
    <n v="0"/>
    <n v="49"/>
    <n v="7049"/>
    <n v="4918"/>
    <n v="1773"/>
    <n v="823"/>
    <n v="1264"/>
    <n v="1311"/>
    <n v="1221"/>
    <n v="1293"/>
    <n v="1446"/>
    <n v="1443"/>
    <n v="1747"/>
    <n v="1676"/>
    <n v="1613"/>
    <n v="1886"/>
    <n v="1661"/>
    <n v="1462"/>
    <n v="1275"/>
    <n v="1101"/>
    <n v="1012"/>
    <n v="929"/>
    <n v="876"/>
    <n v="829"/>
    <n v="781"/>
    <n v="741"/>
    <n v="700"/>
    <n v="670"/>
    <n v="638"/>
    <n v="616"/>
  </r>
  <r>
    <x v="21"/>
    <x v="20"/>
    <s v="DisabledPolicies=Percent Reduction in Nonenergy Nonagriculture Industry Product Demand[cement and other nonmetallic minerals 239]"/>
    <n v="0"/>
    <n v="6"/>
    <n v="82"/>
    <n v="1031"/>
    <n v="1084"/>
    <n v="714"/>
    <n v="840"/>
    <n v="1220"/>
    <n v="1367"/>
    <n v="1481"/>
    <n v="1664"/>
    <n v="1748"/>
    <n v="1766"/>
    <n v="1769"/>
    <n v="1734"/>
    <n v="1700"/>
    <n v="1671"/>
    <n v="1448"/>
    <n v="1260"/>
    <n v="1096"/>
    <n v="949"/>
    <n v="828"/>
    <n v="737"/>
    <n v="685"/>
    <n v="646"/>
    <n v="591"/>
    <n v="578"/>
    <n v="547"/>
    <n v="529"/>
    <n v="508"/>
    <n v="486"/>
  </r>
  <r>
    <x v="22"/>
    <x v="20"/>
    <s v="DisabledPolicies=Percent Reduction in Nonenergy Nonagriculture Industry Product Demand[cement and other nonmetallic minerals 239]"/>
    <n v="0"/>
    <n v="0"/>
    <n v="0"/>
    <n v="-449"/>
    <n v="-890"/>
    <n v="-1536"/>
    <n v="-2169"/>
    <n v="-2851"/>
    <n v="-3526"/>
    <n v="-4213"/>
    <n v="-4719"/>
    <n v="-5085"/>
    <n v="-5341"/>
    <n v="-5558"/>
    <n v="-5739"/>
    <n v="-5895"/>
    <n v="-5713"/>
    <n v="-5514"/>
    <n v="-5337"/>
    <n v="-5163"/>
    <n v="-4997"/>
    <n v="-4842"/>
    <n v="-4687"/>
    <n v="-4543"/>
    <n v="-4425"/>
    <n v="-4307"/>
    <n v="-4193"/>
    <n v="-4083"/>
    <n v="-3973"/>
    <n v="-3865"/>
    <n v="-3761"/>
  </r>
  <r>
    <x v="23"/>
    <x v="20"/>
    <s v="DisabledPolicies=Percent Reduction in Nonenergy Nonagriculture Industry Product Demand[cement and other nonmetallic minerals 239]"/>
    <n v="0"/>
    <n v="0"/>
    <n v="1"/>
    <n v="548"/>
    <n v="1079"/>
    <n v="1558"/>
    <n v="1938"/>
    <n v="2332"/>
    <n v="2747"/>
    <n v="3167"/>
    <n v="3509"/>
    <n v="3841"/>
    <n v="4160"/>
    <n v="4467"/>
    <n v="4767"/>
    <n v="5038"/>
    <n v="5065"/>
    <n v="4840"/>
    <n v="4719"/>
    <n v="4606"/>
    <n v="4590"/>
    <n v="4392"/>
    <n v="4291"/>
    <n v="4174"/>
    <n v="4078"/>
    <n v="3993"/>
    <n v="3882"/>
    <n v="3791"/>
    <n v="3783"/>
    <n v="3616"/>
    <n v="3521"/>
  </r>
  <r>
    <x v="24"/>
    <x v="20"/>
    <s v="DisabledPolicies=Percent Reduction in Nonenergy Nonagriculture Industry Product Demand[cement and other nonmetallic minerals 239]"/>
    <n v="0"/>
    <n v="-19"/>
    <n v="-31"/>
    <n v="115"/>
    <n v="134"/>
    <n v="254"/>
    <n v="335"/>
    <n v="397"/>
    <n v="434"/>
    <n v="465"/>
    <n v="471"/>
    <n v="452"/>
    <n v="442"/>
    <n v="453"/>
    <n v="502"/>
    <n v="536"/>
    <n v="567"/>
    <n v="555"/>
    <n v="533"/>
    <n v="503"/>
    <n v="474"/>
    <n v="462"/>
    <n v="442"/>
    <n v="435"/>
    <n v="424"/>
    <n v="419"/>
    <n v="417"/>
    <n v="412"/>
    <n v="408"/>
    <n v="404"/>
    <n v="400"/>
  </r>
  <r>
    <x v="25"/>
    <x v="20"/>
    <s v="DisabledPolicies=Percent Reduction in Nonenergy Nonagriculture Industry Product Demand[cement and other nonmetallic minerals 239]"/>
    <n v="0"/>
    <n v="95"/>
    <n v="26"/>
    <n v="268"/>
    <n v="3316"/>
    <n v="3370"/>
    <n v="1882"/>
    <n v="2027"/>
    <n v="3291"/>
    <n v="3799"/>
    <n v="4101"/>
    <n v="4522"/>
    <n v="5028"/>
    <n v="5258"/>
    <n v="5697"/>
    <n v="6043"/>
    <n v="6323"/>
    <n v="6756"/>
    <n v="6557"/>
    <n v="6372"/>
    <n v="6190"/>
    <n v="5921"/>
    <n v="5803"/>
    <n v="5612"/>
    <n v="5524"/>
    <n v="5432"/>
    <n v="5400"/>
    <n v="5347"/>
    <n v="5326"/>
    <n v="5292"/>
    <n v="5278"/>
  </r>
  <r>
    <x v="26"/>
    <x v="20"/>
    <s v="DisabledPolicies=Percent Reduction in Nonenergy Nonagriculture Industry Product Demand[cement and other nonmetallic minerals 239]"/>
    <n v="0"/>
    <n v="-326"/>
    <n v="-606"/>
    <n v="2087"/>
    <n v="7189"/>
    <n v="8971"/>
    <n v="9802"/>
    <n v="10163"/>
    <n v="9580"/>
    <n v="8338"/>
    <n v="6658"/>
    <n v="5330"/>
    <n v="3758"/>
    <n v="2569"/>
    <n v="1918"/>
    <n v="1128"/>
    <n v="740"/>
    <n v="-286"/>
    <n v="-1082"/>
    <n v="-1985"/>
    <n v="-2861"/>
    <n v="-3426"/>
    <n v="-3943"/>
    <n v="-4327"/>
    <n v="-4549"/>
    <n v="-5053"/>
    <n v="-5238"/>
    <n v="-5548"/>
    <n v="-5885"/>
    <n v="-6241"/>
    <n v="-6629"/>
  </r>
  <r>
    <x v="27"/>
    <x v="20"/>
    <s v="DisabledPolicies=Percent Reduction in Nonenergy Nonagriculture Industry Product Demand[cement and other nonmetallic minerals 239]"/>
    <n v="0"/>
    <n v="0"/>
    <n v="-3"/>
    <n v="117"/>
    <n v="198"/>
    <n v="240"/>
    <n v="232"/>
    <n v="226"/>
    <n v="236"/>
    <n v="240"/>
    <n v="230"/>
    <n v="218"/>
    <n v="205"/>
    <n v="194"/>
    <n v="188"/>
    <n v="179"/>
    <n v="168"/>
    <n v="148"/>
    <n v="122"/>
    <n v="91"/>
    <n v="60"/>
    <n v="33"/>
    <n v="11"/>
    <n v="-8"/>
    <n v="-24"/>
    <n v="-37"/>
    <n v="-47"/>
    <n v="-56"/>
    <n v="-60"/>
    <n v="-67"/>
    <n v="-72"/>
  </r>
  <r>
    <x v="28"/>
    <x v="20"/>
    <s v="DisabledPolicies=Percent Reduction in Nonenergy Nonagriculture Industry Product Demand[cement and other nonmetallic minerals 239]"/>
    <n v="0"/>
    <n v="21"/>
    <n v="190"/>
    <n v="2543"/>
    <n v="2690"/>
    <n v="2189"/>
    <n v="2600"/>
    <n v="3653"/>
    <n v="4065"/>
    <n v="4622"/>
    <n v="5332"/>
    <n v="5897"/>
    <n v="6216"/>
    <n v="6518"/>
    <n v="6643"/>
    <n v="6910"/>
    <n v="7148"/>
    <n v="6781"/>
    <n v="6477"/>
    <n v="6161"/>
    <n v="5855"/>
    <n v="5600"/>
    <n v="5421"/>
    <n v="5426"/>
    <n v="5463"/>
    <n v="5507"/>
    <n v="5618"/>
    <n v="5737"/>
    <n v="5880"/>
    <n v="6016"/>
    <n v="6157"/>
  </r>
  <r>
    <x v="29"/>
    <x v="20"/>
    <s v="DisabledPolicies=Percent Reduction in Nonenergy Nonagriculture Industry Product Demand[cement and other nonmetallic minerals 239]"/>
    <n v="0"/>
    <n v="-2"/>
    <n v="15"/>
    <n v="412"/>
    <n v="203"/>
    <n v="309"/>
    <n v="509"/>
    <n v="496"/>
    <n v="370"/>
    <n v="366"/>
    <n v="306"/>
    <n v="198"/>
    <n v="88"/>
    <n v="45"/>
    <n v="-14"/>
    <n v="-71"/>
    <n v="-82"/>
    <n v="-142"/>
    <n v="-103"/>
    <n v="-18"/>
    <n v="101"/>
    <n v="282"/>
    <n v="505"/>
    <n v="773"/>
    <n v="1029"/>
    <n v="1311"/>
    <n v="1566"/>
    <n v="1819"/>
    <n v="2080"/>
    <n v="2325"/>
    <n v="2555"/>
  </r>
  <r>
    <x v="30"/>
    <x v="20"/>
    <s v="DisabledPolicies=Percent Reduction in Nonenergy Nonagriculture Industry Product Demand[cement and other nonmetallic minerals 239]"/>
    <n v="0"/>
    <n v="6"/>
    <n v="82"/>
    <n v="4905"/>
    <n v="8918"/>
    <n v="12749"/>
    <n v="16864"/>
    <n v="20920"/>
    <n v="24234"/>
    <n v="27497"/>
    <n v="30607"/>
    <n v="33497"/>
    <n v="36213"/>
    <n v="38997"/>
    <n v="41510"/>
    <n v="43922"/>
    <n v="42075"/>
    <n v="40118"/>
    <n v="38951"/>
    <n v="37888"/>
    <n v="36993"/>
    <n v="36401"/>
    <n v="35826"/>
    <n v="35469"/>
    <n v="35144"/>
    <n v="34884"/>
    <n v="34701"/>
    <n v="34643"/>
    <n v="34641"/>
    <n v="34578"/>
    <n v="34475"/>
  </r>
  <r>
    <x v="31"/>
    <x v="20"/>
    <s v="DisabledPolicies=Percent Reduction in Nonenergy Nonagriculture Industry Product Demand[cement and other nonmetallic minerals 239]"/>
    <n v="0"/>
    <n v="-6"/>
    <n v="3"/>
    <n v="240"/>
    <n v="335"/>
    <n v="1308"/>
    <n v="2287"/>
    <n v="2821"/>
    <n v="3314"/>
    <n v="4094"/>
    <n v="4669"/>
    <n v="5158"/>
    <n v="5586"/>
    <n v="6032"/>
    <n v="6435"/>
    <n v="6762"/>
    <n v="6995"/>
    <n v="7008"/>
    <n v="6953"/>
    <n v="6807"/>
    <n v="6548"/>
    <n v="6272"/>
    <n v="5946"/>
    <n v="5661"/>
    <n v="5354"/>
    <n v="5124"/>
    <n v="4858"/>
    <n v="4609"/>
    <n v="4384"/>
    <n v="4187"/>
    <n v="3995"/>
  </r>
  <r>
    <x v="32"/>
    <x v="20"/>
    <s v="DisabledPolicies=Percent Reduction in Nonenergy Nonagriculture Industry Product Demand[cement and other nonmetallic minerals 239]"/>
    <n v="0"/>
    <n v="-3"/>
    <n v="0"/>
    <n v="64"/>
    <n v="39"/>
    <n v="344"/>
    <n v="638"/>
    <n v="754"/>
    <n v="834"/>
    <n v="987"/>
    <n v="1075"/>
    <n v="1130"/>
    <n v="1162"/>
    <n v="1195"/>
    <n v="1210"/>
    <n v="1207"/>
    <n v="1185"/>
    <n v="1127"/>
    <n v="1064"/>
    <n v="993"/>
    <n v="908"/>
    <n v="829"/>
    <n v="747"/>
    <n v="677"/>
    <n v="608"/>
    <n v="553"/>
    <n v="498"/>
    <n v="450"/>
    <n v="405"/>
    <n v="368"/>
    <n v="333"/>
  </r>
  <r>
    <x v="33"/>
    <x v="20"/>
    <s v="DisabledPolicies=Percent Reduction in Nonenergy Nonagriculture Industry Product Demand[cement and other nonmetallic minerals 239]"/>
    <n v="0"/>
    <n v="0"/>
    <n v="0"/>
    <n v="13"/>
    <n v="17"/>
    <n v="33"/>
    <n v="48"/>
    <n v="56"/>
    <n v="60"/>
    <n v="68"/>
    <n v="72"/>
    <n v="74"/>
    <n v="76"/>
    <n v="76"/>
    <n v="75"/>
    <n v="74"/>
    <n v="70"/>
    <n v="65"/>
    <n v="59"/>
    <n v="54"/>
    <n v="49"/>
    <n v="43"/>
    <n v="38"/>
    <n v="34"/>
    <n v="31"/>
    <n v="27"/>
    <n v="24"/>
    <n v="23"/>
    <n v="21"/>
    <n v="18"/>
    <n v="16"/>
  </r>
  <r>
    <x v="34"/>
    <x v="20"/>
    <s v="DisabledPolicies=Percent Reduction in Nonenergy Nonagriculture Industry Product Demand[cement and other nonmetallic minerals 239]"/>
    <n v="0"/>
    <n v="0"/>
    <n v="-1"/>
    <n v="17"/>
    <n v="19"/>
    <n v="51"/>
    <n v="81"/>
    <n v="91"/>
    <n v="94"/>
    <n v="104"/>
    <n v="104"/>
    <n v="106"/>
    <n v="103"/>
    <n v="105"/>
    <n v="106"/>
    <n v="105"/>
    <n v="101"/>
    <n v="91"/>
    <n v="83"/>
    <n v="74"/>
    <n v="63"/>
    <n v="54"/>
    <n v="44"/>
    <n v="38"/>
    <n v="30"/>
    <n v="26"/>
    <n v="21"/>
    <n v="17"/>
    <n v="13"/>
    <n v="10"/>
    <n v="6"/>
  </r>
  <r>
    <x v="35"/>
    <x v="20"/>
    <s v="DisabledPolicies=Percent Reduction in Nonenergy Nonagriculture Industry Product Demand[cement and other nonmetallic minerals 239]"/>
    <n v="0"/>
    <n v="0"/>
    <n v="3"/>
    <n v="96"/>
    <n v="71"/>
    <n v="62"/>
    <n v="45"/>
    <n v="-11"/>
    <n v="-101"/>
    <n v="-194"/>
    <n v="-320"/>
    <n v="-472"/>
    <n v="-644"/>
    <n v="-822"/>
    <n v="-1014"/>
    <n v="-1225"/>
    <n v="-1426"/>
    <n v="-1629"/>
    <n v="-1806"/>
    <n v="-1964"/>
    <n v="-2104"/>
    <n v="-2219"/>
    <n v="-2311"/>
    <n v="-2380"/>
    <n v="-2428"/>
    <n v="-2453"/>
    <n v="-2462"/>
    <n v="-2454"/>
    <n v="-2427"/>
    <n v="-2400"/>
    <n v="-2373"/>
  </r>
  <r>
    <x v="36"/>
    <x v="20"/>
    <s v="DisabledPolicies=Percent Reduction in Nonenergy Nonagriculture Industry Product Demand[cement and other nonmetallic minerals 239]"/>
    <n v="0"/>
    <n v="-4"/>
    <n v="10"/>
    <n v="307"/>
    <n v="327"/>
    <n v="1073"/>
    <n v="1886"/>
    <n v="2329"/>
    <n v="2715"/>
    <n v="3347"/>
    <n v="3833"/>
    <n v="4208"/>
    <n v="4526"/>
    <n v="4855"/>
    <n v="5129"/>
    <n v="5349"/>
    <n v="5483"/>
    <n v="5450"/>
    <n v="5389"/>
    <n v="5271"/>
    <n v="5081"/>
    <n v="4884"/>
    <n v="4657"/>
    <n v="4464"/>
    <n v="4256"/>
    <n v="4097"/>
    <n v="3919"/>
    <n v="3757"/>
    <n v="3609"/>
    <n v="3480"/>
    <n v="3356"/>
  </r>
  <r>
    <x v="37"/>
    <x v="20"/>
    <s v="DisabledPolicies=Percent Reduction in Nonenergy Nonagriculture Industry Product Demand[cement and other nonmetallic minerals 239]"/>
    <n v="0"/>
    <n v="-9"/>
    <n v="278"/>
    <n v="3287"/>
    <n v="3198"/>
    <n v="3246"/>
    <n v="5155"/>
    <n v="7206"/>
    <n v="8118"/>
    <n v="9311"/>
    <n v="10389"/>
    <n v="11011"/>
    <n v="11248"/>
    <n v="11506"/>
    <n v="11503"/>
    <n v="11447"/>
    <n v="11339"/>
    <n v="10159"/>
    <n v="9222"/>
    <n v="8279"/>
    <n v="7308"/>
    <n v="6498"/>
    <n v="5759"/>
    <n v="5299"/>
    <n v="4862"/>
    <n v="4562"/>
    <n v="4246"/>
    <n v="4004"/>
    <n v="3815"/>
    <n v="3627"/>
    <n v="3443"/>
  </r>
  <r>
    <x v="38"/>
    <x v="20"/>
    <s v="DisabledPolicies=Percent Reduction in Nonenergy Nonagriculture Industry Product Demand[cement and other nonmetallic minerals 239]"/>
    <n v="0"/>
    <n v="1"/>
    <n v="37"/>
    <n v="176"/>
    <n v="267"/>
    <n v="220"/>
    <n v="390"/>
    <n v="656"/>
    <n v="792"/>
    <n v="927"/>
    <n v="1102"/>
    <n v="1254"/>
    <n v="1349"/>
    <n v="1422"/>
    <n v="1463"/>
    <n v="1498"/>
    <n v="1496"/>
    <n v="1363"/>
    <n v="1253"/>
    <n v="1147"/>
    <n v="1039"/>
    <n v="940"/>
    <n v="848"/>
    <n v="793"/>
    <n v="750"/>
    <n v="716"/>
    <n v="680"/>
    <n v="660"/>
    <n v="640"/>
    <n v="623"/>
    <n v="606"/>
  </r>
  <r>
    <x v="39"/>
    <x v="20"/>
    <s v="DisabledPolicies=Percent Reduction in Nonenergy Nonagriculture Industry Product Demand[cement and other nonmetallic minerals 239]"/>
    <n v="0"/>
    <n v="-3"/>
    <n v="9"/>
    <n v="217"/>
    <n v="189"/>
    <n v="644"/>
    <n v="1170"/>
    <n v="1468"/>
    <n v="1714"/>
    <n v="2128"/>
    <n v="2455"/>
    <n v="2702"/>
    <n v="2913"/>
    <n v="3140"/>
    <n v="3325"/>
    <n v="3480"/>
    <n v="3574"/>
    <n v="3553"/>
    <n v="3528"/>
    <n v="3466"/>
    <n v="3359"/>
    <n v="3249"/>
    <n v="3121"/>
    <n v="3017"/>
    <n v="2900"/>
    <n v="2818"/>
    <n v="2722"/>
    <n v="2635"/>
    <n v="2560"/>
    <n v="2493"/>
    <n v="2428"/>
  </r>
  <r>
    <x v="40"/>
    <x v="20"/>
    <s v="DisabledPolicies=Percent Reduction in Nonenergy Nonagriculture Industry Product Demand[cement and other nonmetallic minerals 239]"/>
    <n v="0"/>
    <n v="-16"/>
    <n v="-6"/>
    <n v="103"/>
    <n v="-58"/>
    <n v="1494"/>
    <n v="3125"/>
    <n v="3903"/>
    <n v="4587"/>
    <n v="5809"/>
    <n v="6724"/>
    <n v="7531"/>
    <n v="8262"/>
    <n v="9054"/>
    <n v="9785"/>
    <n v="10408"/>
    <n v="10903"/>
    <n v="11073"/>
    <n v="11156"/>
    <n v="11079"/>
    <n v="10787"/>
    <n v="10459"/>
    <n v="10006"/>
    <n v="9612"/>
    <n v="9154"/>
    <n v="8828"/>
    <n v="8415"/>
    <n v="8020"/>
    <n v="7651"/>
    <n v="7338"/>
    <n v="7029"/>
  </r>
  <r>
    <x v="41"/>
    <x v="20"/>
    <s v="DisabledPolicies=Percent Reduction in Nonenergy Nonagriculture Industry Product Demand[cement and other nonmetallic minerals 239]"/>
    <n v="0"/>
    <n v="-2"/>
    <n v="2"/>
    <n v="69"/>
    <n v="36"/>
    <n v="474"/>
    <n v="943"/>
    <n v="1182"/>
    <n v="1398"/>
    <n v="1769"/>
    <n v="2060"/>
    <n v="2299"/>
    <n v="2515"/>
    <n v="2741"/>
    <n v="2937"/>
    <n v="3106"/>
    <n v="3233"/>
    <n v="3266"/>
    <n v="3276"/>
    <n v="3241"/>
    <n v="3151"/>
    <n v="3050"/>
    <n v="2919"/>
    <n v="2803"/>
    <n v="2673"/>
    <n v="2574"/>
    <n v="2458"/>
    <n v="2350"/>
    <n v="2249"/>
    <n v="2162"/>
    <n v="2076"/>
  </r>
  <r>
    <x v="42"/>
    <x v="20"/>
    <s v="DisabledPolicies=Percent Reduction in Nonenergy Nonagriculture Industry Product Demand[cement and other nonmetallic minerals 239]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1"/>
    <s v="DisabledPolicies=Percent Reduction in Nonenergy Nonagriculture Industry Product Demand[iron and steel 241]"/>
    <n v="0"/>
    <n v="-215"/>
    <n v="482"/>
    <n v="26013"/>
    <n v="36365"/>
    <n v="41039"/>
    <n v="50104"/>
    <n v="61729"/>
    <n v="69552"/>
    <n v="77473"/>
    <n v="83813"/>
    <n v="88613"/>
    <n v="91659"/>
    <n v="95432"/>
    <n v="98521"/>
    <n v="101084"/>
    <n v="99801"/>
    <n v="93443"/>
    <n v="88004"/>
    <n v="82387"/>
    <n v="76700"/>
    <n v="71983"/>
    <n v="67793"/>
    <n v="64912"/>
    <n v="62392"/>
    <n v="60333"/>
    <n v="58631"/>
    <n v="57238"/>
    <n v="56216"/>
    <n v="55022"/>
    <n v="53882"/>
  </r>
  <r>
    <x v="1"/>
    <x v="21"/>
    <s v="DisabledPolicies=Percent Reduction in Nonenergy Nonagriculture Industry Product Demand[iron and steel 241]"/>
    <n v="0"/>
    <n v="7"/>
    <n v="-14"/>
    <n v="293"/>
    <n v="510"/>
    <n v="860"/>
    <n v="1064"/>
    <n v="1703"/>
    <n v="2628"/>
    <n v="3369"/>
    <n v="3779"/>
    <n v="3613"/>
    <n v="3395"/>
    <n v="3282"/>
    <n v="3228"/>
    <n v="3230"/>
    <n v="3260"/>
    <n v="3268"/>
    <n v="3255"/>
    <n v="3218"/>
    <n v="3202"/>
    <n v="3192"/>
    <n v="3187"/>
    <n v="3188"/>
    <n v="3186"/>
    <n v="3185"/>
    <n v="3202"/>
    <n v="3215"/>
    <n v="3216"/>
    <n v="3211"/>
    <n v="3201"/>
  </r>
  <r>
    <x v="2"/>
    <x v="21"/>
    <s v="DisabledPolicies=Percent Reduction in Nonenergy Nonagriculture Industry Product Demand[iron and steel 241]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1"/>
    <s v="DisabledPolicies=Percent Reduction in Nonenergy Nonagriculture Industry Product Demand[iron and steel 241]"/>
    <n v="0"/>
    <n v="0"/>
    <n v="-4"/>
    <n v="-42"/>
    <n v="-153"/>
    <n v="-306"/>
    <n v="-443"/>
    <n v="-659"/>
    <n v="-920"/>
    <n v="-1225"/>
    <n v="-1555"/>
    <n v="-1909"/>
    <n v="-2253"/>
    <n v="-2588"/>
    <n v="-2881"/>
    <n v="-3197"/>
    <n v="-3533"/>
    <n v="-3844"/>
    <n v="-4131"/>
    <n v="-4339"/>
    <n v="-4570"/>
    <n v="-4739"/>
    <n v="-4827"/>
    <n v="-4939"/>
    <n v="-5035"/>
    <n v="-5052"/>
    <n v="-5096"/>
    <n v="-5081"/>
    <n v="-5053"/>
    <n v="-5041"/>
    <n v="-4999"/>
  </r>
  <r>
    <x v="4"/>
    <x v="21"/>
    <s v="DisabledPolicies=Percent Reduction in Nonenergy Nonagriculture Industry Product Demand[iron and steel 241]"/>
    <n v="0"/>
    <n v="0"/>
    <n v="0"/>
    <n v="27"/>
    <n v="37"/>
    <n v="18"/>
    <n v="-27"/>
    <n v="-45"/>
    <n v="-38"/>
    <n v="-34"/>
    <n v="-40"/>
    <n v="-48"/>
    <n v="-53"/>
    <n v="-58"/>
    <n v="-64"/>
    <n v="-69"/>
    <n v="-73"/>
    <n v="-80"/>
    <n v="-84"/>
    <n v="-90"/>
    <n v="-91"/>
    <n v="-90"/>
    <n v="-87"/>
    <n v="-85"/>
    <n v="-81"/>
    <n v="-77"/>
    <n v="-74"/>
    <n v="-72"/>
    <n v="-69"/>
    <n v="-66"/>
    <n v="-65"/>
  </r>
  <r>
    <x v="5"/>
    <x v="21"/>
    <s v="DisabledPolicies=Percent Reduction in Nonenergy Nonagriculture Industry Product Demand[iron and steel 241]"/>
    <n v="0"/>
    <n v="0"/>
    <n v="-3"/>
    <n v="-48"/>
    <n v="-171"/>
    <n v="-369"/>
    <n v="-672"/>
    <n v="-1011"/>
    <n v="-1391"/>
    <n v="-1827"/>
    <n v="-2297"/>
    <n v="-2771"/>
    <n v="-3211"/>
    <n v="-3610"/>
    <n v="-3982"/>
    <n v="-4361"/>
    <n v="-4720"/>
    <n v="-5051"/>
    <n v="-5280"/>
    <n v="-5445"/>
    <n v="-5573"/>
    <n v="-5615"/>
    <n v="-5606"/>
    <n v="-5603"/>
    <n v="-5572"/>
    <n v="-5523"/>
    <n v="-5483"/>
    <n v="-5413"/>
    <n v="-5344"/>
    <n v="-5303"/>
    <n v="-5256"/>
  </r>
  <r>
    <x v="6"/>
    <x v="21"/>
    <s v="DisabledPolicies=Percent Reduction in Nonenergy Nonagriculture Industry Product Demand[iron and steel 241]"/>
    <n v="0"/>
    <n v="0"/>
    <n v="1"/>
    <n v="126"/>
    <n v="161"/>
    <n v="273"/>
    <n v="406"/>
    <n v="535"/>
    <n v="664"/>
    <n v="827"/>
    <n v="962"/>
    <n v="1043"/>
    <n v="1097"/>
    <n v="1143"/>
    <n v="1185"/>
    <n v="1217"/>
    <n v="1235"/>
    <n v="1224"/>
    <n v="1190"/>
    <n v="1144"/>
    <n v="1089"/>
    <n v="1033"/>
    <n v="975"/>
    <n v="922"/>
    <n v="869"/>
    <n v="824"/>
    <n v="782"/>
    <n v="741"/>
    <n v="704"/>
    <n v="671"/>
    <n v="641"/>
  </r>
  <r>
    <x v="7"/>
    <x v="21"/>
    <s v="DisabledPolicies=Percent Reduction in Nonenergy Nonagriculture Industry Product Demand[iron and steel 241]"/>
    <n v="0"/>
    <n v="0"/>
    <n v="1"/>
    <n v="37"/>
    <n v="37"/>
    <n v="162"/>
    <n v="324"/>
    <n v="420"/>
    <n v="488"/>
    <n v="586"/>
    <n v="667"/>
    <n v="719"/>
    <n v="753"/>
    <n v="783"/>
    <n v="800"/>
    <n v="808"/>
    <n v="805"/>
    <n v="781"/>
    <n v="745"/>
    <n v="702"/>
    <n v="650"/>
    <n v="599"/>
    <n v="546"/>
    <n v="498"/>
    <n v="452"/>
    <n v="413"/>
    <n v="376"/>
    <n v="342"/>
    <n v="312"/>
    <n v="285"/>
    <n v="260"/>
  </r>
  <r>
    <x v="8"/>
    <x v="21"/>
    <s v="DisabledPolicies=Percent Reduction in Nonenergy Nonagriculture Industry Product Demand[iron and steel 241]"/>
    <n v="0"/>
    <n v="0"/>
    <n v="1"/>
    <n v="57"/>
    <n v="77"/>
    <n v="71"/>
    <n v="58"/>
    <n v="62"/>
    <n v="68"/>
    <n v="71"/>
    <n v="74"/>
    <n v="72"/>
    <n v="71"/>
    <n v="70"/>
    <n v="68"/>
    <n v="68"/>
    <n v="68"/>
    <n v="60"/>
    <n v="52"/>
    <n v="42"/>
    <n v="34"/>
    <n v="27"/>
    <n v="24"/>
    <n v="22"/>
    <n v="21"/>
    <n v="21"/>
    <n v="22"/>
    <n v="22"/>
    <n v="23"/>
    <n v="23"/>
    <n v="24"/>
  </r>
  <r>
    <x v="9"/>
    <x v="21"/>
    <s v="DisabledPolicies=Percent Reduction in Nonenergy Nonagriculture Industry Product Demand[iron and steel 241]"/>
    <n v="0"/>
    <n v="0"/>
    <n v="1"/>
    <n v="52"/>
    <n v="62"/>
    <n v="61"/>
    <n v="53"/>
    <n v="57"/>
    <n v="68"/>
    <n v="80"/>
    <n v="85"/>
    <n v="88"/>
    <n v="90"/>
    <n v="93"/>
    <n v="92"/>
    <n v="92"/>
    <n v="90"/>
    <n v="83"/>
    <n v="75"/>
    <n v="64"/>
    <n v="56"/>
    <n v="49"/>
    <n v="42"/>
    <n v="38"/>
    <n v="35"/>
    <n v="33"/>
    <n v="31"/>
    <n v="29"/>
    <n v="28"/>
    <n v="27"/>
    <n v="25"/>
  </r>
  <r>
    <x v="10"/>
    <x v="21"/>
    <s v="DisabledPolicies=Percent Reduction in Nonenergy Nonagriculture Industry Product Demand[iron and steel 241]"/>
    <n v="0"/>
    <n v="1"/>
    <n v="0"/>
    <n v="-110"/>
    <n v="-230"/>
    <n v="-355"/>
    <n v="-564"/>
    <n v="-795"/>
    <n v="-1037"/>
    <n v="-1297"/>
    <n v="-1556"/>
    <n v="-1792"/>
    <n v="-1993"/>
    <n v="-2160"/>
    <n v="-2308"/>
    <n v="-2445"/>
    <n v="-2564"/>
    <n v="-2649"/>
    <n v="-2656"/>
    <n v="-2647"/>
    <n v="-2597"/>
    <n v="-2515"/>
    <n v="-2445"/>
    <n v="-2365"/>
    <n v="-2276"/>
    <n v="-2196"/>
    <n v="-2116"/>
    <n v="-2031"/>
    <n v="-1955"/>
    <n v="-1888"/>
    <n v="-1829"/>
  </r>
  <r>
    <x v="11"/>
    <x v="21"/>
    <s v="DisabledPolicies=Percent Reduction in Nonenergy Nonagriculture Industry Product Demand[iron and steel 241]"/>
    <n v="0"/>
    <n v="-1"/>
    <n v="-5"/>
    <n v="157"/>
    <n v="174"/>
    <n v="99"/>
    <n v="-223"/>
    <n v="-531"/>
    <n v="-755"/>
    <n v="-934"/>
    <n v="-1100"/>
    <n v="-1249"/>
    <n v="-1374"/>
    <n v="-1479"/>
    <n v="-1564"/>
    <n v="-1637"/>
    <n v="-1700"/>
    <n v="-1764"/>
    <n v="-1821"/>
    <n v="-1865"/>
    <n v="-1895"/>
    <n v="-1897"/>
    <n v="-1879"/>
    <n v="-1852"/>
    <n v="-1821"/>
    <n v="-1786"/>
    <n v="-1747"/>
    <n v="-1702"/>
    <n v="-1653"/>
    <n v="-1603"/>
    <n v="-1550"/>
  </r>
  <r>
    <x v="12"/>
    <x v="21"/>
    <s v="DisabledPolicies=Percent Reduction in Nonenergy Nonagriculture Industry Product Demand[iron and steel 241]"/>
    <n v="0"/>
    <n v="0"/>
    <n v="0"/>
    <n v="6"/>
    <n v="7"/>
    <n v="30"/>
    <n v="51"/>
    <n v="61"/>
    <n v="69"/>
    <n v="86"/>
    <n v="97"/>
    <n v="106"/>
    <n v="113"/>
    <n v="121"/>
    <n v="127"/>
    <n v="130"/>
    <n v="133"/>
    <n v="132"/>
    <n v="129"/>
    <n v="125"/>
    <n v="119"/>
    <n v="113"/>
    <n v="106"/>
    <n v="99"/>
    <n v="92"/>
    <n v="87"/>
    <n v="81"/>
    <n v="76"/>
    <n v="71"/>
    <n v="66"/>
    <n v="62"/>
  </r>
  <r>
    <x v="13"/>
    <x v="21"/>
    <s v="DisabledPolicies=Percent Reduction in Nonenergy Nonagriculture Industry Product Demand[iron and steel 241]"/>
    <n v="0"/>
    <n v="0"/>
    <n v="1"/>
    <n v="55"/>
    <n v="60"/>
    <n v="26"/>
    <n v="-21"/>
    <n v="-43"/>
    <n v="-56"/>
    <n v="-71"/>
    <n v="-87"/>
    <n v="-99"/>
    <n v="-108"/>
    <n v="-113"/>
    <n v="-119"/>
    <n v="-124"/>
    <n v="-121"/>
    <n v="-124"/>
    <n v="-127"/>
    <n v="-131"/>
    <n v="-133"/>
    <n v="-134"/>
    <n v="-133"/>
    <n v="-129"/>
    <n v="-126"/>
    <n v="-122"/>
    <n v="-119"/>
    <n v="-115"/>
    <n v="-111"/>
    <n v="-107"/>
    <n v="-104"/>
  </r>
  <r>
    <x v="14"/>
    <x v="21"/>
    <s v="DisabledPolicies=Percent Reduction in Nonenergy Nonagriculture Industry Product Demand[iron and steel 241]"/>
    <n v="0"/>
    <n v="0"/>
    <n v="3"/>
    <n v="87"/>
    <n v="101"/>
    <n v="43"/>
    <n v="-60"/>
    <n v="-93"/>
    <n v="-78"/>
    <n v="-72"/>
    <n v="-79"/>
    <n v="-84"/>
    <n v="-89"/>
    <n v="-91"/>
    <n v="-99"/>
    <n v="-106"/>
    <n v="-103"/>
    <n v="-110"/>
    <n v="-119"/>
    <n v="-129"/>
    <n v="-133"/>
    <n v="-134"/>
    <n v="-131"/>
    <n v="-125"/>
    <n v="-120"/>
    <n v="-115"/>
    <n v="-111"/>
    <n v="-105"/>
    <n v="-101"/>
    <n v="-96"/>
    <n v="-93"/>
  </r>
  <r>
    <x v="15"/>
    <x v="21"/>
    <s v="DisabledPolicies=Percent Reduction in Nonenergy Nonagriculture Industry Product Demand[iron and steel 241]"/>
    <n v="0"/>
    <n v="0"/>
    <n v="0"/>
    <n v="16"/>
    <n v="-24"/>
    <n v="-148"/>
    <n v="-394"/>
    <n v="-561"/>
    <n v="-652"/>
    <n v="-729"/>
    <n v="-809"/>
    <n v="-878"/>
    <n v="-934"/>
    <n v="-991"/>
    <n v="-1041"/>
    <n v="-1082"/>
    <n v="-1116"/>
    <n v="-1149"/>
    <n v="-1186"/>
    <n v="-1221"/>
    <n v="-1251"/>
    <n v="-1272"/>
    <n v="-1290"/>
    <n v="-1302"/>
    <n v="-1313"/>
    <n v="-1323"/>
    <n v="-1330"/>
    <n v="-1336"/>
    <n v="-1342"/>
    <n v="-1347"/>
    <n v="-1352"/>
  </r>
  <r>
    <x v="16"/>
    <x v="21"/>
    <s v="DisabledPolicies=Percent Reduction in Nonenergy Nonagriculture Industry Product Demand[iron and steel 241]"/>
    <n v="0"/>
    <n v="0"/>
    <n v="3"/>
    <n v="123"/>
    <n v="120"/>
    <n v="18"/>
    <n v="-69"/>
    <n v="-111"/>
    <n v="-151"/>
    <n v="-204"/>
    <n v="-247"/>
    <n v="-279"/>
    <n v="-307"/>
    <n v="-328"/>
    <n v="-350"/>
    <n v="-371"/>
    <n v="-371"/>
    <n v="-379"/>
    <n v="-389"/>
    <n v="-397"/>
    <n v="-401"/>
    <n v="-403"/>
    <n v="-400"/>
    <n v="-393"/>
    <n v="-389"/>
    <n v="-381"/>
    <n v="-374"/>
    <n v="-365"/>
    <n v="-355"/>
    <n v="-346"/>
    <n v="-339"/>
  </r>
  <r>
    <x v="17"/>
    <x v="21"/>
    <s v="DisabledPolicies=Percent Reduction in Nonenergy Nonagriculture Industry Product Demand[iron and steel 241]"/>
    <n v="0"/>
    <n v="0"/>
    <n v="0"/>
    <n v="24"/>
    <n v="24"/>
    <n v="9"/>
    <n v="-3"/>
    <n v="-5"/>
    <n v="-4"/>
    <n v="-5"/>
    <n v="-6"/>
    <n v="-7"/>
    <n v="-6"/>
    <n v="-6"/>
    <n v="-7"/>
    <n v="-8"/>
    <n v="-6"/>
    <n v="-7"/>
    <n v="-8"/>
    <n v="-9"/>
    <n v="-10"/>
    <n v="-10"/>
    <n v="-11"/>
    <n v="-10"/>
    <n v="-10"/>
    <n v="-9"/>
    <n v="-9"/>
    <n v="-8"/>
    <n v="-8"/>
    <n v="-7"/>
    <n v="-7"/>
  </r>
  <r>
    <x v="18"/>
    <x v="21"/>
    <s v="DisabledPolicies=Percent Reduction in Nonenergy Nonagriculture Industry Product Demand[iron and steel 241]"/>
    <n v="0"/>
    <n v="2"/>
    <n v="69"/>
    <n v="1062"/>
    <n v="1278"/>
    <n v="738"/>
    <n v="539"/>
    <n v="691"/>
    <n v="697"/>
    <n v="634"/>
    <n v="647"/>
    <n v="679"/>
    <n v="666"/>
    <n v="651"/>
    <n v="602"/>
    <n v="551"/>
    <n v="555"/>
    <n v="437"/>
    <n v="300"/>
    <n v="177"/>
    <n v="67"/>
    <n v="-29"/>
    <n v="-109"/>
    <n v="-145"/>
    <n v="-169"/>
    <n v="-188"/>
    <n v="-204"/>
    <n v="-208"/>
    <n v="-208"/>
    <n v="-208"/>
    <n v="-210"/>
  </r>
  <r>
    <x v="19"/>
    <x v="21"/>
    <s v="DisabledPolicies=Percent Reduction in Nonenergy Nonagriculture Industry Product Demand[iron and steel 241]"/>
    <n v="0"/>
    <n v="37"/>
    <n v="288"/>
    <n v="875"/>
    <n v="1028"/>
    <n v="292"/>
    <n v="702"/>
    <n v="1801"/>
    <n v="2395"/>
    <n v="2966"/>
    <n v="3758"/>
    <n v="4460"/>
    <n v="4853"/>
    <n v="5090"/>
    <n v="5160"/>
    <n v="5251"/>
    <n v="5351"/>
    <n v="4939"/>
    <n v="4554"/>
    <n v="4161"/>
    <n v="3762"/>
    <n v="3378"/>
    <n v="3035"/>
    <n v="2835"/>
    <n v="2668"/>
    <n v="2521"/>
    <n v="2381"/>
    <n v="2282"/>
    <n v="2176"/>
    <n v="2091"/>
    <n v="2005"/>
  </r>
  <r>
    <x v="20"/>
    <x v="21"/>
    <s v="DisabledPolicies=Percent Reduction in Nonenergy Nonagriculture Industry Product Demand[iron and steel 241]"/>
    <n v="0"/>
    <n v="0"/>
    <n v="49"/>
    <n v="7049"/>
    <n v="4918"/>
    <n v="1773"/>
    <n v="823"/>
    <n v="1264"/>
    <n v="1309"/>
    <n v="1221"/>
    <n v="1293"/>
    <n v="1445"/>
    <n v="1443"/>
    <n v="1746"/>
    <n v="1675"/>
    <n v="1612"/>
    <n v="1885"/>
    <n v="1660"/>
    <n v="1459"/>
    <n v="1274"/>
    <n v="1100"/>
    <n v="1011"/>
    <n v="926"/>
    <n v="874"/>
    <n v="827"/>
    <n v="779"/>
    <n v="739"/>
    <n v="699"/>
    <n v="668"/>
    <n v="637"/>
    <n v="614"/>
  </r>
  <r>
    <x v="21"/>
    <x v="21"/>
    <s v="DisabledPolicies=Percent Reduction in Nonenergy Nonagriculture Industry Product Demand[iron and steel 241]"/>
    <n v="0"/>
    <n v="6"/>
    <n v="82"/>
    <n v="1031"/>
    <n v="1081"/>
    <n v="714"/>
    <n v="839"/>
    <n v="1219"/>
    <n v="1364"/>
    <n v="1478"/>
    <n v="1661"/>
    <n v="1745"/>
    <n v="1763"/>
    <n v="1766"/>
    <n v="1730"/>
    <n v="1694"/>
    <n v="1667"/>
    <n v="1442"/>
    <n v="1256"/>
    <n v="1092"/>
    <n v="945"/>
    <n v="822"/>
    <n v="732"/>
    <n v="679"/>
    <n v="641"/>
    <n v="584"/>
    <n v="571"/>
    <n v="538"/>
    <n v="521"/>
    <n v="500"/>
    <n v="478"/>
  </r>
  <r>
    <x v="22"/>
    <x v="21"/>
    <s v="DisabledPolicies=Percent Reduction in Nonenergy Nonagriculture Industry Product Demand[iron and steel 241]"/>
    <n v="0"/>
    <n v="0"/>
    <n v="0"/>
    <n v="-449"/>
    <n v="-890"/>
    <n v="-1536"/>
    <n v="-2169"/>
    <n v="-2851"/>
    <n v="-3526"/>
    <n v="-4213"/>
    <n v="-4719"/>
    <n v="-5085"/>
    <n v="-5341"/>
    <n v="-5558"/>
    <n v="-5739"/>
    <n v="-5895"/>
    <n v="-5713"/>
    <n v="-5514"/>
    <n v="-5337"/>
    <n v="-5163"/>
    <n v="-4998"/>
    <n v="-4842"/>
    <n v="-4688"/>
    <n v="-4543"/>
    <n v="-4425"/>
    <n v="-4308"/>
    <n v="-4193"/>
    <n v="-4083"/>
    <n v="-3973"/>
    <n v="-3865"/>
    <n v="-3761"/>
  </r>
  <r>
    <x v="23"/>
    <x v="21"/>
    <s v="DisabledPolicies=Percent Reduction in Nonenergy Nonagriculture Industry Product Demand[iron and steel 241]"/>
    <n v="0"/>
    <n v="0"/>
    <n v="1"/>
    <n v="548"/>
    <n v="1079"/>
    <n v="1558"/>
    <n v="1938"/>
    <n v="2332"/>
    <n v="2746"/>
    <n v="3167"/>
    <n v="3509"/>
    <n v="3841"/>
    <n v="4160"/>
    <n v="4467"/>
    <n v="4767"/>
    <n v="5037"/>
    <n v="5065"/>
    <n v="4839"/>
    <n v="4719"/>
    <n v="4606"/>
    <n v="4590"/>
    <n v="4392"/>
    <n v="4291"/>
    <n v="4173"/>
    <n v="4077"/>
    <n v="3991"/>
    <n v="3882"/>
    <n v="3787"/>
    <n v="3782"/>
    <n v="3616"/>
    <n v="3521"/>
  </r>
  <r>
    <x v="24"/>
    <x v="21"/>
    <s v="DisabledPolicies=Percent Reduction in Nonenergy Nonagriculture Industry Product Demand[iron and steel 241]"/>
    <n v="0"/>
    <n v="-19"/>
    <n v="-31"/>
    <n v="115"/>
    <n v="134"/>
    <n v="254"/>
    <n v="334"/>
    <n v="397"/>
    <n v="433"/>
    <n v="465"/>
    <n v="470"/>
    <n v="451"/>
    <n v="440"/>
    <n v="452"/>
    <n v="500"/>
    <n v="535"/>
    <n v="565"/>
    <n v="553"/>
    <n v="531"/>
    <n v="502"/>
    <n v="472"/>
    <n v="461"/>
    <n v="440"/>
    <n v="432"/>
    <n v="423"/>
    <n v="417"/>
    <n v="415"/>
    <n v="409"/>
    <n v="406"/>
    <n v="403"/>
    <n v="399"/>
  </r>
  <r>
    <x v="25"/>
    <x v="21"/>
    <s v="DisabledPolicies=Percent Reduction in Nonenergy Nonagriculture Industry Product Demand[iron and steel 241]"/>
    <n v="0"/>
    <n v="95"/>
    <n v="26"/>
    <n v="268"/>
    <n v="3315"/>
    <n v="3367"/>
    <n v="1880"/>
    <n v="2023"/>
    <n v="3288"/>
    <n v="3793"/>
    <n v="4096"/>
    <n v="4516"/>
    <n v="5021"/>
    <n v="5250"/>
    <n v="5687"/>
    <n v="6033"/>
    <n v="6309"/>
    <n v="6743"/>
    <n v="6544"/>
    <n v="6358"/>
    <n v="6174"/>
    <n v="5903"/>
    <n v="5782"/>
    <n v="5592"/>
    <n v="5502"/>
    <n v="5410"/>
    <n v="5375"/>
    <n v="5321"/>
    <n v="5297"/>
    <n v="5260"/>
    <n v="5243"/>
  </r>
  <r>
    <x v="26"/>
    <x v="21"/>
    <s v="DisabledPolicies=Percent Reduction in Nonenergy Nonagriculture Industry Product Demand[iron and steel 241]"/>
    <n v="0"/>
    <n v="-326"/>
    <n v="-606"/>
    <n v="2086"/>
    <n v="7184"/>
    <n v="8960"/>
    <n v="9787"/>
    <n v="10147"/>
    <n v="9557"/>
    <n v="8312"/>
    <n v="6623"/>
    <n v="5295"/>
    <n v="3720"/>
    <n v="2531"/>
    <n v="1873"/>
    <n v="1079"/>
    <n v="684"/>
    <n v="-349"/>
    <n v="-1149"/>
    <n v="-2060"/>
    <n v="-2942"/>
    <n v="-3515"/>
    <n v="-4040"/>
    <n v="-4429"/>
    <n v="-4656"/>
    <n v="-5168"/>
    <n v="-5357"/>
    <n v="-5674"/>
    <n v="-6016"/>
    <n v="-6381"/>
    <n v="-6772"/>
  </r>
  <r>
    <x v="27"/>
    <x v="21"/>
    <s v="DisabledPolicies=Percent Reduction in Nonenergy Nonagriculture Industry Product Demand[iron and steel 241]"/>
    <n v="0"/>
    <n v="0"/>
    <n v="-3"/>
    <n v="117"/>
    <n v="198"/>
    <n v="240"/>
    <n v="232"/>
    <n v="226"/>
    <n v="235"/>
    <n v="240"/>
    <n v="229"/>
    <n v="217"/>
    <n v="204"/>
    <n v="192"/>
    <n v="186"/>
    <n v="178"/>
    <n v="167"/>
    <n v="147"/>
    <n v="119"/>
    <n v="90"/>
    <n v="58"/>
    <n v="31"/>
    <n v="8"/>
    <n v="-12"/>
    <n v="-27"/>
    <n v="-40"/>
    <n v="-51"/>
    <n v="-59"/>
    <n v="-63"/>
    <n v="-70"/>
    <n v="-75"/>
  </r>
  <r>
    <x v="28"/>
    <x v="21"/>
    <s v="DisabledPolicies=Percent Reduction in Nonenergy Nonagriculture Industry Product Demand[iron and steel 241]"/>
    <n v="0"/>
    <n v="21"/>
    <n v="190"/>
    <n v="2542"/>
    <n v="2688"/>
    <n v="2188"/>
    <n v="2598"/>
    <n v="3648"/>
    <n v="4058"/>
    <n v="4616"/>
    <n v="5326"/>
    <n v="5890"/>
    <n v="6208"/>
    <n v="6508"/>
    <n v="6631"/>
    <n v="6896"/>
    <n v="7134"/>
    <n v="6765"/>
    <n v="6460"/>
    <n v="6140"/>
    <n v="5835"/>
    <n v="5576"/>
    <n v="5396"/>
    <n v="5397"/>
    <n v="5433"/>
    <n v="5475"/>
    <n v="5583"/>
    <n v="5699"/>
    <n v="5839"/>
    <n v="5973"/>
    <n v="6110"/>
  </r>
  <r>
    <x v="29"/>
    <x v="21"/>
    <s v="DisabledPolicies=Percent Reduction in Nonenergy Nonagriculture Industry Product Demand[iron and steel 241]"/>
    <n v="0"/>
    <n v="-2"/>
    <n v="15"/>
    <n v="413"/>
    <n v="203"/>
    <n v="309"/>
    <n v="507"/>
    <n v="496"/>
    <n v="368"/>
    <n v="364"/>
    <n v="305"/>
    <n v="195"/>
    <n v="85"/>
    <n v="41"/>
    <n v="-18"/>
    <n v="-76"/>
    <n v="-86"/>
    <n v="-147"/>
    <n v="-109"/>
    <n v="-25"/>
    <n v="94"/>
    <n v="275"/>
    <n v="498"/>
    <n v="765"/>
    <n v="1020"/>
    <n v="1302"/>
    <n v="1555"/>
    <n v="1808"/>
    <n v="2069"/>
    <n v="2312"/>
    <n v="2543"/>
  </r>
  <r>
    <x v="30"/>
    <x v="21"/>
    <s v="DisabledPolicies=Percent Reduction in Nonenergy Nonagriculture Industry Product Demand[iron and steel 241]"/>
    <n v="0"/>
    <n v="6"/>
    <n v="82"/>
    <n v="4905"/>
    <n v="8916"/>
    <n v="12746"/>
    <n v="16859"/>
    <n v="20914"/>
    <n v="24226"/>
    <n v="27489"/>
    <n v="30598"/>
    <n v="33485"/>
    <n v="36200"/>
    <n v="38983"/>
    <n v="41493"/>
    <n v="43905"/>
    <n v="42057"/>
    <n v="40098"/>
    <n v="38930"/>
    <n v="37867"/>
    <n v="36969"/>
    <n v="36375"/>
    <n v="35801"/>
    <n v="35441"/>
    <n v="35114"/>
    <n v="34852"/>
    <n v="34668"/>
    <n v="34609"/>
    <n v="34604"/>
    <n v="34543"/>
    <n v="34435"/>
  </r>
  <r>
    <x v="31"/>
    <x v="21"/>
    <s v="DisabledPolicies=Percent Reduction in Nonenergy Nonagriculture Industry Product Demand[iron and steel 241]"/>
    <n v="0"/>
    <n v="-6"/>
    <n v="3"/>
    <n v="239"/>
    <n v="336"/>
    <n v="1307"/>
    <n v="2285"/>
    <n v="2819"/>
    <n v="3310"/>
    <n v="4089"/>
    <n v="4665"/>
    <n v="5152"/>
    <n v="5578"/>
    <n v="6024"/>
    <n v="6426"/>
    <n v="6751"/>
    <n v="6983"/>
    <n v="6994"/>
    <n v="6938"/>
    <n v="6792"/>
    <n v="6530"/>
    <n v="6253"/>
    <n v="5925"/>
    <n v="5640"/>
    <n v="5332"/>
    <n v="5099"/>
    <n v="4834"/>
    <n v="4584"/>
    <n v="4356"/>
    <n v="4158"/>
    <n v="3965"/>
  </r>
  <r>
    <x v="32"/>
    <x v="21"/>
    <s v="DisabledPolicies=Percent Reduction in Nonenergy Nonagriculture Industry Product Demand[iron and steel 241]"/>
    <n v="0"/>
    <n v="-3"/>
    <n v="0"/>
    <n v="65"/>
    <n v="39"/>
    <n v="344"/>
    <n v="638"/>
    <n v="754"/>
    <n v="833"/>
    <n v="987"/>
    <n v="1075"/>
    <n v="1128"/>
    <n v="1161"/>
    <n v="1193"/>
    <n v="1209"/>
    <n v="1205"/>
    <n v="1184"/>
    <n v="1125"/>
    <n v="1063"/>
    <n v="991"/>
    <n v="907"/>
    <n v="826"/>
    <n v="744"/>
    <n v="674"/>
    <n v="607"/>
    <n v="552"/>
    <n v="497"/>
    <n v="447"/>
    <n v="404"/>
    <n v="366"/>
    <n v="331"/>
  </r>
  <r>
    <x v="33"/>
    <x v="21"/>
    <s v="DisabledPolicies=Percent Reduction in Nonenergy Nonagriculture Industry Product Demand[iron and steel 241]"/>
    <n v="0"/>
    <n v="0"/>
    <n v="0"/>
    <n v="14"/>
    <n v="17"/>
    <n v="33"/>
    <n v="48"/>
    <n v="55"/>
    <n v="60"/>
    <n v="68"/>
    <n v="72"/>
    <n v="74"/>
    <n v="76"/>
    <n v="75"/>
    <n v="75"/>
    <n v="74"/>
    <n v="70"/>
    <n v="65"/>
    <n v="59"/>
    <n v="54"/>
    <n v="48"/>
    <n v="43"/>
    <n v="37"/>
    <n v="34"/>
    <n v="30"/>
    <n v="27"/>
    <n v="24"/>
    <n v="23"/>
    <n v="20"/>
    <n v="18"/>
    <n v="16"/>
  </r>
  <r>
    <x v="34"/>
    <x v="21"/>
    <s v="DisabledPolicies=Percent Reduction in Nonenergy Nonagriculture Industry Product Demand[iron and steel 241]"/>
    <n v="0"/>
    <n v="0"/>
    <n v="-1"/>
    <n v="17"/>
    <n v="19"/>
    <n v="50"/>
    <n v="80"/>
    <n v="91"/>
    <n v="94"/>
    <n v="103"/>
    <n v="103"/>
    <n v="105"/>
    <n v="103"/>
    <n v="105"/>
    <n v="106"/>
    <n v="105"/>
    <n v="100"/>
    <n v="91"/>
    <n v="83"/>
    <n v="74"/>
    <n v="63"/>
    <n v="54"/>
    <n v="44"/>
    <n v="38"/>
    <n v="30"/>
    <n v="26"/>
    <n v="21"/>
    <n v="16"/>
    <n v="12"/>
    <n v="9"/>
    <n v="6"/>
  </r>
  <r>
    <x v="35"/>
    <x v="21"/>
    <s v="DisabledPolicies=Percent Reduction in Nonenergy Nonagriculture Industry Product Demand[iron and steel 241]"/>
    <n v="0"/>
    <n v="0"/>
    <n v="3"/>
    <n v="96"/>
    <n v="71"/>
    <n v="62"/>
    <n v="45"/>
    <n v="-11"/>
    <n v="-102"/>
    <n v="-194"/>
    <n v="-321"/>
    <n v="-473"/>
    <n v="-644"/>
    <n v="-822"/>
    <n v="-1016"/>
    <n v="-1225"/>
    <n v="-1428"/>
    <n v="-1631"/>
    <n v="-1808"/>
    <n v="-1966"/>
    <n v="-2106"/>
    <n v="-2220"/>
    <n v="-2313"/>
    <n v="-2382"/>
    <n v="-2430"/>
    <n v="-2455"/>
    <n v="-2463"/>
    <n v="-2456"/>
    <n v="-2429"/>
    <n v="-2402"/>
    <n v="-2375"/>
  </r>
  <r>
    <x v="36"/>
    <x v="21"/>
    <s v="DisabledPolicies=Percent Reduction in Nonenergy Nonagriculture Industry Product Demand[iron and steel 241]"/>
    <n v="0"/>
    <n v="-4"/>
    <n v="10"/>
    <n v="307"/>
    <n v="327"/>
    <n v="1072"/>
    <n v="1885"/>
    <n v="2328"/>
    <n v="2714"/>
    <n v="3345"/>
    <n v="3830"/>
    <n v="4204"/>
    <n v="4522"/>
    <n v="4850"/>
    <n v="5122"/>
    <n v="5343"/>
    <n v="5475"/>
    <n v="5442"/>
    <n v="5380"/>
    <n v="5262"/>
    <n v="5070"/>
    <n v="4873"/>
    <n v="4646"/>
    <n v="4452"/>
    <n v="4242"/>
    <n v="4083"/>
    <n v="3904"/>
    <n v="3742"/>
    <n v="3593"/>
    <n v="3464"/>
    <n v="3339"/>
  </r>
  <r>
    <x v="37"/>
    <x v="21"/>
    <s v="DisabledPolicies=Percent Reduction in Nonenergy Nonagriculture Industry Product Demand[iron and steel 241]"/>
    <n v="0"/>
    <n v="-9"/>
    <n v="278"/>
    <n v="3286"/>
    <n v="3196"/>
    <n v="3242"/>
    <n v="5148"/>
    <n v="7197"/>
    <n v="8101"/>
    <n v="9295"/>
    <n v="10370"/>
    <n v="10988"/>
    <n v="11222"/>
    <n v="11476"/>
    <n v="11471"/>
    <n v="11412"/>
    <n v="11304"/>
    <n v="10120"/>
    <n v="9180"/>
    <n v="8233"/>
    <n v="7260"/>
    <n v="6448"/>
    <n v="5706"/>
    <n v="5242"/>
    <n v="4804"/>
    <n v="4501"/>
    <n v="4184"/>
    <n v="3937"/>
    <n v="3745"/>
    <n v="3554"/>
    <n v="3367"/>
  </r>
  <r>
    <x v="38"/>
    <x v="21"/>
    <s v="DisabledPolicies=Percent Reduction in Nonenergy Nonagriculture Industry Product Demand[iron and steel 241]"/>
    <n v="0"/>
    <n v="1"/>
    <n v="37"/>
    <n v="176"/>
    <n v="267"/>
    <n v="221"/>
    <n v="390"/>
    <n v="655"/>
    <n v="793"/>
    <n v="927"/>
    <n v="1103"/>
    <n v="1254"/>
    <n v="1350"/>
    <n v="1423"/>
    <n v="1463"/>
    <n v="1497"/>
    <n v="1497"/>
    <n v="1362"/>
    <n v="1252"/>
    <n v="1146"/>
    <n v="1037"/>
    <n v="938"/>
    <n v="847"/>
    <n v="793"/>
    <n v="748"/>
    <n v="714"/>
    <n v="678"/>
    <n v="659"/>
    <n v="639"/>
    <n v="622"/>
    <n v="604"/>
  </r>
  <r>
    <x v="39"/>
    <x v="21"/>
    <s v="DisabledPolicies=Percent Reduction in Nonenergy Nonagriculture Industry Product Demand[iron and steel 241]"/>
    <n v="0"/>
    <n v="-3"/>
    <n v="9"/>
    <n v="217"/>
    <n v="189"/>
    <n v="644"/>
    <n v="1170"/>
    <n v="1467"/>
    <n v="1713"/>
    <n v="2127"/>
    <n v="2454"/>
    <n v="2700"/>
    <n v="2911"/>
    <n v="3137"/>
    <n v="3322"/>
    <n v="3476"/>
    <n v="3571"/>
    <n v="3548"/>
    <n v="3523"/>
    <n v="3461"/>
    <n v="3353"/>
    <n v="3243"/>
    <n v="3114"/>
    <n v="3010"/>
    <n v="2893"/>
    <n v="2810"/>
    <n v="2713"/>
    <n v="2627"/>
    <n v="2550"/>
    <n v="2483"/>
    <n v="2417"/>
  </r>
  <r>
    <x v="40"/>
    <x v="21"/>
    <s v="DisabledPolicies=Percent Reduction in Nonenergy Nonagriculture Industry Product Demand[iron and steel 241]"/>
    <n v="0"/>
    <n v="-16"/>
    <n v="-6"/>
    <n v="104"/>
    <n v="-57"/>
    <n v="1495"/>
    <n v="3123"/>
    <n v="3902"/>
    <n v="4585"/>
    <n v="5806"/>
    <n v="6719"/>
    <n v="7524"/>
    <n v="8254"/>
    <n v="9046"/>
    <n v="9776"/>
    <n v="10398"/>
    <n v="10891"/>
    <n v="11060"/>
    <n v="11141"/>
    <n v="11063"/>
    <n v="10769"/>
    <n v="10439"/>
    <n v="9986"/>
    <n v="9590"/>
    <n v="9130"/>
    <n v="8802"/>
    <n v="8388"/>
    <n v="7992"/>
    <n v="7620"/>
    <n v="7306"/>
    <n v="6995"/>
  </r>
  <r>
    <x v="41"/>
    <x v="21"/>
    <s v="DisabledPolicies=Percent Reduction in Nonenergy Nonagriculture Industry Product Demand[iron and steel 241]"/>
    <n v="0"/>
    <n v="-2"/>
    <n v="2"/>
    <n v="70"/>
    <n v="37"/>
    <n v="474"/>
    <n v="943"/>
    <n v="1181"/>
    <n v="1398"/>
    <n v="1767"/>
    <n v="2059"/>
    <n v="2298"/>
    <n v="2513"/>
    <n v="2738"/>
    <n v="2935"/>
    <n v="3103"/>
    <n v="3230"/>
    <n v="3263"/>
    <n v="3271"/>
    <n v="3236"/>
    <n v="3147"/>
    <n v="3044"/>
    <n v="2914"/>
    <n v="2798"/>
    <n v="2666"/>
    <n v="2568"/>
    <n v="2452"/>
    <n v="2342"/>
    <n v="2241"/>
    <n v="2154"/>
    <n v="2068"/>
  </r>
  <r>
    <x v="42"/>
    <x v="21"/>
    <s v="DisabledPolicies=Percent Reduction in Nonenergy Nonagriculture Industry Product Demand[iron and steel 241]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-215"/>
    <n v="482"/>
    <n v="25960"/>
    <n v="36235"/>
    <n v="40824"/>
    <n v="49988"/>
    <n v="61615"/>
    <n v="69317"/>
    <n v="77004"/>
    <n v="83178"/>
    <n v="87908"/>
    <n v="90907"/>
    <n v="94641"/>
    <n v="97694"/>
    <n v="100217"/>
    <n v="98949"/>
    <n v="92633"/>
    <n v="87251"/>
    <n v="81693"/>
    <n v="76091"/>
    <n v="71472"/>
    <n v="67422"/>
    <n v="64696"/>
    <n v="62335"/>
    <n v="60422"/>
    <n v="58886"/>
    <n v="57655"/>
    <n v="56741"/>
    <n v="55699"/>
    <n v="54707"/>
  </r>
  <r>
    <x v="1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7"/>
    <n v="-14"/>
    <n v="293"/>
    <n v="510"/>
    <n v="861"/>
    <n v="1071"/>
    <n v="1717"/>
    <n v="2644"/>
    <n v="3379"/>
    <n v="3782"/>
    <n v="3612"/>
    <n v="3395"/>
    <n v="3286"/>
    <n v="3237"/>
    <n v="3244"/>
    <n v="3278"/>
    <n v="3292"/>
    <n v="3284"/>
    <n v="3250"/>
    <n v="3237"/>
    <n v="3230"/>
    <n v="3229"/>
    <n v="3233"/>
    <n v="3233"/>
    <n v="3235"/>
    <n v="3254"/>
    <n v="3270"/>
    <n v="3272"/>
    <n v="3270"/>
    <n v="3259"/>
  </r>
  <r>
    <x v="2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0"/>
    <n v="-4"/>
    <n v="-42"/>
    <n v="-152"/>
    <n v="-304"/>
    <n v="-439"/>
    <n v="-646"/>
    <n v="-897"/>
    <n v="-1192"/>
    <n v="-1516"/>
    <n v="-1865"/>
    <n v="-2204"/>
    <n v="-2535"/>
    <n v="-2824"/>
    <n v="-3139"/>
    <n v="-3471"/>
    <n v="-3780"/>
    <n v="-4062"/>
    <n v="-4266"/>
    <n v="-4489"/>
    <n v="-4650"/>
    <n v="-4730"/>
    <n v="-4831"/>
    <n v="-4916"/>
    <n v="-4923"/>
    <n v="-4955"/>
    <n v="-4930"/>
    <n v="-4894"/>
    <n v="-4873"/>
    <n v="-4823"/>
  </r>
  <r>
    <x v="4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0"/>
    <n v="0"/>
    <n v="27"/>
    <n v="37"/>
    <n v="18"/>
    <n v="-26"/>
    <n v="-45"/>
    <n v="-37"/>
    <n v="-34"/>
    <n v="-40"/>
    <n v="-47"/>
    <n v="-53"/>
    <n v="-57"/>
    <n v="-64"/>
    <n v="-69"/>
    <n v="-73"/>
    <n v="-79"/>
    <n v="-83"/>
    <n v="-90"/>
    <n v="-91"/>
    <n v="-90"/>
    <n v="-87"/>
    <n v="-83"/>
    <n v="-81"/>
    <n v="-77"/>
    <n v="-74"/>
    <n v="-71"/>
    <n v="-68"/>
    <n v="-66"/>
    <n v="-64"/>
  </r>
  <r>
    <x v="5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0"/>
    <n v="-3"/>
    <n v="-47"/>
    <n v="-169"/>
    <n v="-363"/>
    <n v="-655"/>
    <n v="-979"/>
    <n v="-1342"/>
    <n v="-1770"/>
    <n v="-2235"/>
    <n v="-2703"/>
    <n v="-3140"/>
    <n v="-3537"/>
    <n v="-3909"/>
    <n v="-4288"/>
    <n v="-4646"/>
    <n v="-4975"/>
    <n v="-5200"/>
    <n v="-5361"/>
    <n v="-5485"/>
    <n v="-5520"/>
    <n v="-5504"/>
    <n v="-5491"/>
    <n v="-5450"/>
    <n v="-5394"/>
    <n v="-5344"/>
    <n v="-5266"/>
    <n v="-5190"/>
    <n v="-5143"/>
    <n v="-5091"/>
  </r>
  <r>
    <x v="6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0"/>
    <n v="1"/>
    <n v="126"/>
    <n v="161"/>
    <n v="272"/>
    <n v="413"/>
    <n v="548"/>
    <n v="676"/>
    <n v="833"/>
    <n v="964"/>
    <n v="1043"/>
    <n v="1098"/>
    <n v="1148"/>
    <n v="1193"/>
    <n v="1229"/>
    <n v="1249"/>
    <n v="1242"/>
    <n v="1212"/>
    <n v="1168"/>
    <n v="1116"/>
    <n v="1060"/>
    <n v="1004"/>
    <n v="953"/>
    <n v="903"/>
    <n v="860"/>
    <n v="820"/>
    <n v="781"/>
    <n v="745"/>
    <n v="714"/>
    <n v="684"/>
  </r>
  <r>
    <x v="7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0"/>
    <n v="1"/>
    <n v="37"/>
    <n v="37"/>
    <n v="163"/>
    <n v="329"/>
    <n v="428"/>
    <n v="494"/>
    <n v="587"/>
    <n v="665"/>
    <n v="715"/>
    <n v="752"/>
    <n v="783"/>
    <n v="804"/>
    <n v="812"/>
    <n v="811"/>
    <n v="789"/>
    <n v="754"/>
    <n v="711"/>
    <n v="661"/>
    <n v="610"/>
    <n v="559"/>
    <n v="512"/>
    <n v="466"/>
    <n v="426"/>
    <n v="390"/>
    <n v="356"/>
    <n v="326"/>
    <n v="299"/>
    <n v="275"/>
  </r>
  <r>
    <x v="8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0"/>
    <n v="1"/>
    <n v="57"/>
    <n v="77"/>
    <n v="71"/>
    <n v="58"/>
    <n v="60"/>
    <n v="66"/>
    <n v="71"/>
    <n v="72"/>
    <n v="71"/>
    <n v="69"/>
    <n v="68"/>
    <n v="67"/>
    <n v="67"/>
    <n v="67"/>
    <n v="60"/>
    <n v="51"/>
    <n v="42"/>
    <n v="34"/>
    <n v="27"/>
    <n v="25"/>
    <n v="22"/>
    <n v="21"/>
    <n v="22"/>
    <n v="22"/>
    <n v="23"/>
    <n v="24"/>
    <n v="25"/>
    <n v="26"/>
  </r>
  <r>
    <x v="9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0"/>
    <n v="1"/>
    <n v="52"/>
    <n v="62"/>
    <n v="61"/>
    <n v="53"/>
    <n v="57"/>
    <n v="68"/>
    <n v="79"/>
    <n v="85"/>
    <n v="88"/>
    <n v="89"/>
    <n v="92"/>
    <n v="92"/>
    <n v="91"/>
    <n v="91"/>
    <n v="84"/>
    <n v="76"/>
    <n v="65"/>
    <n v="58"/>
    <n v="50"/>
    <n v="44"/>
    <n v="41"/>
    <n v="37"/>
    <n v="35"/>
    <n v="32"/>
    <n v="32"/>
    <n v="31"/>
    <n v="29"/>
    <n v="28"/>
  </r>
  <r>
    <x v="10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1"/>
    <n v="0"/>
    <n v="-109"/>
    <n v="-227"/>
    <n v="-351"/>
    <n v="-551"/>
    <n v="-771"/>
    <n v="-1005"/>
    <n v="-1262"/>
    <n v="-1521"/>
    <n v="-1757"/>
    <n v="-1957"/>
    <n v="-2128"/>
    <n v="-2279"/>
    <n v="-2424"/>
    <n v="-2546"/>
    <n v="-2637"/>
    <n v="-2651"/>
    <n v="-2650"/>
    <n v="-2606"/>
    <n v="-2530"/>
    <n v="-2465"/>
    <n v="-2388"/>
    <n v="-2301"/>
    <n v="-2227"/>
    <n v="-2149"/>
    <n v="-2066"/>
    <n v="-1992"/>
    <n v="-1929"/>
    <n v="-1869"/>
  </r>
  <r>
    <x v="11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-1"/>
    <n v="-5"/>
    <n v="157"/>
    <n v="175"/>
    <n v="99"/>
    <n v="-222"/>
    <n v="-528"/>
    <n v="-752"/>
    <n v="-931"/>
    <n v="-1097"/>
    <n v="-1248"/>
    <n v="-1371"/>
    <n v="-1475"/>
    <n v="-1561"/>
    <n v="-1633"/>
    <n v="-1695"/>
    <n v="-1757"/>
    <n v="-1814"/>
    <n v="-1858"/>
    <n v="-1887"/>
    <n v="-1887"/>
    <n v="-1870"/>
    <n v="-1842"/>
    <n v="-1812"/>
    <n v="-1775"/>
    <n v="-1736"/>
    <n v="-1690"/>
    <n v="-1642"/>
    <n v="-1591"/>
    <n v="-1539"/>
  </r>
  <r>
    <x v="12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0"/>
    <n v="0"/>
    <n v="6"/>
    <n v="7"/>
    <n v="30"/>
    <n v="52"/>
    <n v="62"/>
    <n v="70"/>
    <n v="86"/>
    <n v="97"/>
    <n v="106"/>
    <n v="113"/>
    <n v="121"/>
    <n v="128"/>
    <n v="131"/>
    <n v="134"/>
    <n v="133"/>
    <n v="131"/>
    <n v="128"/>
    <n v="122"/>
    <n v="115"/>
    <n v="108"/>
    <n v="102"/>
    <n v="96"/>
    <n v="91"/>
    <n v="85"/>
    <n v="79"/>
    <n v="74"/>
    <n v="70"/>
    <n v="67"/>
  </r>
  <r>
    <x v="13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0"/>
    <n v="1"/>
    <n v="55"/>
    <n v="59"/>
    <n v="25"/>
    <n v="-25"/>
    <n v="-49"/>
    <n v="-62"/>
    <n v="-77"/>
    <n v="-91"/>
    <n v="-102"/>
    <n v="-111"/>
    <n v="-117"/>
    <n v="-122"/>
    <n v="-129"/>
    <n v="-125"/>
    <n v="-127"/>
    <n v="-131"/>
    <n v="-134"/>
    <n v="-136"/>
    <n v="-136"/>
    <n v="-134"/>
    <n v="-131"/>
    <n v="-128"/>
    <n v="-124"/>
    <n v="-121"/>
    <n v="-117"/>
    <n v="-113"/>
    <n v="-109"/>
    <n v="-105"/>
  </r>
  <r>
    <x v="14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0"/>
    <n v="3"/>
    <n v="87"/>
    <n v="101"/>
    <n v="43"/>
    <n v="-61"/>
    <n v="-94"/>
    <n v="-81"/>
    <n v="-72"/>
    <n v="-79"/>
    <n v="-84"/>
    <n v="-89"/>
    <n v="-91"/>
    <n v="-99"/>
    <n v="-105"/>
    <n v="-103"/>
    <n v="-110"/>
    <n v="-118"/>
    <n v="-128"/>
    <n v="-132"/>
    <n v="-132"/>
    <n v="-130"/>
    <n v="-125"/>
    <n v="-119"/>
    <n v="-114"/>
    <n v="-108"/>
    <n v="-104"/>
    <n v="-99"/>
    <n v="-95"/>
    <n v="-90"/>
  </r>
  <r>
    <x v="15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0"/>
    <n v="0"/>
    <n v="16"/>
    <n v="-24"/>
    <n v="-148"/>
    <n v="-394"/>
    <n v="-561"/>
    <n v="-652"/>
    <n v="-729"/>
    <n v="-809"/>
    <n v="-878"/>
    <n v="-934"/>
    <n v="-990"/>
    <n v="-1041"/>
    <n v="-1082"/>
    <n v="-1116"/>
    <n v="-1148"/>
    <n v="-1186"/>
    <n v="-1221"/>
    <n v="-1250"/>
    <n v="-1272"/>
    <n v="-1290"/>
    <n v="-1302"/>
    <n v="-1313"/>
    <n v="-1321"/>
    <n v="-1329"/>
    <n v="-1336"/>
    <n v="-1342"/>
    <n v="-1347"/>
    <n v="-1351"/>
  </r>
  <r>
    <x v="16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0"/>
    <n v="3"/>
    <n v="105"/>
    <n v="84"/>
    <n v="-36"/>
    <n v="-144"/>
    <n v="-204"/>
    <n v="-258"/>
    <n v="-319"/>
    <n v="-372"/>
    <n v="-415"/>
    <n v="-453"/>
    <n v="-486"/>
    <n v="-519"/>
    <n v="-550"/>
    <n v="-557"/>
    <n v="-574"/>
    <n v="-592"/>
    <n v="-606"/>
    <n v="-616"/>
    <n v="-625"/>
    <n v="-627"/>
    <n v="-628"/>
    <n v="-627"/>
    <n v="-624"/>
    <n v="-621"/>
    <n v="-616"/>
    <n v="-611"/>
    <n v="-606"/>
    <n v="-600"/>
  </r>
  <r>
    <x v="17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0"/>
    <n v="0"/>
    <n v="24"/>
    <n v="24"/>
    <n v="9"/>
    <n v="-4"/>
    <n v="-5"/>
    <n v="-5"/>
    <n v="-5"/>
    <n v="-6"/>
    <n v="-8"/>
    <n v="-7"/>
    <n v="-6"/>
    <n v="-7"/>
    <n v="-8"/>
    <n v="-7"/>
    <n v="-8"/>
    <n v="-9"/>
    <n v="-9"/>
    <n v="-10"/>
    <n v="-10"/>
    <n v="-10"/>
    <n v="-10"/>
    <n v="-10"/>
    <n v="-10"/>
    <n v="-9"/>
    <n v="-9"/>
    <n v="-8"/>
    <n v="-8"/>
    <n v="-7"/>
  </r>
  <r>
    <x v="18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2"/>
    <n v="69"/>
    <n v="1061"/>
    <n v="1274"/>
    <n v="729"/>
    <n v="517"/>
    <n v="653"/>
    <n v="656"/>
    <n v="601"/>
    <n v="627"/>
    <n v="661"/>
    <n v="649"/>
    <n v="632"/>
    <n v="582"/>
    <n v="531"/>
    <n v="535"/>
    <n v="415"/>
    <n v="282"/>
    <n v="159"/>
    <n v="50"/>
    <n v="-45"/>
    <n v="-122"/>
    <n v="-156"/>
    <n v="-179"/>
    <n v="-194"/>
    <n v="-209"/>
    <n v="-210"/>
    <n v="-210"/>
    <n v="-208"/>
    <n v="-209"/>
  </r>
  <r>
    <x v="19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37"/>
    <n v="288"/>
    <n v="874"/>
    <n v="1025"/>
    <n v="289"/>
    <n v="695"/>
    <n v="1791"/>
    <n v="2384"/>
    <n v="2953"/>
    <n v="3750"/>
    <n v="4454"/>
    <n v="4853"/>
    <n v="5094"/>
    <n v="5170"/>
    <n v="5268"/>
    <n v="5374"/>
    <n v="4969"/>
    <n v="4590"/>
    <n v="4203"/>
    <n v="3811"/>
    <n v="3434"/>
    <n v="3098"/>
    <n v="2907"/>
    <n v="2748"/>
    <n v="2608"/>
    <n v="2473"/>
    <n v="2383"/>
    <n v="2283"/>
    <n v="2206"/>
    <n v="2125"/>
  </r>
  <r>
    <x v="20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0"/>
    <n v="49"/>
    <n v="7049"/>
    <n v="4917"/>
    <n v="1772"/>
    <n v="822"/>
    <n v="1262"/>
    <n v="1308"/>
    <n v="1219"/>
    <n v="1290"/>
    <n v="1444"/>
    <n v="1442"/>
    <n v="1746"/>
    <n v="1674"/>
    <n v="1612"/>
    <n v="1886"/>
    <n v="1660"/>
    <n v="1461"/>
    <n v="1275"/>
    <n v="1102"/>
    <n v="1013"/>
    <n v="930"/>
    <n v="878"/>
    <n v="832"/>
    <n v="784"/>
    <n v="746"/>
    <n v="705"/>
    <n v="676"/>
    <n v="644"/>
    <n v="622"/>
  </r>
  <r>
    <x v="21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6"/>
    <n v="82"/>
    <n v="1030"/>
    <n v="1080"/>
    <n v="709"/>
    <n v="829"/>
    <n v="1206"/>
    <n v="1353"/>
    <n v="1471"/>
    <n v="1657"/>
    <n v="1741"/>
    <n v="1758"/>
    <n v="1760"/>
    <n v="1723"/>
    <n v="1689"/>
    <n v="1660"/>
    <n v="1438"/>
    <n v="1251"/>
    <n v="1088"/>
    <n v="942"/>
    <n v="822"/>
    <n v="734"/>
    <n v="684"/>
    <n v="648"/>
    <n v="594"/>
    <n v="584"/>
    <n v="552"/>
    <n v="534"/>
    <n v="515"/>
    <n v="494"/>
  </r>
  <r>
    <x v="22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0"/>
    <n v="0"/>
    <n v="-449"/>
    <n v="-891"/>
    <n v="-1538"/>
    <n v="-2250"/>
    <n v="-2965"/>
    <n v="-3625"/>
    <n v="-4254"/>
    <n v="-4723"/>
    <n v="-5087"/>
    <n v="-5343"/>
    <n v="-5559"/>
    <n v="-5739"/>
    <n v="-5897"/>
    <n v="-5714"/>
    <n v="-5515"/>
    <n v="-5337"/>
    <n v="-5163"/>
    <n v="-4997"/>
    <n v="-4842"/>
    <n v="-4687"/>
    <n v="-4543"/>
    <n v="-4424"/>
    <n v="-4306"/>
    <n v="-4192"/>
    <n v="-4081"/>
    <n v="-3971"/>
    <n v="-3864"/>
    <n v="-3760"/>
  </r>
  <r>
    <x v="23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0"/>
    <n v="1"/>
    <n v="518"/>
    <n v="1017"/>
    <n v="1464"/>
    <n v="1809"/>
    <n v="2178"/>
    <n v="2561"/>
    <n v="2948"/>
    <n v="3263"/>
    <n v="3565"/>
    <n v="3864"/>
    <n v="4145"/>
    <n v="4411"/>
    <n v="4658"/>
    <n v="4678"/>
    <n v="4455"/>
    <n v="4334"/>
    <n v="4220"/>
    <n v="4200"/>
    <n v="4008"/>
    <n v="3914"/>
    <n v="3803"/>
    <n v="3702"/>
    <n v="3618"/>
    <n v="3516"/>
    <n v="3425"/>
    <n v="3408"/>
    <n v="3259"/>
    <n v="3170"/>
  </r>
  <r>
    <x v="24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-19"/>
    <n v="-31"/>
    <n v="115"/>
    <n v="134"/>
    <n v="254"/>
    <n v="336"/>
    <n v="401"/>
    <n v="435"/>
    <n v="466"/>
    <n v="469"/>
    <n v="451"/>
    <n v="442"/>
    <n v="455"/>
    <n v="504"/>
    <n v="539"/>
    <n v="572"/>
    <n v="561"/>
    <n v="540"/>
    <n v="511"/>
    <n v="482"/>
    <n v="472"/>
    <n v="453"/>
    <n v="446"/>
    <n v="437"/>
    <n v="432"/>
    <n v="431"/>
    <n v="426"/>
    <n v="422"/>
    <n v="419"/>
    <n v="415"/>
  </r>
  <r>
    <x v="25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95"/>
    <n v="26"/>
    <n v="268"/>
    <n v="3315"/>
    <n v="3367"/>
    <n v="1880"/>
    <n v="2025"/>
    <n v="3290"/>
    <n v="3799"/>
    <n v="4104"/>
    <n v="4527"/>
    <n v="5035"/>
    <n v="5268"/>
    <n v="5707"/>
    <n v="6056"/>
    <n v="6339"/>
    <n v="6775"/>
    <n v="6580"/>
    <n v="6400"/>
    <n v="6221"/>
    <n v="5957"/>
    <n v="5846"/>
    <n v="5663"/>
    <n v="5585"/>
    <n v="5502"/>
    <n v="5483"/>
    <n v="5437"/>
    <n v="5427"/>
    <n v="5403"/>
    <n v="5395"/>
  </r>
  <r>
    <x v="26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-326"/>
    <n v="-606"/>
    <n v="2086"/>
    <n v="7184"/>
    <n v="8963"/>
    <n v="9795"/>
    <n v="10177"/>
    <n v="9621"/>
    <n v="8409"/>
    <n v="6741"/>
    <n v="5425"/>
    <n v="3866"/>
    <n v="2683"/>
    <n v="2042"/>
    <n v="1260"/>
    <n v="881"/>
    <n v="-134"/>
    <n v="-910"/>
    <n v="-1793"/>
    <n v="-2645"/>
    <n v="-3180"/>
    <n v="-3666"/>
    <n v="-4015"/>
    <n v="-4202"/>
    <n v="-4678"/>
    <n v="-4828"/>
    <n v="-5099"/>
    <n v="-5405"/>
    <n v="-5734"/>
    <n v="-6089"/>
  </r>
  <r>
    <x v="27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0"/>
    <n v="-3"/>
    <n v="117"/>
    <n v="198"/>
    <n v="239"/>
    <n v="232"/>
    <n v="227"/>
    <n v="238"/>
    <n v="242"/>
    <n v="232"/>
    <n v="219"/>
    <n v="208"/>
    <n v="197"/>
    <n v="190"/>
    <n v="182"/>
    <n v="172"/>
    <n v="154"/>
    <n v="126"/>
    <n v="97"/>
    <n v="67"/>
    <n v="40"/>
    <n v="19"/>
    <n v="0"/>
    <n v="-13"/>
    <n v="-24"/>
    <n v="-34"/>
    <n v="-41"/>
    <n v="-46"/>
    <n v="-51"/>
    <n v="-56"/>
  </r>
  <r>
    <x v="28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21"/>
    <n v="190"/>
    <n v="2542"/>
    <n v="2689"/>
    <n v="2188"/>
    <n v="2599"/>
    <n v="3658"/>
    <n v="4073"/>
    <n v="4635"/>
    <n v="5345"/>
    <n v="5912"/>
    <n v="6230"/>
    <n v="6536"/>
    <n v="6661"/>
    <n v="6932"/>
    <n v="7175"/>
    <n v="6810"/>
    <n v="6511"/>
    <n v="6198"/>
    <n v="5901"/>
    <n v="5652"/>
    <n v="5483"/>
    <n v="5498"/>
    <n v="5548"/>
    <n v="5602"/>
    <n v="5727"/>
    <n v="5858"/>
    <n v="6014"/>
    <n v="6164"/>
    <n v="6317"/>
  </r>
  <r>
    <x v="29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-2"/>
    <n v="15"/>
    <n v="412"/>
    <n v="201"/>
    <n v="307"/>
    <n v="516"/>
    <n v="506"/>
    <n v="373"/>
    <n v="357"/>
    <n v="291"/>
    <n v="186"/>
    <n v="80"/>
    <n v="42"/>
    <n v="-10"/>
    <n v="-60"/>
    <n v="-64"/>
    <n v="-116"/>
    <n v="-70"/>
    <n v="24"/>
    <n v="149"/>
    <n v="339"/>
    <n v="569"/>
    <n v="845"/>
    <n v="1109"/>
    <n v="1400"/>
    <n v="1662"/>
    <n v="1925"/>
    <n v="2190"/>
    <n v="2442"/>
    <n v="2680"/>
  </r>
  <r>
    <x v="30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6"/>
    <n v="82"/>
    <n v="4905"/>
    <n v="8893"/>
    <n v="12679"/>
    <n v="16755"/>
    <n v="20745"/>
    <n v="23971"/>
    <n v="27134"/>
    <n v="30134"/>
    <n v="32908"/>
    <n v="35498"/>
    <n v="38146"/>
    <n v="40513"/>
    <n v="42779"/>
    <n v="40794"/>
    <n v="38713"/>
    <n v="37433"/>
    <n v="36268"/>
    <n v="35279"/>
    <n v="34598"/>
    <n v="33945"/>
    <n v="33514"/>
    <n v="33120"/>
    <n v="32789"/>
    <n v="32531"/>
    <n v="32400"/>
    <n v="32325"/>
    <n v="32203"/>
    <n v="32047"/>
  </r>
  <r>
    <x v="31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-6"/>
    <n v="3"/>
    <n v="240"/>
    <n v="336"/>
    <n v="1311"/>
    <n v="2329"/>
    <n v="2877"/>
    <n v="3355"/>
    <n v="4102"/>
    <n v="4663"/>
    <n v="5159"/>
    <n v="5596"/>
    <n v="6059"/>
    <n v="6480"/>
    <n v="6824"/>
    <n v="7074"/>
    <n v="7104"/>
    <n v="7065"/>
    <n v="6936"/>
    <n v="6691"/>
    <n v="6430"/>
    <n v="6120"/>
    <n v="5851"/>
    <n v="5562"/>
    <n v="5348"/>
    <n v="5101"/>
    <n v="4869"/>
    <n v="4658"/>
    <n v="4474"/>
    <n v="4297"/>
  </r>
  <r>
    <x v="32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-3"/>
    <n v="0"/>
    <n v="65"/>
    <n v="39"/>
    <n v="345"/>
    <n v="653"/>
    <n v="771"/>
    <n v="846"/>
    <n v="991"/>
    <n v="1075"/>
    <n v="1130"/>
    <n v="1165"/>
    <n v="1201"/>
    <n v="1219"/>
    <n v="1219"/>
    <n v="1200"/>
    <n v="1144"/>
    <n v="1083"/>
    <n v="1013"/>
    <n v="929"/>
    <n v="851"/>
    <n v="770"/>
    <n v="701"/>
    <n v="633"/>
    <n v="578"/>
    <n v="524"/>
    <n v="475"/>
    <n v="432"/>
    <n v="394"/>
    <n v="359"/>
  </r>
  <r>
    <x v="33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0"/>
    <n v="0"/>
    <n v="14"/>
    <n v="17"/>
    <n v="33"/>
    <n v="47"/>
    <n v="56"/>
    <n v="61"/>
    <n v="68"/>
    <n v="72"/>
    <n v="74"/>
    <n v="75"/>
    <n v="75"/>
    <n v="75"/>
    <n v="73"/>
    <n v="71"/>
    <n v="66"/>
    <n v="60"/>
    <n v="55"/>
    <n v="50"/>
    <n v="44"/>
    <n v="39"/>
    <n v="36"/>
    <n v="32"/>
    <n v="29"/>
    <n v="26"/>
    <n v="23"/>
    <n v="21"/>
    <n v="19"/>
    <n v="18"/>
  </r>
  <r>
    <x v="34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0"/>
    <n v="-1"/>
    <n v="17"/>
    <n v="19"/>
    <n v="50"/>
    <n v="82"/>
    <n v="93"/>
    <n v="96"/>
    <n v="105"/>
    <n v="103"/>
    <n v="106"/>
    <n v="106"/>
    <n v="106"/>
    <n v="108"/>
    <n v="106"/>
    <n v="104"/>
    <n v="96"/>
    <n v="87"/>
    <n v="78"/>
    <n v="68"/>
    <n v="59"/>
    <n v="50"/>
    <n v="43"/>
    <n v="36"/>
    <n v="32"/>
    <n v="27"/>
    <n v="22"/>
    <n v="19"/>
    <n v="16"/>
    <n v="12"/>
  </r>
  <r>
    <x v="35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0"/>
    <n v="3"/>
    <n v="95"/>
    <n v="70"/>
    <n v="62"/>
    <n v="46"/>
    <n v="-9"/>
    <n v="-101"/>
    <n v="-194"/>
    <n v="-324"/>
    <n v="-476"/>
    <n v="-646"/>
    <n v="-823"/>
    <n v="-1016"/>
    <n v="-1225"/>
    <n v="-1427"/>
    <n v="-1628"/>
    <n v="-1804"/>
    <n v="-1961"/>
    <n v="-2100"/>
    <n v="-2213"/>
    <n v="-2306"/>
    <n v="-2372"/>
    <n v="-2420"/>
    <n v="-2444"/>
    <n v="-2452"/>
    <n v="-2442"/>
    <n v="-2415"/>
    <n v="-2387"/>
    <n v="-2360"/>
  </r>
  <r>
    <x v="36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-4"/>
    <n v="10"/>
    <n v="307"/>
    <n v="328"/>
    <n v="1075"/>
    <n v="1917"/>
    <n v="2368"/>
    <n v="2742"/>
    <n v="3345"/>
    <n v="3818"/>
    <n v="4197"/>
    <n v="4522"/>
    <n v="4861"/>
    <n v="5147"/>
    <n v="5378"/>
    <n v="5524"/>
    <n v="5502"/>
    <n v="5451"/>
    <n v="5343"/>
    <n v="5162"/>
    <n v="4972"/>
    <n v="4755"/>
    <n v="4571"/>
    <n v="4373"/>
    <n v="4224"/>
    <n v="4054"/>
    <n v="3901"/>
    <n v="3761"/>
    <n v="3639"/>
    <n v="3521"/>
  </r>
  <r>
    <x v="37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-9"/>
    <n v="278"/>
    <n v="3282"/>
    <n v="3188"/>
    <n v="3232"/>
    <n v="5178"/>
    <n v="7245"/>
    <n v="8144"/>
    <n v="9303"/>
    <n v="10365"/>
    <n v="10991"/>
    <n v="11238"/>
    <n v="11509"/>
    <n v="11521"/>
    <n v="11483"/>
    <n v="11396"/>
    <n v="10238"/>
    <n v="9326"/>
    <n v="8406"/>
    <n v="7461"/>
    <n v="6677"/>
    <n v="5969"/>
    <n v="5543"/>
    <n v="5140"/>
    <n v="4870"/>
    <n v="4589"/>
    <n v="4378"/>
    <n v="4211"/>
    <n v="4050"/>
    <n v="3888"/>
  </r>
  <r>
    <x v="38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1"/>
    <n v="37"/>
    <n v="176"/>
    <n v="266"/>
    <n v="218"/>
    <n v="390"/>
    <n v="655"/>
    <n v="792"/>
    <n v="923"/>
    <n v="1097"/>
    <n v="1249"/>
    <n v="1344"/>
    <n v="1417"/>
    <n v="1457"/>
    <n v="1492"/>
    <n v="1491"/>
    <n v="1358"/>
    <n v="1250"/>
    <n v="1143"/>
    <n v="1035"/>
    <n v="937"/>
    <n v="848"/>
    <n v="795"/>
    <n v="753"/>
    <n v="720"/>
    <n v="688"/>
    <n v="670"/>
    <n v="651"/>
    <n v="636"/>
    <n v="620"/>
  </r>
  <r>
    <x v="39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-3"/>
    <n v="9"/>
    <n v="217"/>
    <n v="189"/>
    <n v="644"/>
    <n v="1190"/>
    <n v="1491"/>
    <n v="1729"/>
    <n v="2125"/>
    <n v="2444"/>
    <n v="2693"/>
    <n v="2907"/>
    <n v="3140"/>
    <n v="3333"/>
    <n v="3495"/>
    <n v="3598"/>
    <n v="3583"/>
    <n v="3566"/>
    <n v="3511"/>
    <n v="3410"/>
    <n v="3307"/>
    <n v="3184"/>
    <n v="3088"/>
    <n v="2979"/>
    <n v="2904"/>
    <n v="2815"/>
    <n v="2735"/>
    <n v="2665"/>
    <n v="2605"/>
    <n v="2545"/>
  </r>
  <r>
    <x v="40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-16"/>
    <n v="-6"/>
    <n v="105"/>
    <n v="-53"/>
    <n v="1505"/>
    <n v="3203"/>
    <n v="4006"/>
    <n v="4670"/>
    <n v="5839"/>
    <n v="6730"/>
    <n v="7551"/>
    <n v="8301"/>
    <n v="9123"/>
    <n v="9887"/>
    <n v="10542"/>
    <n v="11070"/>
    <n v="11270"/>
    <n v="11386"/>
    <n v="11340"/>
    <n v="11078"/>
    <n v="10778"/>
    <n v="10356"/>
    <n v="9993"/>
    <n v="9570"/>
    <n v="9278"/>
    <n v="8899"/>
    <n v="8541"/>
    <n v="8205"/>
    <n v="7923"/>
    <n v="7643"/>
  </r>
  <r>
    <x v="41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-2"/>
    <n v="2"/>
    <n v="70"/>
    <n v="38"/>
    <n v="477"/>
    <n v="963"/>
    <n v="1208"/>
    <n v="1418"/>
    <n v="1773"/>
    <n v="2056"/>
    <n v="2300"/>
    <n v="2520"/>
    <n v="2752"/>
    <n v="2959"/>
    <n v="3134"/>
    <n v="3269"/>
    <n v="3310"/>
    <n v="3328"/>
    <n v="3301"/>
    <n v="3219"/>
    <n v="3122"/>
    <n v="2999"/>
    <n v="2891"/>
    <n v="2767"/>
    <n v="2676"/>
    <n v="2568"/>
    <n v="2467"/>
    <n v="2373"/>
    <n v="2292"/>
    <n v="2213"/>
  </r>
  <r>
    <x v="42"/>
    <x v="22"/>
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, Percentage Additional Improvement of Fuel Economy Std[freight,motorbikes]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-215"/>
    <n v="482"/>
    <n v="26064"/>
    <n v="36706"/>
    <n v="41619"/>
    <n v="51243"/>
    <n v="63183"/>
    <n v="71464"/>
    <n v="79495"/>
    <n v="86112"/>
    <n v="91138"/>
    <n v="94331"/>
    <n v="98150"/>
    <n v="101484"/>
    <n v="104236"/>
    <n v="103135"/>
    <n v="96896"/>
    <n v="91522"/>
    <n v="85904"/>
    <n v="80220"/>
    <n v="75508"/>
    <n v="71370"/>
    <n v="68597"/>
    <n v="66228"/>
    <n v="64353"/>
    <n v="62829"/>
    <n v="61661"/>
    <n v="60844"/>
    <n v="59893"/>
    <n v="58985"/>
  </r>
  <r>
    <x v="1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7"/>
    <n v="-14"/>
    <n v="293"/>
    <n v="512"/>
    <n v="862"/>
    <n v="1051"/>
    <n v="1672"/>
    <n v="2583"/>
    <n v="3309"/>
    <n v="3690"/>
    <n v="3497"/>
    <n v="3260"/>
    <n v="3130"/>
    <n v="3057"/>
    <n v="3040"/>
    <n v="3055"/>
    <n v="3047"/>
    <n v="3021"/>
    <n v="2967"/>
    <n v="2942"/>
    <n v="2924"/>
    <n v="2914"/>
    <n v="2914"/>
    <n v="2910"/>
    <n v="2911"/>
    <n v="2931"/>
    <n v="2947"/>
    <n v="2950"/>
    <n v="2950"/>
    <n v="2943"/>
  </r>
  <r>
    <x v="2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0"/>
    <n v="-4"/>
    <n v="-38"/>
    <n v="-144"/>
    <n v="-294"/>
    <n v="-429"/>
    <n v="-642"/>
    <n v="-901"/>
    <n v="-1204"/>
    <n v="-1534"/>
    <n v="-1886"/>
    <n v="-2230"/>
    <n v="-2566"/>
    <n v="-2859"/>
    <n v="-3177"/>
    <n v="-3513"/>
    <n v="-3826"/>
    <n v="-4113"/>
    <n v="-4323"/>
    <n v="-4555"/>
    <n v="-4724"/>
    <n v="-4813"/>
    <n v="-4926"/>
    <n v="-5023"/>
    <n v="-5041"/>
    <n v="-5086"/>
    <n v="-5073"/>
    <n v="-5046"/>
    <n v="-5036"/>
    <n v="-4995"/>
  </r>
  <r>
    <x v="4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0"/>
    <n v="0"/>
    <n v="27"/>
    <n v="37"/>
    <n v="18"/>
    <n v="-27"/>
    <n v="-46"/>
    <n v="-39"/>
    <n v="-37"/>
    <n v="-44"/>
    <n v="-51"/>
    <n v="-59"/>
    <n v="-65"/>
    <n v="-71"/>
    <n v="-78"/>
    <n v="-82"/>
    <n v="-88"/>
    <n v="-94"/>
    <n v="-101"/>
    <n v="-103"/>
    <n v="-103"/>
    <n v="-100"/>
    <n v="-97"/>
    <n v="-95"/>
    <n v="-91"/>
    <n v="-89"/>
    <n v="-86"/>
    <n v="-84"/>
    <n v="-83"/>
    <n v="-81"/>
  </r>
  <r>
    <x v="5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0"/>
    <n v="-3"/>
    <n v="-45"/>
    <n v="-163"/>
    <n v="-357"/>
    <n v="-658"/>
    <n v="-994"/>
    <n v="-1369"/>
    <n v="-1803"/>
    <n v="-2272"/>
    <n v="-2744"/>
    <n v="-3182"/>
    <n v="-3581"/>
    <n v="-3953"/>
    <n v="-4331"/>
    <n v="-4689"/>
    <n v="-5021"/>
    <n v="-5250"/>
    <n v="-5417"/>
    <n v="-5546"/>
    <n v="-5588"/>
    <n v="-5579"/>
    <n v="-5576"/>
    <n v="-5544"/>
    <n v="-5496"/>
    <n v="-5456"/>
    <n v="-5387"/>
    <n v="-5317"/>
    <n v="-5277"/>
    <n v="-5231"/>
  </r>
  <r>
    <x v="6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0"/>
    <n v="1"/>
    <n v="126"/>
    <n v="162"/>
    <n v="274"/>
    <n v="408"/>
    <n v="534"/>
    <n v="662"/>
    <n v="822"/>
    <n v="955"/>
    <n v="1031"/>
    <n v="1080"/>
    <n v="1123"/>
    <n v="1161"/>
    <n v="1188"/>
    <n v="1202"/>
    <n v="1186"/>
    <n v="1148"/>
    <n v="1098"/>
    <n v="1038"/>
    <n v="978"/>
    <n v="916"/>
    <n v="859"/>
    <n v="806"/>
    <n v="760"/>
    <n v="716"/>
    <n v="676"/>
    <n v="637"/>
    <n v="604"/>
    <n v="574"/>
  </r>
  <r>
    <x v="7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0"/>
    <n v="1"/>
    <n v="38"/>
    <n v="38"/>
    <n v="163"/>
    <n v="328"/>
    <n v="426"/>
    <n v="495"/>
    <n v="593"/>
    <n v="676"/>
    <n v="727"/>
    <n v="762"/>
    <n v="791"/>
    <n v="809"/>
    <n v="815"/>
    <n v="812"/>
    <n v="785"/>
    <n v="749"/>
    <n v="704"/>
    <n v="652"/>
    <n v="598"/>
    <n v="545"/>
    <n v="498"/>
    <n v="450"/>
    <n v="411"/>
    <n v="373"/>
    <n v="338"/>
    <n v="308"/>
    <n v="281"/>
    <n v="256"/>
  </r>
  <r>
    <x v="8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0"/>
    <n v="1"/>
    <n v="57"/>
    <n v="77"/>
    <n v="70"/>
    <n v="59"/>
    <n v="61"/>
    <n v="67"/>
    <n v="70"/>
    <n v="70"/>
    <n v="67"/>
    <n v="65"/>
    <n v="63"/>
    <n v="59"/>
    <n v="58"/>
    <n v="57"/>
    <n v="50"/>
    <n v="38"/>
    <n v="26"/>
    <n v="18"/>
    <n v="11"/>
    <n v="7"/>
    <n v="4"/>
    <n v="3"/>
    <n v="2"/>
    <n v="3"/>
    <n v="2"/>
    <n v="2"/>
    <n v="2"/>
    <n v="3"/>
  </r>
  <r>
    <x v="9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0"/>
    <n v="1"/>
    <n v="53"/>
    <n v="62"/>
    <n v="60"/>
    <n v="53"/>
    <n v="58"/>
    <n v="68"/>
    <n v="80"/>
    <n v="85"/>
    <n v="87"/>
    <n v="87"/>
    <n v="89"/>
    <n v="89"/>
    <n v="89"/>
    <n v="87"/>
    <n v="79"/>
    <n v="69"/>
    <n v="58"/>
    <n v="47"/>
    <n v="39"/>
    <n v="33"/>
    <n v="29"/>
    <n v="24"/>
    <n v="22"/>
    <n v="20"/>
    <n v="17"/>
    <n v="16"/>
    <n v="14"/>
    <n v="14"/>
  </r>
  <r>
    <x v="10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1"/>
    <n v="0"/>
    <n v="-109"/>
    <n v="-227"/>
    <n v="-351"/>
    <n v="-560"/>
    <n v="-790"/>
    <n v="-1031"/>
    <n v="-1290"/>
    <n v="-1549"/>
    <n v="-1785"/>
    <n v="-1986"/>
    <n v="-2153"/>
    <n v="-2300"/>
    <n v="-2439"/>
    <n v="-2556"/>
    <n v="-2641"/>
    <n v="-2650"/>
    <n v="-2642"/>
    <n v="-2593"/>
    <n v="-2510"/>
    <n v="-2441"/>
    <n v="-2360"/>
    <n v="-2272"/>
    <n v="-2191"/>
    <n v="-2111"/>
    <n v="-2028"/>
    <n v="-1950"/>
    <n v="-1884"/>
    <n v="-1824"/>
  </r>
  <r>
    <x v="11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-1"/>
    <n v="-5"/>
    <n v="158"/>
    <n v="177"/>
    <n v="99"/>
    <n v="-230"/>
    <n v="-550"/>
    <n v="-786"/>
    <n v="-981"/>
    <n v="-1161"/>
    <n v="-1328"/>
    <n v="-1469"/>
    <n v="-1592"/>
    <n v="-1694"/>
    <n v="-1783"/>
    <n v="-1861"/>
    <n v="-1938"/>
    <n v="-2012"/>
    <n v="-2070"/>
    <n v="-2114"/>
    <n v="-2127"/>
    <n v="-2122"/>
    <n v="-2103"/>
    <n v="-2082"/>
    <n v="-2055"/>
    <n v="-2024"/>
    <n v="-1984"/>
    <n v="-1942"/>
    <n v="-1897"/>
    <n v="-1849"/>
  </r>
  <r>
    <x v="12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0"/>
    <n v="0"/>
    <n v="6"/>
    <n v="7"/>
    <n v="30"/>
    <n v="51"/>
    <n v="62"/>
    <n v="70"/>
    <n v="87"/>
    <n v="99"/>
    <n v="108"/>
    <n v="115"/>
    <n v="123"/>
    <n v="129"/>
    <n v="133"/>
    <n v="135"/>
    <n v="134"/>
    <n v="132"/>
    <n v="128"/>
    <n v="122"/>
    <n v="116"/>
    <n v="108"/>
    <n v="102"/>
    <n v="95"/>
    <n v="90"/>
    <n v="84"/>
    <n v="79"/>
    <n v="74"/>
    <n v="69"/>
    <n v="65"/>
  </r>
  <r>
    <x v="13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0"/>
    <n v="1"/>
    <n v="55"/>
    <n v="60"/>
    <n v="27"/>
    <n v="-20"/>
    <n v="-42"/>
    <n v="-55"/>
    <n v="-72"/>
    <n v="-88"/>
    <n v="-100"/>
    <n v="-109"/>
    <n v="-115"/>
    <n v="-122"/>
    <n v="-127"/>
    <n v="-124"/>
    <n v="-127"/>
    <n v="-132"/>
    <n v="-136"/>
    <n v="-138"/>
    <n v="-139"/>
    <n v="-138"/>
    <n v="-136"/>
    <n v="-132"/>
    <n v="-129"/>
    <n v="-125"/>
    <n v="-122"/>
    <n v="-117"/>
    <n v="-113"/>
    <n v="-110"/>
  </r>
  <r>
    <x v="14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0"/>
    <n v="3"/>
    <n v="87"/>
    <n v="101"/>
    <n v="42"/>
    <n v="-61"/>
    <n v="-94"/>
    <n v="-83"/>
    <n v="-78"/>
    <n v="-88"/>
    <n v="-95"/>
    <n v="-101"/>
    <n v="-107"/>
    <n v="-115"/>
    <n v="-123"/>
    <n v="-123"/>
    <n v="-131"/>
    <n v="-141"/>
    <n v="-153"/>
    <n v="-159"/>
    <n v="-161"/>
    <n v="-159"/>
    <n v="-155"/>
    <n v="-150"/>
    <n v="-145"/>
    <n v="-140"/>
    <n v="-135"/>
    <n v="-132"/>
    <n v="-127"/>
    <n v="-123"/>
  </r>
  <r>
    <x v="15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0"/>
    <n v="0"/>
    <n v="16"/>
    <n v="-24"/>
    <n v="-148"/>
    <n v="-398"/>
    <n v="-567"/>
    <n v="-663"/>
    <n v="-745"/>
    <n v="-831"/>
    <n v="-906"/>
    <n v="-966"/>
    <n v="-1027"/>
    <n v="-1082"/>
    <n v="-1125"/>
    <n v="-1164"/>
    <n v="-1198"/>
    <n v="-1239"/>
    <n v="-1277"/>
    <n v="-1309"/>
    <n v="-1333"/>
    <n v="-1353"/>
    <n v="-1366"/>
    <n v="-1379"/>
    <n v="-1389"/>
    <n v="-1396"/>
    <n v="-1403"/>
    <n v="-1410"/>
    <n v="-1415"/>
    <n v="-1419"/>
  </r>
  <r>
    <x v="16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0"/>
    <n v="3"/>
    <n v="105"/>
    <n v="85"/>
    <n v="-34"/>
    <n v="-135"/>
    <n v="-190"/>
    <n v="-245"/>
    <n v="-310"/>
    <n v="-365"/>
    <n v="-410"/>
    <n v="-448"/>
    <n v="-479"/>
    <n v="-512"/>
    <n v="-542"/>
    <n v="-549"/>
    <n v="-565"/>
    <n v="-584"/>
    <n v="-597"/>
    <n v="-609"/>
    <n v="-619"/>
    <n v="-622"/>
    <n v="-622"/>
    <n v="-621"/>
    <n v="-619"/>
    <n v="-616"/>
    <n v="-612"/>
    <n v="-606"/>
    <n v="-602"/>
    <n v="-597"/>
  </r>
  <r>
    <x v="17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0"/>
    <n v="0"/>
    <n v="24"/>
    <n v="24"/>
    <n v="9"/>
    <n v="-3"/>
    <n v="-5"/>
    <n v="-4"/>
    <n v="-5"/>
    <n v="-7"/>
    <n v="-7"/>
    <n v="-7"/>
    <n v="-7"/>
    <n v="-8"/>
    <n v="-8"/>
    <n v="-8"/>
    <n v="-8"/>
    <n v="-9"/>
    <n v="-11"/>
    <n v="-11"/>
    <n v="-12"/>
    <n v="-11"/>
    <n v="-12"/>
    <n v="-11"/>
    <n v="-11"/>
    <n v="-10"/>
    <n v="-9"/>
    <n v="-9"/>
    <n v="-9"/>
    <n v="-9"/>
  </r>
  <r>
    <x v="18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2"/>
    <n v="69"/>
    <n v="1060"/>
    <n v="1277"/>
    <n v="740"/>
    <n v="562"/>
    <n v="723"/>
    <n v="733"/>
    <n v="663"/>
    <n v="681"/>
    <n v="720"/>
    <n v="712"/>
    <n v="703"/>
    <n v="662"/>
    <n v="620"/>
    <n v="633"/>
    <n v="513"/>
    <n v="379"/>
    <n v="254"/>
    <n v="140"/>
    <n v="40"/>
    <n v="-43"/>
    <n v="-78"/>
    <n v="-102"/>
    <n v="-120"/>
    <n v="-136"/>
    <n v="-138"/>
    <n v="-138"/>
    <n v="-136"/>
    <n v="-138"/>
  </r>
  <r>
    <x v="19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37"/>
    <n v="288"/>
    <n v="876"/>
    <n v="1030"/>
    <n v="313"/>
    <n v="788"/>
    <n v="1901"/>
    <n v="2499"/>
    <n v="3050"/>
    <n v="3864"/>
    <n v="4598"/>
    <n v="5014"/>
    <n v="5275"/>
    <n v="5373"/>
    <n v="5492"/>
    <n v="5619"/>
    <n v="5217"/>
    <n v="4840"/>
    <n v="4443"/>
    <n v="4041"/>
    <n v="3654"/>
    <n v="3311"/>
    <n v="3114"/>
    <n v="2958"/>
    <n v="2821"/>
    <n v="2689"/>
    <n v="2603"/>
    <n v="2505"/>
    <n v="2432"/>
    <n v="2356"/>
  </r>
  <r>
    <x v="20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0"/>
    <n v="49"/>
    <n v="7049"/>
    <n v="4918"/>
    <n v="1774"/>
    <n v="840"/>
    <n v="1286"/>
    <n v="1332"/>
    <n v="1238"/>
    <n v="1312"/>
    <n v="1469"/>
    <n v="1470"/>
    <n v="1776"/>
    <n v="1709"/>
    <n v="1650"/>
    <n v="1927"/>
    <n v="1701"/>
    <n v="1502"/>
    <n v="1315"/>
    <n v="1141"/>
    <n v="1050"/>
    <n v="965"/>
    <n v="912"/>
    <n v="867"/>
    <n v="818"/>
    <n v="781"/>
    <n v="740"/>
    <n v="711"/>
    <n v="680"/>
    <n v="657"/>
  </r>
  <r>
    <x v="21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6"/>
    <n v="82"/>
    <n v="1007"/>
    <n v="1065"/>
    <n v="705"/>
    <n v="860"/>
    <n v="1254"/>
    <n v="1405"/>
    <n v="1516"/>
    <n v="1706"/>
    <n v="1800"/>
    <n v="1822"/>
    <n v="1831"/>
    <n v="1805"/>
    <n v="1781"/>
    <n v="1761"/>
    <n v="1535"/>
    <n v="1348"/>
    <n v="1184"/>
    <n v="1038"/>
    <n v="915"/>
    <n v="825"/>
    <n v="774"/>
    <n v="738"/>
    <n v="682"/>
    <n v="671"/>
    <n v="641"/>
    <n v="625"/>
    <n v="605"/>
    <n v="585"/>
  </r>
  <r>
    <x v="22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0"/>
    <n v="0"/>
    <n v="-449"/>
    <n v="-890"/>
    <n v="-1536"/>
    <n v="-2168"/>
    <n v="-2849"/>
    <n v="-3523"/>
    <n v="-4209"/>
    <n v="-4716"/>
    <n v="-5081"/>
    <n v="-5338"/>
    <n v="-5555"/>
    <n v="-5734"/>
    <n v="-5892"/>
    <n v="-5708"/>
    <n v="-5510"/>
    <n v="-5333"/>
    <n v="-5159"/>
    <n v="-4993"/>
    <n v="-4837"/>
    <n v="-4683"/>
    <n v="-4540"/>
    <n v="-4421"/>
    <n v="-4303"/>
    <n v="-4189"/>
    <n v="-4078"/>
    <n v="-3970"/>
    <n v="-3862"/>
    <n v="-3758"/>
  </r>
  <r>
    <x v="23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0"/>
    <n v="1"/>
    <n v="549"/>
    <n v="1080"/>
    <n v="1558"/>
    <n v="1937"/>
    <n v="2329"/>
    <n v="2743"/>
    <n v="3161"/>
    <n v="3500"/>
    <n v="3831"/>
    <n v="4148"/>
    <n v="4457"/>
    <n v="4751"/>
    <n v="5024"/>
    <n v="5044"/>
    <n v="4817"/>
    <n v="4694"/>
    <n v="4583"/>
    <n v="4561"/>
    <n v="4362"/>
    <n v="4262"/>
    <n v="4143"/>
    <n v="4046"/>
    <n v="3958"/>
    <n v="3848"/>
    <n v="3755"/>
    <n v="3751"/>
    <n v="3585"/>
    <n v="3488"/>
  </r>
  <r>
    <x v="24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-19"/>
    <n v="-31"/>
    <n v="118"/>
    <n v="140"/>
    <n v="256"/>
    <n v="333"/>
    <n v="390"/>
    <n v="425"/>
    <n v="448"/>
    <n v="446"/>
    <n v="417"/>
    <n v="397"/>
    <n v="394"/>
    <n v="433"/>
    <n v="458"/>
    <n v="479"/>
    <n v="457"/>
    <n v="426"/>
    <n v="390"/>
    <n v="351"/>
    <n v="336"/>
    <n v="310"/>
    <n v="298"/>
    <n v="284"/>
    <n v="276"/>
    <n v="272"/>
    <n v="265"/>
    <n v="259"/>
    <n v="253"/>
    <n v="247"/>
  </r>
  <r>
    <x v="25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95"/>
    <n v="26"/>
    <n v="277"/>
    <n v="3352"/>
    <n v="3450"/>
    <n v="1947"/>
    <n v="2151"/>
    <n v="3441"/>
    <n v="4001"/>
    <n v="4309"/>
    <n v="4762"/>
    <n v="5311"/>
    <n v="5575"/>
    <n v="6028"/>
    <n v="6418"/>
    <n v="6738"/>
    <n v="7208"/>
    <n v="7034"/>
    <n v="6875"/>
    <n v="6716"/>
    <n v="6469"/>
    <n v="6379"/>
    <n v="6219"/>
    <n v="6165"/>
    <n v="6109"/>
    <n v="6122"/>
    <n v="6107"/>
    <n v="6133"/>
    <n v="6143"/>
    <n v="6172"/>
  </r>
  <r>
    <x v="26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-326"/>
    <n v="-606"/>
    <n v="2197"/>
    <n v="7479"/>
    <n v="9315"/>
    <n v="10283"/>
    <n v="10779"/>
    <n v="10411"/>
    <n v="9267"/>
    <n v="7656"/>
    <n v="6384"/>
    <n v="4850"/>
    <n v="3605"/>
    <n v="3004"/>
    <n v="2275"/>
    <n v="1917"/>
    <n v="934"/>
    <n v="181"/>
    <n v="-687"/>
    <n v="-1536"/>
    <n v="-2057"/>
    <n v="-2542"/>
    <n v="-2869"/>
    <n v="-3046"/>
    <n v="-3488"/>
    <n v="-3615"/>
    <n v="-3862"/>
    <n v="-4131"/>
    <n v="-4412"/>
    <n v="-4725"/>
  </r>
  <r>
    <x v="27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0"/>
    <n v="-3"/>
    <n v="118"/>
    <n v="199"/>
    <n v="243"/>
    <n v="237"/>
    <n v="233"/>
    <n v="245"/>
    <n v="252"/>
    <n v="243"/>
    <n v="232"/>
    <n v="221"/>
    <n v="210"/>
    <n v="204"/>
    <n v="196"/>
    <n v="187"/>
    <n v="168"/>
    <n v="142"/>
    <n v="111"/>
    <n v="81"/>
    <n v="53"/>
    <n v="32"/>
    <n v="13"/>
    <n v="-3"/>
    <n v="-14"/>
    <n v="-24"/>
    <n v="-31"/>
    <n v="-35"/>
    <n v="-41"/>
    <n v="-45"/>
  </r>
  <r>
    <x v="28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21"/>
    <n v="190"/>
    <n v="2524"/>
    <n v="2681"/>
    <n v="2200"/>
    <n v="2661"/>
    <n v="3739"/>
    <n v="4159"/>
    <n v="4694"/>
    <n v="5436"/>
    <n v="6021"/>
    <n v="6341"/>
    <n v="6670"/>
    <n v="6821"/>
    <n v="7123"/>
    <n v="7396"/>
    <n v="7045"/>
    <n v="6760"/>
    <n v="6450"/>
    <n v="6153"/>
    <n v="5903"/>
    <n v="5737"/>
    <n v="5762"/>
    <n v="5828"/>
    <n v="5901"/>
    <n v="6044"/>
    <n v="6199"/>
    <n v="6377"/>
    <n v="6556"/>
    <n v="6741"/>
  </r>
  <r>
    <x v="29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-2"/>
    <n v="15"/>
    <n v="413"/>
    <n v="206"/>
    <n v="316"/>
    <n v="526"/>
    <n v="517"/>
    <n v="402"/>
    <n v="402"/>
    <n v="354"/>
    <n v="250"/>
    <n v="146"/>
    <n v="105"/>
    <n v="55"/>
    <n v="0"/>
    <n v="-6"/>
    <n v="-63"/>
    <n v="-24"/>
    <n v="60"/>
    <n v="179"/>
    <n v="359"/>
    <n v="582"/>
    <n v="850"/>
    <n v="1109"/>
    <n v="1394"/>
    <n v="1651"/>
    <n v="1909"/>
    <n v="2174"/>
    <n v="2421"/>
    <n v="2655"/>
  </r>
  <r>
    <x v="30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6"/>
    <n v="82"/>
    <n v="4909"/>
    <n v="8930"/>
    <n v="12772"/>
    <n v="16921"/>
    <n v="20989"/>
    <n v="24318"/>
    <n v="27574"/>
    <n v="30695"/>
    <n v="33588"/>
    <n v="36302"/>
    <n v="39081"/>
    <n v="41610"/>
    <n v="44018"/>
    <n v="42164"/>
    <n v="40202"/>
    <n v="39022"/>
    <n v="37945"/>
    <n v="37038"/>
    <n v="36432"/>
    <n v="35850"/>
    <n v="35484"/>
    <n v="35155"/>
    <n v="34888"/>
    <n v="34698"/>
    <n v="34638"/>
    <n v="34629"/>
    <n v="34566"/>
    <n v="34458"/>
  </r>
  <r>
    <x v="31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-6"/>
    <n v="3"/>
    <n v="244"/>
    <n v="346"/>
    <n v="1329"/>
    <n v="2327"/>
    <n v="2869"/>
    <n v="3388"/>
    <n v="4186"/>
    <n v="4787"/>
    <n v="5291"/>
    <n v="5731"/>
    <n v="6186"/>
    <n v="6606"/>
    <n v="6939"/>
    <n v="7181"/>
    <n v="7203"/>
    <n v="7154"/>
    <n v="7011"/>
    <n v="6754"/>
    <n v="6477"/>
    <n v="6153"/>
    <n v="5872"/>
    <n v="5572"/>
    <n v="5348"/>
    <n v="5089"/>
    <n v="4850"/>
    <n v="4631"/>
    <n v="4443"/>
    <n v="4259"/>
  </r>
  <r>
    <x v="32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-3"/>
    <n v="0"/>
    <n v="67"/>
    <n v="42"/>
    <n v="349"/>
    <n v="649"/>
    <n v="766"/>
    <n v="851"/>
    <n v="1007"/>
    <n v="1100"/>
    <n v="1157"/>
    <n v="1190"/>
    <n v="1222"/>
    <n v="1239"/>
    <n v="1235"/>
    <n v="1214"/>
    <n v="1155"/>
    <n v="1093"/>
    <n v="1019"/>
    <n v="933"/>
    <n v="853"/>
    <n v="770"/>
    <n v="698"/>
    <n v="630"/>
    <n v="575"/>
    <n v="520"/>
    <n v="469"/>
    <n v="425"/>
    <n v="387"/>
    <n v="352"/>
  </r>
  <r>
    <x v="33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0"/>
    <n v="0"/>
    <n v="14"/>
    <n v="17"/>
    <n v="33"/>
    <n v="48"/>
    <n v="56"/>
    <n v="62"/>
    <n v="70"/>
    <n v="75"/>
    <n v="75"/>
    <n v="77"/>
    <n v="77"/>
    <n v="77"/>
    <n v="75"/>
    <n v="73"/>
    <n v="67"/>
    <n v="61"/>
    <n v="57"/>
    <n v="51"/>
    <n v="45"/>
    <n v="40"/>
    <n v="37"/>
    <n v="32"/>
    <n v="29"/>
    <n v="26"/>
    <n v="24"/>
    <n v="22"/>
    <n v="20"/>
    <n v="17"/>
  </r>
  <r>
    <x v="34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0"/>
    <n v="-1"/>
    <n v="18"/>
    <n v="20"/>
    <n v="53"/>
    <n v="82"/>
    <n v="94"/>
    <n v="97"/>
    <n v="108"/>
    <n v="109"/>
    <n v="110"/>
    <n v="111"/>
    <n v="111"/>
    <n v="112"/>
    <n v="110"/>
    <n v="106"/>
    <n v="97"/>
    <n v="89"/>
    <n v="80"/>
    <n v="69"/>
    <n v="59"/>
    <n v="50"/>
    <n v="42"/>
    <n v="36"/>
    <n v="31"/>
    <n v="25"/>
    <n v="21"/>
    <n v="17"/>
    <n v="14"/>
    <n v="10"/>
  </r>
  <r>
    <x v="35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0"/>
    <n v="3"/>
    <n v="98"/>
    <n v="72"/>
    <n v="65"/>
    <n v="52"/>
    <n v="-4"/>
    <n v="-92"/>
    <n v="-183"/>
    <n v="-310"/>
    <n v="-461"/>
    <n v="-634"/>
    <n v="-812"/>
    <n v="-1004"/>
    <n v="-1214"/>
    <n v="-1417"/>
    <n v="-1618"/>
    <n v="-1797"/>
    <n v="-1956"/>
    <n v="-2095"/>
    <n v="-2212"/>
    <n v="-2306"/>
    <n v="-2374"/>
    <n v="-2423"/>
    <n v="-2447"/>
    <n v="-2458"/>
    <n v="-2450"/>
    <n v="-2423"/>
    <n v="-2397"/>
    <n v="-2371"/>
  </r>
  <r>
    <x v="36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-4"/>
    <n v="10"/>
    <n v="309"/>
    <n v="333"/>
    <n v="1085"/>
    <n v="1912"/>
    <n v="2359"/>
    <n v="2764"/>
    <n v="3405"/>
    <n v="3909"/>
    <n v="4293"/>
    <n v="4618"/>
    <n v="4954"/>
    <n v="5238"/>
    <n v="5461"/>
    <n v="5600"/>
    <n v="5573"/>
    <n v="5515"/>
    <n v="5396"/>
    <n v="5206"/>
    <n v="5006"/>
    <n v="4781"/>
    <n v="4589"/>
    <n v="4384"/>
    <n v="4228"/>
    <n v="4054"/>
    <n v="3896"/>
    <n v="3751"/>
    <n v="3627"/>
    <n v="3505"/>
  </r>
  <r>
    <x v="37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-9"/>
    <n v="278"/>
    <n v="3236"/>
    <n v="3171"/>
    <n v="3254"/>
    <n v="5290"/>
    <n v="7387"/>
    <n v="8363"/>
    <n v="9563"/>
    <n v="10698"/>
    <n v="11368"/>
    <n v="11636"/>
    <n v="11919"/>
    <n v="11963"/>
    <n v="11937"/>
    <n v="11866"/>
    <n v="10700"/>
    <n v="9771"/>
    <n v="8820"/>
    <n v="7842"/>
    <n v="7020"/>
    <n v="6278"/>
    <n v="5820"/>
    <n v="5395"/>
    <n v="5109"/>
    <n v="4804"/>
    <n v="4581"/>
    <n v="4402"/>
    <n v="4233"/>
    <n v="4062"/>
  </r>
  <r>
    <x v="38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1"/>
    <n v="37"/>
    <n v="177"/>
    <n v="268"/>
    <n v="224"/>
    <n v="408"/>
    <n v="677"/>
    <n v="819"/>
    <n v="950"/>
    <n v="1131"/>
    <n v="1292"/>
    <n v="1392"/>
    <n v="1472"/>
    <n v="1519"/>
    <n v="1561"/>
    <n v="1565"/>
    <n v="1435"/>
    <n v="1327"/>
    <n v="1220"/>
    <n v="1112"/>
    <n v="1012"/>
    <n v="921"/>
    <n v="868"/>
    <n v="826"/>
    <n v="796"/>
    <n v="762"/>
    <n v="747"/>
    <n v="729"/>
    <n v="716"/>
    <n v="701"/>
  </r>
  <r>
    <x v="39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-3"/>
    <n v="9"/>
    <n v="217"/>
    <n v="191"/>
    <n v="650"/>
    <n v="1187"/>
    <n v="1486"/>
    <n v="1744"/>
    <n v="2162"/>
    <n v="2502"/>
    <n v="2754"/>
    <n v="2971"/>
    <n v="3202"/>
    <n v="3395"/>
    <n v="3551"/>
    <n v="3650"/>
    <n v="3632"/>
    <n v="3609"/>
    <n v="3548"/>
    <n v="3440"/>
    <n v="3330"/>
    <n v="3202"/>
    <n v="3099"/>
    <n v="2985"/>
    <n v="2906"/>
    <n v="2812"/>
    <n v="2730"/>
    <n v="2657"/>
    <n v="2594"/>
    <n v="2532"/>
  </r>
  <r>
    <x v="40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-16"/>
    <n v="-6"/>
    <n v="111"/>
    <n v="-44"/>
    <n v="1521"/>
    <n v="3176"/>
    <n v="3961"/>
    <n v="4686"/>
    <n v="5933"/>
    <n v="6887"/>
    <n v="7715"/>
    <n v="8464"/>
    <n v="9268"/>
    <n v="10028"/>
    <n v="10657"/>
    <n v="11166"/>
    <n v="11351"/>
    <n v="11444"/>
    <n v="11373"/>
    <n v="11087"/>
    <n v="10761"/>
    <n v="10313"/>
    <n v="9927"/>
    <n v="9479"/>
    <n v="9166"/>
    <n v="8762"/>
    <n v="8383"/>
    <n v="8026"/>
    <n v="7729"/>
    <n v="7431"/>
  </r>
  <r>
    <x v="41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-2"/>
    <n v="2"/>
    <n v="72"/>
    <n v="39"/>
    <n v="480"/>
    <n v="956"/>
    <n v="1197"/>
    <n v="1423"/>
    <n v="1801"/>
    <n v="2102"/>
    <n v="2348"/>
    <n v="2567"/>
    <n v="2797"/>
    <n v="3002"/>
    <n v="3171"/>
    <n v="3301"/>
    <n v="3339"/>
    <n v="3352"/>
    <n v="3318"/>
    <n v="3229"/>
    <n v="3128"/>
    <n v="2998"/>
    <n v="2884"/>
    <n v="2755"/>
    <n v="2661"/>
    <n v="2547"/>
    <n v="2442"/>
    <n v="2343"/>
    <n v="2260"/>
    <n v="2177"/>
  </r>
  <r>
    <x v="42"/>
    <x v="23"/>
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4"/>
    <s v="DisabledPolicies=Renewable Portfolio Std Percentage"/>
    <n v="0"/>
    <n v="0"/>
    <n v="0"/>
    <n v="24754"/>
    <n v="36501"/>
    <n v="39943"/>
    <n v="50886"/>
    <n v="62476"/>
    <n v="70836"/>
    <n v="78683"/>
    <n v="84860"/>
    <n v="88955"/>
    <n v="92208"/>
    <n v="96374"/>
    <n v="98450"/>
    <n v="99999"/>
    <n v="97899"/>
    <n v="92609"/>
    <n v="87757"/>
    <n v="83020"/>
    <n v="78593"/>
    <n v="74416"/>
    <n v="71312"/>
    <n v="68253"/>
    <n v="65981"/>
    <n v="63879"/>
    <n v="62223"/>
    <n v="60911"/>
    <n v="59999"/>
    <n v="58857"/>
    <n v="57790"/>
  </r>
  <r>
    <x v="1"/>
    <x v="24"/>
    <s v="DisabledPolicies=Renewable Portfolio Std Percentage"/>
    <n v="0"/>
    <n v="0"/>
    <n v="0"/>
    <n v="335"/>
    <n v="518"/>
    <n v="884"/>
    <n v="1075"/>
    <n v="1692"/>
    <n v="2631"/>
    <n v="3381"/>
    <n v="3820"/>
    <n v="3653"/>
    <n v="3430"/>
    <n v="3319"/>
    <n v="3292"/>
    <n v="3323"/>
    <n v="3347"/>
    <n v="3375"/>
    <n v="3388"/>
    <n v="3375"/>
    <n v="3363"/>
    <n v="3343"/>
    <n v="3325"/>
    <n v="3305"/>
    <n v="3283"/>
    <n v="3262"/>
    <n v="3265"/>
    <n v="3267"/>
    <n v="3263"/>
    <n v="3256"/>
    <n v="3242"/>
  </r>
  <r>
    <x v="2"/>
    <x v="24"/>
    <s v="DisabledPolicies=Renewable Portfolio Std Percent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4"/>
    <s v="DisabledPolicies=Renewable Portfolio Std Percentage"/>
    <n v="0"/>
    <n v="0"/>
    <n v="0"/>
    <n v="-36"/>
    <n v="-149"/>
    <n v="-299"/>
    <n v="-442"/>
    <n v="-657"/>
    <n v="-919"/>
    <n v="-1220"/>
    <n v="-1542"/>
    <n v="-1885"/>
    <n v="-2221"/>
    <n v="-2548"/>
    <n v="-2830"/>
    <n v="-3145"/>
    <n v="-3478"/>
    <n v="-3789"/>
    <n v="-4074"/>
    <n v="-4285"/>
    <n v="-4519"/>
    <n v="-4689"/>
    <n v="-4782"/>
    <n v="-4892"/>
    <n v="-4989"/>
    <n v="-5004"/>
    <n v="-5048"/>
    <n v="-5032"/>
    <n v="-5003"/>
    <n v="-4991"/>
    <n v="-4947"/>
  </r>
  <r>
    <x v="4"/>
    <x v="24"/>
    <s v="DisabledPolicies=Renewable Portfolio Std Percentage"/>
    <n v="0"/>
    <n v="0"/>
    <n v="0"/>
    <n v="25"/>
    <n v="36"/>
    <n v="17"/>
    <n v="-24"/>
    <n v="-44"/>
    <n v="-36"/>
    <n v="-34"/>
    <n v="-44"/>
    <n v="-52"/>
    <n v="-60"/>
    <n v="-66"/>
    <n v="-73"/>
    <n v="-80"/>
    <n v="-84"/>
    <n v="-89"/>
    <n v="-91"/>
    <n v="-93"/>
    <n v="-94"/>
    <n v="-92"/>
    <n v="-89"/>
    <n v="-87"/>
    <n v="-85"/>
    <n v="-82"/>
    <n v="-80"/>
    <n v="-77"/>
    <n v="-75"/>
    <n v="-73"/>
    <n v="-72"/>
  </r>
  <r>
    <x v="5"/>
    <x v="24"/>
    <s v="DisabledPolicies=Renewable Portfolio Std Percentage"/>
    <n v="0"/>
    <n v="0"/>
    <n v="0"/>
    <n v="-47"/>
    <n v="-168"/>
    <n v="-366"/>
    <n v="-669"/>
    <n v="-1008"/>
    <n v="-1383"/>
    <n v="-1812"/>
    <n v="-2273"/>
    <n v="-2740"/>
    <n v="-3174"/>
    <n v="-3563"/>
    <n v="-3932"/>
    <n v="-4314"/>
    <n v="-4677"/>
    <n v="-5006"/>
    <n v="-5229"/>
    <n v="-5392"/>
    <n v="-5516"/>
    <n v="-5557"/>
    <n v="-5546"/>
    <n v="-5540"/>
    <n v="-5509"/>
    <n v="-5459"/>
    <n v="-5418"/>
    <n v="-5347"/>
    <n v="-5276"/>
    <n v="-5233"/>
    <n v="-5186"/>
  </r>
  <r>
    <x v="6"/>
    <x v="24"/>
    <s v="DisabledPolicies=Renewable Portfolio Std Percentage"/>
    <n v="0"/>
    <n v="0"/>
    <n v="0"/>
    <n v="126"/>
    <n v="166"/>
    <n v="273"/>
    <n v="415"/>
    <n v="540"/>
    <n v="669"/>
    <n v="835"/>
    <n v="977"/>
    <n v="1063"/>
    <n v="1121"/>
    <n v="1174"/>
    <n v="1218"/>
    <n v="1256"/>
    <n v="1277"/>
    <n v="1269"/>
    <n v="1237"/>
    <n v="1194"/>
    <n v="1142"/>
    <n v="1083"/>
    <n v="1023"/>
    <n v="966"/>
    <n v="911"/>
    <n v="862"/>
    <n v="817"/>
    <n v="776"/>
    <n v="737"/>
    <n v="703"/>
    <n v="672"/>
  </r>
  <r>
    <x v="7"/>
    <x v="24"/>
    <s v="DisabledPolicies=Renewable Portfolio Std Percentage"/>
    <n v="0"/>
    <n v="0"/>
    <n v="0"/>
    <n v="38"/>
    <n v="42"/>
    <n v="161"/>
    <n v="329"/>
    <n v="422"/>
    <n v="491"/>
    <n v="592"/>
    <n v="678"/>
    <n v="734"/>
    <n v="773"/>
    <n v="806"/>
    <n v="825"/>
    <n v="833"/>
    <n v="832"/>
    <n v="808"/>
    <n v="769"/>
    <n v="726"/>
    <n v="675"/>
    <n v="622"/>
    <n v="569"/>
    <n v="520"/>
    <n v="475"/>
    <n v="435"/>
    <n v="397"/>
    <n v="362"/>
    <n v="330"/>
    <n v="304"/>
    <n v="279"/>
  </r>
  <r>
    <x v="8"/>
    <x v="24"/>
    <s v="DisabledPolicies=Renewable Portfolio Std Percentage"/>
    <n v="0"/>
    <n v="0"/>
    <n v="0"/>
    <n v="53"/>
    <n v="76"/>
    <n v="69"/>
    <n v="61"/>
    <n v="64"/>
    <n v="72"/>
    <n v="75"/>
    <n v="73"/>
    <n v="70"/>
    <n v="68"/>
    <n v="68"/>
    <n v="65"/>
    <n v="61"/>
    <n v="59"/>
    <n v="54"/>
    <n v="48"/>
    <n v="43"/>
    <n v="37"/>
    <n v="34"/>
    <n v="31"/>
    <n v="29"/>
    <n v="27"/>
    <n v="27"/>
    <n v="25"/>
    <n v="25"/>
    <n v="25"/>
    <n v="27"/>
    <n v="27"/>
  </r>
  <r>
    <x v="9"/>
    <x v="24"/>
    <s v="DisabledPolicies=Renewable Portfolio Std Percentage"/>
    <n v="0"/>
    <n v="0"/>
    <n v="0"/>
    <n v="51"/>
    <n v="61"/>
    <n v="58"/>
    <n v="55"/>
    <n v="59"/>
    <n v="71"/>
    <n v="82"/>
    <n v="86"/>
    <n v="87"/>
    <n v="88"/>
    <n v="89"/>
    <n v="90"/>
    <n v="87"/>
    <n v="86"/>
    <n v="79"/>
    <n v="74"/>
    <n v="67"/>
    <n v="59"/>
    <n v="53"/>
    <n v="48"/>
    <n v="43"/>
    <n v="40"/>
    <n v="37"/>
    <n v="33"/>
    <n v="31"/>
    <n v="30"/>
    <n v="29"/>
    <n v="27"/>
  </r>
  <r>
    <x v="10"/>
    <x v="24"/>
    <s v="DisabledPolicies=Renewable Portfolio Std Percentage"/>
    <n v="0"/>
    <n v="0"/>
    <n v="0"/>
    <n v="-110"/>
    <n v="-231"/>
    <n v="-353"/>
    <n v="-565"/>
    <n v="-794"/>
    <n v="-1037"/>
    <n v="-1296"/>
    <n v="-1554"/>
    <n v="-1790"/>
    <n v="-1991"/>
    <n v="-2158"/>
    <n v="-2305"/>
    <n v="-2444"/>
    <n v="-2563"/>
    <n v="-2647"/>
    <n v="-2654"/>
    <n v="-2645"/>
    <n v="-2594"/>
    <n v="-2510"/>
    <n v="-2440"/>
    <n v="-2358"/>
    <n v="-2270"/>
    <n v="-2190"/>
    <n v="-2110"/>
    <n v="-2024"/>
    <n v="-1948"/>
    <n v="-1881"/>
    <n v="-1823"/>
  </r>
  <r>
    <x v="11"/>
    <x v="24"/>
    <s v="DisabledPolicies=Renewable Portfolio Std Percentage"/>
    <n v="0"/>
    <n v="0"/>
    <n v="0"/>
    <n v="165"/>
    <n v="180"/>
    <n v="101"/>
    <n v="-221"/>
    <n v="-531"/>
    <n v="-751"/>
    <n v="-924"/>
    <n v="-1082"/>
    <n v="-1231"/>
    <n v="-1354"/>
    <n v="-1457"/>
    <n v="-1540"/>
    <n v="-1613"/>
    <n v="-1679"/>
    <n v="-1742"/>
    <n v="-1795"/>
    <n v="-1830"/>
    <n v="-1855"/>
    <n v="-1858"/>
    <n v="-1845"/>
    <n v="-1825"/>
    <n v="-1803"/>
    <n v="-1776"/>
    <n v="-1747"/>
    <n v="-1709"/>
    <n v="-1666"/>
    <n v="-1619"/>
    <n v="-1570"/>
  </r>
  <r>
    <x v="12"/>
    <x v="24"/>
    <s v="DisabledPolicies=Renewable Portfolio Std Percentage"/>
    <n v="0"/>
    <n v="0"/>
    <n v="0"/>
    <n v="6"/>
    <n v="8"/>
    <n v="29"/>
    <n v="52"/>
    <n v="61"/>
    <n v="70"/>
    <n v="88"/>
    <n v="100"/>
    <n v="108"/>
    <n v="117"/>
    <n v="125"/>
    <n v="130"/>
    <n v="136"/>
    <n v="138"/>
    <n v="137"/>
    <n v="134"/>
    <n v="129"/>
    <n v="123"/>
    <n v="117"/>
    <n v="110"/>
    <n v="103"/>
    <n v="97"/>
    <n v="91"/>
    <n v="86"/>
    <n v="80"/>
    <n v="76"/>
    <n v="72"/>
    <n v="68"/>
  </r>
  <r>
    <x v="13"/>
    <x v="24"/>
    <s v="DisabledPolicies=Renewable Portfolio Std Percentage"/>
    <n v="0"/>
    <n v="0"/>
    <n v="0"/>
    <n v="50"/>
    <n v="56"/>
    <n v="24"/>
    <n v="-19"/>
    <n v="-41"/>
    <n v="-53"/>
    <n v="-70"/>
    <n v="-91"/>
    <n v="-107"/>
    <n v="-117"/>
    <n v="-123"/>
    <n v="-131"/>
    <n v="-140"/>
    <n v="-137"/>
    <n v="-139"/>
    <n v="-139"/>
    <n v="-138"/>
    <n v="-136"/>
    <n v="-134"/>
    <n v="-130"/>
    <n v="-127"/>
    <n v="-124"/>
    <n v="-122"/>
    <n v="-118"/>
    <n v="-115"/>
    <n v="-109"/>
    <n v="-106"/>
    <n v="-103"/>
  </r>
  <r>
    <x v="14"/>
    <x v="24"/>
    <s v="DisabledPolicies=Renewable Portfolio Std Percentage"/>
    <n v="0"/>
    <n v="0"/>
    <n v="0"/>
    <n v="79"/>
    <n v="95"/>
    <n v="37"/>
    <n v="-56"/>
    <n v="-89"/>
    <n v="-74"/>
    <n v="-73"/>
    <n v="-89"/>
    <n v="-104"/>
    <n v="-115"/>
    <n v="-123"/>
    <n v="-134"/>
    <n v="-143"/>
    <n v="-147"/>
    <n v="-148"/>
    <n v="-147"/>
    <n v="-148"/>
    <n v="-146"/>
    <n v="-142"/>
    <n v="-137"/>
    <n v="-133"/>
    <n v="-129"/>
    <n v="-125"/>
    <n v="-121"/>
    <n v="-116"/>
    <n v="-112"/>
    <n v="-109"/>
    <n v="-104"/>
  </r>
  <r>
    <x v="15"/>
    <x v="24"/>
    <s v="DisabledPolicies=Renewable Portfolio Std Percentage"/>
    <n v="0"/>
    <n v="0"/>
    <n v="0"/>
    <n v="15"/>
    <n v="-27"/>
    <n v="-149"/>
    <n v="-391"/>
    <n v="-558"/>
    <n v="-647"/>
    <n v="-727"/>
    <n v="-811"/>
    <n v="-885"/>
    <n v="-943"/>
    <n v="-1000"/>
    <n v="-1050"/>
    <n v="-1092"/>
    <n v="-1129"/>
    <n v="-1158"/>
    <n v="-1192"/>
    <n v="-1224"/>
    <n v="-1249"/>
    <n v="-1271"/>
    <n v="-1289"/>
    <n v="-1305"/>
    <n v="-1319"/>
    <n v="-1329"/>
    <n v="-1340"/>
    <n v="-1347"/>
    <n v="-1355"/>
    <n v="-1361"/>
    <n v="-1364"/>
  </r>
  <r>
    <x v="16"/>
    <x v="24"/>
    <s v="DisabledPolicies=Renewable Portfolio Std Percentage"/>
    <n v="0"/>
    <n v="0"/>
    <n v="0"/>
    <n v="98"/>
    <n v="80"/>
    <n v="-40"/>
    <n v="-138"/>
    <n v="-190"/>
    <n v="-245"/>
    <n v="-315"/>
    <n v="-378"/>
    <n v="-430"/>
    <n v="-474"/>
    <n v="-507"/>
    <n v="-544"/>
    <n v="-581"/>
    <n v="-593"/>
    <n v="-606"/>
    <n v="-617"/>
    <n v="-625"/>
    <n v="-629"/>
    <n v="-631"/>
    <n v="-630"/>
    <n v="-628"/>
    <n v="-627"/>
    <n v="-624"/>
    <n v="-621"/>
    <n v="-617"/>
    <n v="-611"/>
    <n v="-607"/>
    <n v="-600"/>
  </r>
  <r>
    <x v="17"/>
    <x v="24"/>
    <s v="DisabledPolicies=Renewable Portfolio Std Percentage"/>
    <n v="0"/>
    <n v="0"/>
    <n v="0"/>
    <n v="23"/>
    <n v="23"/>
    <n v="9"/>
    <n v="-3"/>
    <n v="-5"/>
    <n v="-4"/>
    <n v="-5"/>
    <n v="-7"/>
    <n v="-9"/>
    <n v="-9"/>
    <n v="-9"/>
    <n v="-10"/>
    <n v="-12"/>
    <n v="-11"/>
    <n v="-11"/>
    <n v="-12"/>
    <n v="-12"/>
    <n v="-11"/>
    <n v="-11"/>
    <n v="-11"/>
    <n v="-10"/>
    <n v="-10"/>
    <n v="-10"/>
    <n v="-10"/>
    <n v="-9"/>
    <n v="-9"/>
    <n v="-8"/>
    <n v="-8"/>
  </r>
  <r>
    <x v="18"/>
    <x v="24"/>
    <s v="DisabledPolicies=Renewable Portfolio Std Percentage"/>
    <n v="0"/>
    <n v="0"/>
    <n v="0"/>
    <n v="933"/>
    <n v="1208"/>
    <n v="650"/>
    <n v="548"/>
    <n v="740"/>
    <n v="724"/>
    <n v="576"/>
    <n v="461"/>
    <n v="369"/>
    <n v="279"/>
    <n v="205"/>
    <n v="80"/>
    <n v="-45"/>
    <n v="-81"/>
    <n v="-127"/>
    <n v="-182"/>
    <n v="-213"/>
    <n v="-226"/>
    <n v="-237"/>
    <n v="-244"/>
    <n v="-262"/>
    <n v="-276"/>
    <n v="-288"/>
    <n v="-294"/>
    <n v="-294"/>
    <n v="-287"/>
    <n v="-282"/>
    <n v="-277"/>
  </r>
  <r>
    <x v="19"/>
    <x v="24"/>
    <s v="DisabledPolicies=Renewable Portfolio Std Percentage"/>
    <n v="0"/>
    <n v="0"/>
    <n v="0"/>
    <n v="451"/>
    <n v="800"/>
    <n v="23"/>
    <n v="794"/>
    <n v="1963"/>
    <n v="2441"/>
    <n v="2659"/>
    <n v="2930"/>
    <n v="3144"/>
    <n v="3242"/>
    <n v="3237"/>
    <n v="3011"/>
    <n v="2857"/>
    <n v="2850"/>
    <n v="2762"/>
    <n v="2679"/>
    <n v="2642"/>
    <n v="2616"/>
    <n v="2547"/>
    <n v="2449"/>
    <n v="2267"/>
    <n v="2118"/>
    <n v="1981"/>
    <n v="1859"/>
    <n v="1773"/>
    <n v="1690"/>
    <n v="1622"/>
    <n v="1559"/>
  </r>
  <r>
    <x v="20"/>
    <x v="24"/>
    <s v="DisabledPolicies=Renewable Portfolio Std Percentage"/>
    <n v="0"/>
    <n v="0"/>
    <n v="0"/>
    <n v="6959"/>
    <n v="4882"/>
    <n v="1713"/>
    <n v="840"/>
    <n v="1301"/>
    <n v="1327"/>
    <n v="1174"/>
    <n v="1162"/>
    <n v="1240"/>
    <n v="1201"/>
    <n v="1483"/>
    <n v="1379"/>
    <n v="1290"/>
    <n v="1548"/>
    <n v="1384"/>
    <n v="1235"/>
    <n v="1105"/>
    <n v="989"/>
    <n v="950"/>
    <n v="908"/>
    <n v="857"/>
    <n v="812"/>
    <n v="762"/>
    <n v="724"/>
    <n v="684"/>
    <n v="657"/>
    <n v="626"/>
    <n v="605"/>
  </r>
  <r>
    <x v="21"/>
    <x v="24"/>
    <s v="DisabledPolicies=Renewable Portfolio Std Percentage"/>
    <n v="0"/>
    <n v="0"/>
    <n v="0"/>
    <n v="901"/>
    <n v="1018"/>
    <n v="625"/>
    <n v="862"/>
    <n v="1278"/>
    <n v="1393"/>
    <n v="1409"/>
    <n v="1461"/>
    <n v="1411"/>
    <n v="1341"/>
    <n v="1276"/>
    <n v="1154"/>
    <n v="1032"/>
    <n v="978"/>
    <n v="848"/>
    <n v="744"/>
    <n v="672"/>
    <n v="621"/>
    <n v="586"/>
    <n v="562"/>
    <n v="531"/>
    <n v="501"/>
    <n v="458"/>
    <n v="457"/>
    <n v="430"/>
    <n v="423"/>
    <n v="408"/>
    <n v="395"/>
  </r>
  <r>
    <x v="22"/>
    <x v="24"/>
    <s v="DisabledPolicies=Renewable Portfolio Std Percentage"/>
    <n v="0"/>
    <n v="0"/>
    <n v="0"/>
    <n v="-451"/>
    <n v="-894"/>
    <n v="-1535"/>
    <n v="-2174"/>
    <n v="-2848"/>
    <n v="-3521"/>
    <n v="-4207"/>
    <n v="-4713"/>
    <n v="-5080"/>
    <n v="-5341"/>
    <n v="-5557"/>
    <n v="-5737"/>
    <n v="-5898"/>
    <n v="-5719"/>
    <n v="-5522"/>
    <n v="-5340"/>
    <n v="-5164"/>
    <n v="-4997"/>
    <n v="-4837"/>
    <n v="-4681"/>
    <n v="-4534"/>
    <n v="-4415"/>
    <n v="-4298"/>
    <n v="-4183"/>
    <n v="-4073"/>
    <n v="-3963"/>
    <n v="-3856"/>
    <n v="-3751"/>
  </r>
  <r>
    <x v="23"/>
    <x v="24"/>
    <s v="DisabledPolicies=Renewable Portfolio Std Percentage"/>
    <n v="0"/>
    <n v="0"/>
    <n v="0"/>
    <n v="547"/>
    <n v="1079"/>
    <n v="1557"/>
    <n v="1936"/>
    <n v="2333"/>
    <n v="2758"/>
    <n v="3166"/>
    <n v="3510"/>
    <n v="3834"/>
    <n v="4156"/>
    <n v="4466"/>
    <n v="4761"/>
    <n v="5031"/>
    <n v="5056"/>
    <n v="4833"/>
    <n v="4715"/>
    <n v="4607"/>
    <n v="4594"/>
    <n v="4397"/>
    <n v="4298"/>
    <n v="4174"/>
    <n v="4080"/>
    <n v="3990"/>
    <n v="3879"/>
    <n v="3786"/>
    <n v="3781"/>
    <n v="3612"/>
    <n v="3518"/>
  </r>
  <r>
    <x v="24"/>
    <x v="24"/>
    <s v="DisabledPolicies=Renewable Portfolio Std Percentage"/>
    <n v="0"/>
    <n v="0"/>
    <n v="0"/>
    <n v="131"/>
    <n v="176"/>
    <n v="252"/>
    <n v="341"/>
    <n v="400"/>
    <n v="470"/>
    <n v="549"/>
    <n v="608"/>
    <n v="650"/>
    <n v="689"/>
    <n v="749"/>
    <n v="785"/>
    <n v="806"/>
    <n v="824"/>
    <n v="807"/>
    <n v="778"/>
    <n v="739"/>
    <n v="701"/>
    <n v="662"/>
    <n v="638"/>
    <n v="619"/>
    <n v="603"/>
    <n v="588"/>
    <n v="580"/>
    <n v="572"/>
    <n v="564"/>
    <n v="557"/>
    <n v="548"/>
  </r>
  <r>
    <x v="25"/>
    <x v="24"/>
    <s v="DisabledPolicies=Renewable Portfolio Std Percentage"/>
    <n v="0"/>
    <n v="0"/>
    <n v="0"/>
    <n v="298"/>
    <n v="3112"/>
    <n v="3517"/>
    <n v="1731"/>
    <n v="2089"/>
    <n v="3332"/>
    <n v="3904"/>
    <n v="4239"/>
    <n v="4690"/>
    <n v="5134"/>
    <n v="5420"/>
    <n v="5965"/>
    <n v="6133"/>
    <n v="6300"/>
    <n v="6640"/>
    <n v="6631"/>
    <n v="6577"/>
    <n v="6494"/>
    <n v="6407"/>
    <n v="6301"/>
    <n v="6283"/>
    <n v="6200"/>
    <n v="6142"/>
    <n v="6140"/>
    <n v="6119"/>
    <n v="6140"/>
    <n v="6142"/>
    <n v="6155"/>
  </r>
  <r>
    <x v="26"/>
    <x v="24"/>
    <s v="DisabledPolicies=Renewable Portfolio Std Percentage"/>
    <n v="0"/>
    <n v="0"/>
    <n v="0"/>
    <n v="2483"/>
    <n v="8034"/>
    <n v="9095"/>
    <n v="9883"/>
    <n v="10196"/>
    <n v="10238"/>
    <n v="10033"/>
    <n v="9511"/>
    <n v="8887"/>
    <n v="8025"/>
    <n v="7605"/>
    <n v="6954"/>
    <n v="5993"/>
    <n v="5294"/>
    <n v="3925"/>
    <n v="2708"/>
    <n v="1248"/>
    <n v="-16"/>
    <n v="-1187"/>
    <n v="-1861"/>
    <n v="-2413"/>
    <n v="-2671"/>
    <n v="-3323"/>
    <n v="-3578"/>
    <n v="-3948"/>
    <n v="-4359"/>
    <n v="-4826"/>
    <n v="-5327"/>
  </r>
  <r>
    <x v="27"/>
    <x v="24"/>
    <s v="DisabledPolicies=Renewable Portfolio Std Percentage"/>
    <n v="0"/>
    <n v="0"/>
    <n v="0"/>
    <n v="122"/>
    <n v="201"/>
    <n v="242"/>
    <n v="230"/>
    <n v="225"/>
    <n v="239"/>
    <n v="253"/>
    <n v="254"/>
    <n v="248"/>
    <n v="243"/>
    <n v="237"/>
    <n v="234"/>
    <n v="224"/>
    <n v="208"/>
    <n v="187"/>
    <n v="159"/>
    <n v="130"/>
    <n v="103"/>
    <n v="77"/>
    <n v="57"/>
    <n v="41"/>
    <n v="28"/>
    <n v="17"/>
    <n v="7"/>
    <n v="0"/>
    <n v="-4"/>
    <n v="-8"/>
    <n v="-12"/>
  </r>
  <r>
    <x v="28"/>
    <x v="24"/>
    <s v="DisabledPolicies=Renewable Portfolio Std Percentage"/>
    <n v="0"/>
    <n v="0"/>
    <n v="0"/>
    <n v="2262"/>
    <n v="2565"/>
    <n v="2008"/>
    <n v="2775"/>
    <n v="3801"/>
    <n v="4117"/>
    <n v="4313"/>
    <n v="4585"/>
    <n v="4728"/>
    <n v="4831"/>
    <n v="4892"/>
    <n v="4758"/>
    <n v="4671"/>
    <n v="4715"/>
    <n v="4578"/>
    <n v="4494"/>
    <n v="4476"/>
    <n v="4515"/>
    <n v="4608"/>
    <n v="4652"/>
    <n v="4658"/>
    <n v="4699"/>
    <n v="4724"/>
    <n v="4834"/>
    <n v="4945"/>
    <n v="5083"/>
    <n v="5222"/>
    <n v="5365"/>
  </r>
  <r>
    <x v="29"/>
    <x v="24"/>
    <s v="DisabledPolicies=Renewable Portfolio Std Percentage"/>
    <n v="0"/>
    <n v="0"/>
    <n v="0"/>
    <n v="395"/>
    <n v="212"/>
    <n v="283"/>
    <n v="537"/>
    <n v="497"/>
    <n v="384"/>
    <n v="377"/>
    <n v="319"/>
    <n v="207"/>
    <n v="112"/>
    <n v="74"/>
    <n v="-1"/>
    <n v="-49"/>
    <n v="-62"/>
    <n v="-102"/>
    <n v="-66"/>
    <n v="38"/>
    <n v="184"/>
    <n v="372"/>
    <n v="625"/>
    <n v="888"/>
    <n v="1161"/>
    <n v="1450"/>
    <n v="1712"/>
    <n v="1973"/>
    <n v="2243"/>
    <n v="2495"/>
    <n v="2734"/>
  </r>
  <r>
    <x v="30"/>
    <x v="24"/>
    <s v="DisabledPolicies=Renewable Portfolio Std Percentage"/>
    <n v="0"/>
    <n v="0"/>
    <n v="0"/>
    <n v="4772"/>
    <n v="8868"/>
    <n v="12644"/>
    <n v="16919"/>
    <n v="20963"/>
    <n v="24241"/>
    <n v="27381"/>
    <n v="30399"/>
    <n v="33224"/>
    <n v="35969"/>
    <n v="38736"/>
    <n v="41153"/>
    <n v="43672"/>
    <n v="41983"/>
    <n v="40201"/>
    <n v="38942"/>
    <n v="37838"/>
    <n v="36924"/>
    <n v="36208"/>
    <n v="35640"/>
    <n v="35122"/>
    <n v="34807"/>
    <n v="34523"/>
    <n v="34319"/>
    <n v="34241"/>
    <n v="34218"/>
    <n v="34138"/>
    <n v="34028"/>
  </r>
  <r>
    <x v="31"/>
    <x v="24"/>
    <s v="DisabledPolicies=Renewable Portfolio Std Percentage"/>
    <n v="0"/>
    <n v="0"/>
    <n v="0"/>
    <n v="246"/>
    <n v="371"/>
    <n v="1286"/>
    <n v="2330"/>
    <n v="2808"/>
    <n v="3344"/>
    <n v="4170"/>
    <n v="4821"/>
    <n v="5361"/>
    <n v="5859"/>
    <n v="6357"/>
    <n v="6764"/>
    <n v="7131"/>
    <n v="7360"/>
    <n v="7380"/>
    <n v="7294"/>
    <n v="7150"/>
    <n v="6909"/>
    <n v="6615"/>
    <n v="6327"/>
    <n v="6040"/>
    <n v="5770"/>
    <n v="5558"/>
    <n v="5307"/>
    <n v="5078"/>
    <n v="4868"/>
    <n v="4688"/>
    <n v="4510"/>
  </r>
  <r>
    <x v="32"/>
    <x v="24"/>
    <s v="DisabledPolicies=Renewable Portfolio Std Percentage"/>
    <n v="0"/>
    <n v="0"/>
    <n v="0"/>
    <n v="67"/>
    <n v="53"/>
    <n v="336"/>
    <n v="654"/>
    <n v="750"/>
    <n v="841"/>
    <n v="1004"/>
    <n v="1109"/>
    <n v="1172"/>
    <n v="1219"/>
    <n v="1257"/>
    <n v="1270"/>
    <n v="1274"/>
    <n v="1249"/>
    <n v="1188"/>
    <n v="1117"/>
    <n v="1041"/>
    <n v="957"/>
    <n v="871"/>
    <n v="791"/>
    <n v="718"/>
    <n v="651"/>
    <n v="596"/>
    <n v="540"/>
    <n v="491"/>
    <n v="445"/>
    <n v="408"/>
    <n v="372"/>
  </r>
  <r>
    <x v="33"/>
    <x v="24"/>
    <s v="DisabledPolicies=Renewable Portfolio Std Percentage"/>
    <n v="0"/>
    <n v="0"/>
    <n v="0"/>
    <n v="13"/>
    <n v="18"/>
    <n v="32"/>
    <n v="48"/>
    <n v="55"/>
    <n v="60"/>
    <n v="69"/>
    <n v="74"/>
    <n v="77"/>
    <n v="77"/>
    <n v="78"/>
    <n v="78"/>
    <n v="76"/>
    <n v="73"/>
    <n v="67"/>
    <n v="62"/>
    <n v="56"/>
    <n v="50"/>
    <n v="45"/>
    <n v="41"/>
    <n v="37"/>
    <n v="33"/>
    <n v="30"/>
    <n v="27"/>
    <n v="25"/>
    <n v="22"/>
    <n v="21"/>
    <n v="19"/>
  </r>
  <r>
    <x v="34"/>
    <x v="24"/>
    <s v="DisabledPolicies=Renewable Portfolio Std Percentage"/>
    <n v="0"/>
    <n v="0"/>
    <n v="0"/>
    <n v="18"/>
    <n v="21"/>
    <n v="49"/>
    <n v="82"/>
    <n v="91"/>
    <n v="97"/>
    <n v="110"/>
    <n v="114"/>
    <n v="119"/>
    <n v="120"/>
    <n v="124"/>
    <n v="124"/>
    <n v="123"/>
    <n v="118"/>
    <n v="109"/>
    <n v="98"/>
    <n v="88"/>
    <n v="78"/>
    <n v="66"/>
    <n v="58"/>
    <n v="50"/>
    <n v="43"/>
    <n v="39"/>
    <n v="33"/>
    <n v="28"/>
    <n v="26"/>
    <n v="22"/>
    <n v="18"/>
  </r>
  <r>
    <x v="35"/>
    <x v="24"/>
    <s v="DisabledPolicies=Renewable Portfolio Std Percentage"/>
    <n v="0"/>
    <n v="0"/>
    <n v="0"/>
    <n v="90"/>
    <n v="69"/>
    <n v="54"/>
    <n v="48"/>
    <n v="-12"/>
    <n v="-99"/>
    <n v="-192"/>
    <n v="-319"/>
    <n v="-472"/>
    <n v="-642"/>
    <n v="-821"/>
    <n v="-1021"/>
    <n v="-1235"/>
    <n v="-1444"/>
    <n v="-1646"/>
    <n v="-1825"/>
    <n v="-1984"/>
    <n v="-2121"/>
    <n v="-2237"/>
    <n v="-2327"/>
    <n v="-2398"/>
    <n v="-2446"/>
    <n v="-2472"/>
    <n v="-2483"/>
    <n v="-2475"/>
    <n v="-2449"/>
    <n v="-2424"/>
    <n v="-2397"/>
  </r>
  <r>
    <x v="36"/>
    <x v="24"/>
    <s v="DisabledPolicies=Renewable Portfolio Std Percentage"/>
    <n v="0"/>
    <n v="0"/>
    <n v="0"/>
    <n v="304"/>
    <n v="351"/>
    <n v="1049"/>
    <n v="1924"/>
    <n v="2322"/>
    <n v="2735"/>
    <n v="3380"/>
    <n v="3895"/>
    <n v="4291"/>
    <n v="4646"/>
    <n v="4995"/>
    <n v="5264"/>
    <n v="5516"/>
    <n v="5650"/>
    <n v="5625"/>
    <n v="5544"/>
    <n v="5431"/>
    <n v="5257"/>
    <n v="5050"/>
    <n v="4851"/>
    <n v="4650"/>
    <n v="4464"/>
    <n v="4314"/>
    <n v="4143"/>
    <n v="3989"/>
    <n v="3849"/>
    <n v="3728"/>
    <n v="3611"/>
  </r>
  <r>
    <x v="37"/>
    <x v="24"/>
    <s v="DisabledPolicies=Renewable Portfolio Std Percentage"/>
    <n v="0"/>
    <n v="0"/>
    <n v="0"/>
    <n v="2817"/>
    <n v="3076"/>
    <n v="2880"/>
    <n v="5350"/>
    <n v="7410"/>
    <n v="8293"/>
    <n v="9216"/>
    <n v="10012"/>
    <n v="10312"/>
    <n v="10462"/>
    <n v="10686"/>
    <n v="10447"/>
    <n v="10228"/>
    <n v="10008"/>
    <n v="9201"/>
    <n v="8478"/>
    <n v="7838"/>
    <n v="7238"/>
    <n v="6672"/>
    <n v="6247"/>
    <n v="5781"/>
    <n v="5407"/>
    <n v="5133"/>
    <n v="4845"/>
    <n v="4629"/>
    <n v="4480"/>
    <n v="4316"/>
    <n v="4162"/>
  </r>
  <r>
    <x v="38"/>
    <x v="24"/>
    <s v="DisabledPolicies=Renewable Portfolio Std Percentage"/>
    <n v="0"/>
    <n v="0"/>
    <n v="0"/>
    <n v="112"/>
    <n v="240"/>
    <n v="175"/>
    <n v="409"/>
    <n v="687"/>
    <n v="810"/>
    <n v="892"/>
    <n v="984"/>
    <n v="1054"/>
    <n v="1101"/>
    <n v="1137"/>
    <n v="1119"/>
    <n v="1107"/>
    <n v="1076"/>
    <n v="1010"/>
    <n v="955"/>
    <n v="915"/>
    <n v="882"/>
    <n v="844"/>
    <n v="812"/>
    <n v="760"/>
    <n v="722"/>
    <n v="691"/>
    <n v="660"/>
    <n v="644"/>
    <n v="628"/>
    <n v="614"/>
    <n v="601"/>
  </r>
  <r>
    <x v="39"/>
    <x v="24"/>
    <s v="DisabledPolicies=Renewable Portfolio Std Percentage"/>
    <n v="0"/>
    <n v="0"/>
    <n v="0"/>
    <n v="209"/>
    <n v="202"/>
    <n v="624"/>
    <n v="1197"/>
    <n v="1463"/>
    <n v="1724"/>
    <n v="2140"/>
    <n v="2479"/>
    <n v="2733"/>
    <n v="2965"/>
    <n v="3201"/>
    <n v="3380"/>
    <n v="3555"/>
    <n v="3652"/>
    <n v="3643"/>
    <n v="3606"/>
    <n v="3552"/>
    <n v="3460"/>
    <n v="3349"/>
    <n v="3242"/>
    <n v="3132"/>
    <n v="3032"/>
    <n v="2958"/>
    <n v="2867"/>
    <n v="2786"/>
    <n v="2718"/>
    <n v="2657"/>
    <n v="2599"/>
  </r>
  <r>
    <x v="40"/>
    <x v="24"/>
    <s v="DisabledPolicies=Renewable Portfolio Std Percentage"/>
    <n v="0"/>
    <n v="0"/>
    <n v="0"/>
    <n v="131"/>
    <n v="19"/>
    <n v="1466"/>
    <n v="3199"/>
    <n v="3869"/>
    <n v="4627"/>
    <n v="5938"/>
    <n v="6994"/>
    <n v="7907"/>
    <n v="8771"/>
    <n v="9659"/>
    <n v="10407"/>
    <n v="11132"/>
    <n v="11649"/>
    <n v="11822"/>
    <n v="11829"/>
    <n v="11730"/>
    <n v="11449"/>
    <n v="11061"/>
    <n v="10665"/>
    <n v="10257"/>
    <n v="9870"/>
    <n v="9582"/>
    <n v="9198"/>
    <n v="8841"/>
    <n v="8505"/>
    <n v="8230"/>
    <n v="7952"/>
  </r>
  <r>
    <x v="41"/>
    <x v="24"/>
    <s v="DisabledPolicies=Renewable Portfolio Std Percentage"/>
    <n v="0"/>
    <n v="0"/>
    <n v="0"/>
    <n v="73"/>
    <n v="54"/>
    <n v="463"/>
    <n v="964"/>
    <n v="1174"/>
    <n v="1406"/>
    <n v="1792"/>
    <n v="2108"/>
    <n v="2367"/>
    <n v="2610"/>
    <n v="2851"/>
    <n v="3051"/>
    <n v="3243"/>
    <n v="3373"/>
    <n v="3409"/>
    <n v="3402"/>
    <n v="3366"/>
    <n v="3282"/>
    <n v="3170"/>
    <n v="3054"/>
    <n v="2934"/>
    <n v="2820"/>
    <n v="2731"/>
    <n v="2620"/>
    <n v="2519"/>
    <n v="2424"/>
    <n v="2344"/>
    <n v="2265"/>
  </r>
  <r>
    <x v="42"/>
    <x v="24"/>
    <s v="DisabledPolicies=Renewable Portfolio Std Percent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-215"/>
    <n v="482"/>
    <n v="25959"/>
    <n v="36201"/>
    <n v="40909"/>
    <n v="49789"/>
    <n v="61333"/>
    <n v="69134"/>
    <n v="77017"/>
    <n v="83289"/>
    <n v="88064"/>
    <n v="91046"/>
    <n v="94760"/>
    <n v="97845"/>
    <n v="100614"/>
    <n v="99636"/>
    <n v="93374"/>
    <n v="87951"/>
    <n v="82353"/>
    <n v="76656"/>
    <n v="71916"/>
    <n v="67693"/>
    <n v="64790"/>
    <n v="62243"/>
    <n v="60165"/>
    <n v="58430"/>
    <n v="57015"/>
    <n v="55966"/>
    <n v="54761"/>
    <n v="53612"/>
  </r>
  <r>
    <x v="1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7"/>
    <n v="-14"/>
    <n v="319"/>
    <n v="536"/>
    <n v="884"/>
    <n v="1075"/>
    <n v="1710"/>
    <n v="2634"/>
    <n v="3377"/>
    <n v="3782"/>
    <n v="3615"/>
    <n v="3397"/>
    <n v="3284"/>
    <n v="3229"/>
    <n v="3230"/>
    <n v="3266"/>
    <n v="3276"/>
    <n v="3269"/>
    <n v="3232"/>
    <n v="3216"/>
    <n v="3206"/>
    <n v="3200"/>
    <n v="3201"/>
    <n v="3198"/>
    <n v="3197"/>
    <n v="3214"/>
    <n v="3227"/>
    <n v="3227"/>
    <n v="3223"/>
    <n v="3212"/>
  </r>
  <r>
    <x v="2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0"/>
    <n v="-4"/>
    <n v="-42"/>
    <n v="-153"/>
    <n v="-307"/>
    <n v="-443"/>
    <n v="-659"/>
    <n v="-920"/>
    <n v="-1225"/>
    <n v="-1555"/>
    <n v="-1909"/>
    <n v="-2253"/>
    <n v="-2588"/>
    <n v="-2881"/>
    <n v="-3197"/>
    <n v="-3533"/>
    <n v="-3844"/>
    <n v="-4131"/>
    <n v="-4339"/>
    <n v="-4570"/>
    <n v="-4739"/>
    <n v="-4827"/>
    <n v="-4939"/>
    <n v="-5035"/>
    <n v="-5052"/>
    <n v="-5096"/>
    <n v="-5081"/>
    <n v="-5053"/>
    <n v="-5041"/>
    <n v="-4998"/>
  </r>
  <r>
    <x v="4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0"/>
    <n v="0"/>
    <n v="27"/>
    <n v="38"/>
    <n v="18"/>
    <n v="-27"/>
    <n v="-46"/>
    <n v="-39"/>
    <n v="-35"/>
    <n v="-41"/>
    <n v="-48"/>
    <n v="-54"/>
    <n v="-59"/>
    <n v="-64"/>
    <n v="-69"/>
    <n v="-73"/>
    <n v="-80"/>
    <n v="-85"/>
    <n v="-89"/>
    <n v="-91"/>
    <n v="-91"/>
    <n v="-88"/>
    <n v="-85"/>
    <n v="-81"/>
    <n v="-78"/>
    <n v="-75"/>
    <n v="-73"/>
    <n v="-69"/>
    <n v="-67"/>
    <n v="-65"/>
  </r>
  <r>
    <x v="5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0"/>
    <n v="-3"/>
    <n v="-48"/>
    <n v="-171"/>
    <n v="-369"/>
    <n v="-673"/>
    <n v="-1012"/>
    <n v="-1392"/>
    <n v="-1829"/>
    <n v="-2299"/>
    <n v="-2772"/>
    <n v="-3213"/>
    <n v="-3611"/>
    <n v="-3985"/>
    <n v="-4363"/>
    <n v="-4721"/>
    <n v="-5052"/>
    <n v="-5280"/>
    <n v="-5445"/>
    <n v="-5573"/>
    <n v="-5615"/>
    <n v="-5607"/>
    <n v="-5603"/>
    <n v="-5572"/>
    <n v="-5523"/>
    <n v="-5484"/>
    <n v="-5414"/>
    <n v="-5345"/>
    <n v="-5304"/>
    <n v="-5257"/>
  </r>
  <r>
    <x v="6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0"/>
    <n v="1"/>
    <n v="127"/>
    <n v="160"/>
    <n v="271"/>
    <n v="404"/>
    <n v="531"/>
    <n v="660"/>
    <n v="822"/>
    <n v="958"/>
    <n v="1036"/>
    <n v="1088"/>
    <n v="1135"/>
    <n v="1176"/>
    <n v="1210"/>
    <n v="1232"/>
    <n v="1223"/>
    <n v="1190"/>
    <n v="1144"/>
    <n v="1090"/>
    <n v="1033"/>
    <n v="975"/>
    <n v="922"/>
    <n v="869"/>
    <n v="823"/>
    <n v="782"/>
    <n v="741"/>
    <n v="704"/>
    <n v="671"/>
    <n v="641"/>
  </r>
  <r>
    <x v="7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0"/>
    <n v="1"/>
    <n v="37"/>
    <n v="35"/>
    <n v="160"/>
    <n v="322"/>
    <n v="419"/>
    <n v="486"/>
    <n v="583"/>
    <n v="663"/>
    <n v="714"/>
    <n v="748"/>
    <n v="777"/>
    <n v="795"/>
    <n v="804"/>
    <n v="803"/>
    <n v="781"/>
    <n v="744"/>
    <n v="702"/>
    <n v="651"/>
    <n v="598"/>
    <n v="545"/>
    <n v="498"/>
    <n v="452"/>
    <n v="413"/>
    <n v="376"/>
    <n v="342"/>
    <n v="311"/>
    <n v="285"/>
    <n v="260"/>
  </r>
  <r>
    <x v="8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0"/>
    <n v="1"/>
    <n v="57"/>
    <n v="77"/>
    <n v="70"/>
    <n v="58"/>
    <n v="61"/>
    <n v="67"/>
    <n v="71"/>
    <n v="72"/>
    <n v="72"/>
    <n v="69"/>
    <n v="67"/>
    <n v="68"/>
    <n v="67"/>
    <n v="68"/>
    <n v="61"/>
    <n v="52"/>
    <n v="42"/>
    <n v="34"/>
    <n v="27"/>
    <n v="25"/>
    <n v="22"/>
    <n v="21"/>
    <n v="22"/>
    <n v="22"/>
    <n v="23"/>
    <n v="24"/>
    <n v="24"/>
    <n v="24"/>
  </r>
  <r>
    <x v="9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0"/>
    <n v="1"/>
    <n v="52"/>
    <n v="62"/>
    <n v="60"/>
    <n v="53"/>
    <n v="56"/>
    <n v="67"/>
    <n v="78"/>
    <n v="85"/>
    <n v="88"/>
    <n v="89"/>
    <n v="91"/>
    <n v="91"/>
    <n v="90"/>
    <n v="90"/>
    <n v="83"/>
    <n v="75"/>
    <n v="64"/>
    <n v="56"/>
    <n v="48"/>
    <n v="42"/>
    <n v="38"/>
    <n v="35"/>
    <n v="33"/>
    <n v="29"/>
    <n v="29"/>
    <n v="27"/>
    <n v="26"/>
    <n v="24"/>
  </r>
  <r>
    <x v="10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1"/>
    <n v="0"/>
    <n v="-110"/>
    <n v="-229"/>
    <n v="-354"/>
    <n v="-564"/>
    <n v="-795"/>
    <n v="-1038"/>
    <n v="-1297"/>
    <n v="-1556"/>
    <n v="-1792"/>
    <n v="-1993"/>
    <n v="-2160"/>
    <n v="-2308"/>
    <n v="-2446"/>
    <n v="-2565"/>
    <n v="-2649"/>
    <n v="-2657"/>
    <n v="-2647"/>
    <n v="-2598"/>
    <n v="-2515"/>
    <n v="-2445"/>
    <n v="-2365"/>
    <n v="-2276"/>
    <n v="-2196"/>
    <n v="-2116"/>
    <n v="-2031"/>
    <n v="-1955"/>
    <n v="-1888"/>
    <n v="-1830"/>
  </r>
  <r>
    <x v="11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-1"/>
    <n v="-5"/>
    <n v="160"/>
    <n v="177"/>
    <n v="101"/>
    <n v="-221"/>
    <n v="-531"/>
    <n v="-756"/>
    <n v="-934"/>
    <n v="-1101"/>
    <n v="-1251"/>
    <n v="-1375"/>
    <n v="-1480"/>
    <n v="-1566"/>
    <n v="-1639"/>
    <n v="-1701"/>
    <n v="-1764"/>
    <n v="-1821"/>
    <n v="-1864"/>
    <n v="-1893"/>
    <n v="-1896"/>
    <n v="-1879"/>
    <n v="-1852"/>
    <n v="-1821"/>
    <n v="-1786"/>
    <n v="-1747"/>
    <n v="-1702"/>
    <n v="-1653"/>
    <n v="-1603"/>
    <n v="-1550"/>
  </r>
  <r>
    <x v="12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0"/>
    <n v="0"/>
    <n v="6"/>
    <n v="7"/>
    <n v="30"/>
    <n v="51"/>
    <n v="61"/>
    <n v="69"/>
    <n v="86"/>
    <n v="97"/>
    <n v="106"/>
    <n v="112"/>
    <n v="120"/>
    <n v="126"/>
    <n v="130"/>
    <n v="133"/>
    <n v="132"/>
    <n v="129"/>
    <n v="125"/>
    <n v="119"/>
    <n v="113"/>
    <n v="106"/>
    <n v="99"/>
    <n v="92"/>
    <n v="87"/>
    <n v="81"/>
    <n v="76"/>
    <n v="71"/>
    <n v="66"/>
    <n v="62"/>
  </r>
  <r>
    <x v="13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0"/>
    <n v="1"/>
    <n v="55"/>
    <n v="60"/>
    <n v="25"/>
    <n v="-23"/>
    <n v="-45"/>
    <n v="-57"/>
    <n v="-73"/>
    <n v="-90"/>
    <n v="-101"/>
    <n v="-110"/>
    <n v="-116"/>
    <n v="-122"/>
    <n v="-127"/>
    <n v="-123"/>
    <n v="-124"/>
    <n v="-128"/>
    <n v="-131"/>
    <n v="-133"/>
    <n v="-134"/>
    <n v="-133"/>
    <n v="-129"/>
    <n v="-127"/>
    <n v="-122"/>
    <n v="-119"/>
    <n v="-115"/>
    <n v="-112"/>
    <n v="-107"/>
    <n v="-104"/>
  </r>
  <r>
    <x v="14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0"/>
    <n v="3"/>
    <n v="87"/>
    <n v="101"/>
    <n v="43"/>
    <n v="-61"/>
    <n v="-94"/>
    <n v="-79"/>
    <n v="-71"/>
    <n v="-78"/>
    <n v="-83"/>
    <n v="-87"/>
    <n v="-89"/>
    <n v="-96"/>
    <n v="-102"/>
    <n v="-100"/>
    <n v="-108"/>
    <n v="-117"/>
    <n v="-125"/>
    <n v="-130"/>
    <n v="-131"/>
    <n v="-130"/>
    <n v="-125"/>
    <n v="-119"/>
    <n v="-115"/>
    <n v="-110"/>
    <n v="-105"/>
    <n v="-101"/>
    <n v="-95"/>
    <n v="-93"/>
  </r>
  <r>
    <x v="15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0"/>
    <n v="0"/>
    <n v="16"/>
    <n v="-24"/>
    <n v="-148"/>
    <n v="-395"/>
    <n v="-562"/>
    <n v="-653"/>
    <n v="-730"/>
    <n v="-810"/>
    <n v="-879"/>
    <n v="-935"/>
    <n v="-992"/>
    <n v="-1042"/>
    <n v="-1083"/>
    <n v="-1117"/>
    <n v="-1150"/>
    <n v="-1186"/>
    <n v="-1221"/>
    <n v="-1251"/>
    <n v="-1272"/>
    <n v="-1290"/>
    <n v="-1302"/>
    <n v="-1313"/>
    <n v="-1323"/>
    <n v="-1330"/>
    <n v="-1338"/>
    <n v="-1342"/>
    <n v="-1347"/>
    <n v="-1352"/>
  </r>
  <r>
    <x v="16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0"/>
    <n v="3"/>
    <n v="106"/>
    <n v="84"/>
    <n v="-35"/>
    <n v="-139"/>
    <n v="-197"/>
    <n v="-253"/>
    <n v="-318"/>
    <n v="-375"/>
    <n v="-419"/>
    <n v="-459"/>
    <n v="-491"/>
    <n v="-523"/>
    <n v="-553"/>
    <n v="-560"/>
    <n v="-576"/>
    <n v="-592"/>
    <n v="-606"/>
    <n v="-617"/>
    <n v="-625"/>
    <n v="-627"/>
    <n v="-628"/>
    <n v="-628"/>
    <n v="-626"/>
    <n v="-623"/>
    <n v="-619"/>
    <n v="-613"/>
    <n v="-609"/>
    <n v="-603"/>
  </r>
  <r>
    <x v="17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0"/>
    <n v="0"/>
    <n v="24"/>
    <n v="24"/>
    <n v="9"/>
    <n v="-3"/>
    <n v="-5"/>
    <n v="-4"/>
    <n v="-5"/>
    <n v="-6"/>
    <n v="-8"/>
    <n v="-7"/>
    <n v="-7"/>
    <n v="-7"/>
    <n v="-8"/>
    <n v="-7"/>
    <n v="-8"/>
    <n v="-8"/>
    <n v="-9"/>
    <n v="-10"/>
    <n v="-10"/>
    <n v="-11"/>
    <n v="-10"/>
    <n v="-10"/>
    <n v="-9"/>
    <n v="-9"/>
    <n v="-9"/>
    <n v="-8"/>
    <n v="-8"/>
    <n v="-7"/>
  </r>
  <r>
    <x v="18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2"/>
    <n v="69"/>
    <n v="1062"/>
    <n v="1274"/>
    <n v="731"/>
    <n v="513"/>
    <n v="647"/>
    <n v="648"/>
    <n v="584"/>
    <n v="589"/>
    <n v="613"/>
    <n v="596"/>
    <n v="580"/>
    <n v="531"/>
    <n v="484"/>
    <n v="511"/>
    <n v="411"/>
    <n v="286"/>
    <n v="170"/>
    <n v="63"/>
    <n v="-31"/>
    <n v="-109"/>
    <n v="-145"/>
    <n v="-168"/>
    <n v="-186"/>
    <n v="-203"/>
    <n v="-207"/>
    <n v="-208"/>
    <n v="-207"/>
    <n v="-210"/>
  </r>
  <r>
    <x v="19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37"/>
    <n v="288"/>
    <n v="875"/>
    <n v="1025"/>
    <n v="289"/>
    <n v="701"/>
    <n v="1837"/>
    <n v="2457"/>
    <n v="3044"/>
    <n v="3867"/>
    <n v="4602"/>
    <n v="5020"/>
    <n v="5281"/>
    <n v="5377"/>
    <n v="5488"/>
    <n v="5574"/>
    <n v="5157"/>
    <n v="4745"/>
    <n v="4327"/>
    <n v="3905"/>
    <n v="3502"/>
    <n v="3141"/>
    <n v="2927"/>
    <n v="2749"/>
    <n v="2592"/>
    <n v="2444"/>
    <n v="2337"/>
    <n v="2224"/>
    <n v="2137"/>
    <n v="2045"/>
  </r>
  <r>
    <x v="20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0"/>
    <n v="49"/>
    <n v="7049"/>
    <n v="4919"/>
    <n v="1772"/>
    <n v="823"/>
    <n v="1271"/>
    <n v="1322"/>
    <n v="1234"/>
    <n v="1309"/>
    <n v="1466"/>
    <n v="1467"/>
    <n v="1773"/>
    <n v="1704"/>
    <n v="1644"/>
    <n v="1912"/>
    <n v="1684"/>
    <n v="1480"/>
    <n v="1290"/>
    <n v="1113"/>
    <n v="1020"/>
    <n v="933"/>
    <n v="879"/>
    <n v="830"/>
    <n v="781"/>
    <n v="741"/>
    <n v="698"/>
    <n v="668"/>
    <n v="636"/>
    <n v="613"/>
  </r>
  <r>
    <x v="21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6"/>
    <n v="82"/>
    <n v="1030"/>
    <n v="1075"/>
    <n v="695"/>
    <n v="777"/>
    <n v="1113"/>
    <n v="1250"/>
    <n v="1353"/>
    <n v="1506"/>
    <n v="1568"/>
    <n v="1572"/>
    <n v="1558"/>
    <n v="1512"/>
    <n v="1480"/>
    <n v="1500"/>
    <n v="1313"/>
    <n v="1150"/>
    <n v="1003"/>
    <n v="868"/>
    <n v="756"/>
    <n v="673"/>
    <n v="627"/>
    <n v="592"/>
    <n v="541"/>
    <n v="530"/>
    <n v="500"/>
    <n v="484"/>
    <n v="466"/>
    <n v="446"/>
  </r>
  <r>
    <x v="22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0"/>
    <n v="0"/>
    <n v="-449"/>
    <n v="-889"/>
    <n v="-1536"/>
    <n v="-2168"/>
    <n v="-2851"/>
    <n v="-3528"/>
    <n v="-4214"/>
    <n v="-4720"/>
    <n v="-5086"/>
    <n v="-5344"/>
    <n v="-5560"/>
    <n v="-5739"/>
    <n v="-5897"/>
    <n v="-5714"/>
    <n v="-5515"/>
    <n v="-5337"/>
    <n v="-5164"/>
    <n v="-4999"/>
    <n v="-4842"/>
    <n v="-4688"/>
    <n v="-4544"/>
    <n v="-4425"/>
    <n v="-4308"/>
    <n v="-4193"/>
    <n v="-4083"/>
    <n v="-3974"/>
    <n v="-3866"/>
    <n v="-3762"/>
  </r>
  <r>
    <x v="23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0"/>
    <n v="1"/>
    <n v="548"/>
    <n v="1079"/>
    <n v="1558"/>
    <n v="1937"/>
    <n v="2329"/>
    <n v="2744"/>
    <n v="3165"/>
    <n v="3506"/>
    <n v="3839"/>
    <n v="4156"/>
    <n v="4463"/>
    <n v="4763"/>
    <n v="5034"/>
    <n v="5062"/>
    <n v="4836"/>
    <n v="4717"/>
    <n v="4604"/>
    <n v="4588"/>
    <n v="4391"/>
    <n v="4291"/>
    <n v="4173"/>
    <n v="4077"/>
    <n v="3991"/>
    <n v="3881"/>
    <n v="3787"/>
    <n v="3782"/>
    <n v="3613"/>
    <n v="3521"/>
  </r>
  <r>
    <x v="24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-19"/>
    <n v="-31"/>
    <n v="113"/>
    <n v="129"/>
    <n v="254"/>
    <n v="332"/>
    <n v="395"/>
    <n v="431"/>
    <n v="461"/>
    <n v="468"/>
    <n v="452"/>
    <n v="440"/>
    <n v="451"/>
    <n v="499"/>
    <n v="536"/>
    <n v="569"/>
    <n v="557"/>
    <n v="536"/>
    <n v="507"/>
    <n v="477"/>
    <n v="466"/>
    <n v="444"/>
    <n v="436"/>
    <n v="426"/>
    <n v="421"/>
    <n v="418"/>
    <n v="413"/>
    <n v="409"/>
    <n v="406"/>
    <n v="403"/>
  </r>
  <r>
    <x v="25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95"/>
    <n v="26"/>
    <n v="271"/>
    <n v="3362"/>
    <n v="3397"/>
    <n v="1915"/>
    <n v="2038"/>
    <n v="3297"/>
    <n v="3812"/>
    <n v="4119"/>
    <n v="4537"/>
    <n v="5048"/>
    <n v="5284"/>
    <n v="5721"/>
    <n v="6068"/>
    <n v="6293"/>
    <n v="6739"/>
    <n v="6556"/>
    <n v="6371"/>
    <n v="6186"/>
    <n v="5912"/>
    <n v="5790"/>
    <n v="5597"/>
    <n v="5504"/>
    <n v="5410"/>
    <n v="5374"/>
    <n v="5318"/>
    <n v="5293"/>
    <n v="5255"/>
    <n v="5235"/>
  </r>
  <r>
    <x v="26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-326"/>
    <n v="-606"/>
    <n v="2048"/>
    <n v="7111"/>
    <n v="8955"/>
    <n v="9791"/>
    <n v="10155"/>
    <n v="9564"/>
    <n v="8316"/>
    <n v="6636"/>
    <n v="5318"/>
    <n v="3744"/>
    <n v="2535"/>
    <n v="1877"/>
    <n v="1084"/>
    <n v="691"/>
    <n v="-356"/>
    <n v="-1152"/>
    <n v="-2057"/>
    <n v="-2939"/>
    <n v="-3511"/>
    <n v="-4035"/>
    <n v="-4427"/>
    <n v="-4656"/>
    <n v="-5166"/>
    <n v="-5357"/>
    <n v="-5674"/>
    <n v="-6017"/>
    <n v="-6383"/>
    <n v="-6774"/>
  </r>
  <r>
    <x v="27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0"/>
    <n v="-3"/>
    <n v="118"/>
    <n v="199"/>
    <n v="241"/>
    <n v="234"/>
    <n v="226"/>
    <n v="235"/>
    <n v="239"/>
    <n v="228"/>
    <n v="216"/>
    <n v="204"/>
    <n v="192"/>
    <n v="185"/>
    <n v="176"/>
    <n v="165"/>
    <n v="146"/>
    <n v="118"/>
    <n v="89"/>
    <n v="58"/>
    <n v="30"/>
    <n v="7"/>
    <n v="-12"/>
    <n v="-29"/>
    <n v="-42"/>
    <n v="-53"/>
    <n v="-61"/>
    <n v="-65"/>
    <n v="-72"/>
    <n v="-77"/>
  </r>
  <r>
    <x v="28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21"/>
    <n v="190"/>
    <n v="2524"/>
    <n v="2688"/>
    <n v="2182"/>
    <n v="2568"/>
    <n v="3615"/>
    <n v="4030"/>
    <n v="4596"/>
    <n v="5311"/>
    <n v="5870"/>
    <n v="6193"/>
    <n v="6504"/>
    <n v="6640"/>
    <n v="6910"/>
    <n v="7183"/>
    <n v="6851"/>
    <n v="6554"/>
    <n v="6239"/>
    <n v="5931"/>
    <n v="5671"/>
    <n v="5488"/>
    <n v="5486"/>
    <n v="5520"/>
    <n v="5559"/>
    <n v="5664"/>
    <n v="5776"/>
    <n v="5912"/>
    <n v="6046"/>
    <n v="6183"/>
  </r>
  <r>
    <x v="29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-2"/>
    <n v="15"/>
    <n v="411"/>
    <n v="196"/>
    <n v="304"/>
    <n v="497"/>
    <n v="483"/>
    <n v="353"/>
    <n v="345"/>
    <n v="281"/>
    <n v="171"/>
    <n v="56"/>
    <n v="7"/>
    <n v="-54"/>
    <n v="-100"/>
    <n v="-97"/>
    <n v="-157"/>
    <n v="-118"/>
    <n v="-33"/>
    <n v="86"/>
    <n v="269"/>
    <n v="490"/>
    <n v="758"/>
    <n v="1012"/>
    <n v="1293"/>
    <n v="1546"/>
    <n v="1799"/>
    <n v="2059"/>
    <n v="2302"/>
    <n v="2532"/>
  </r>
  <r>
    <x v="30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6"/>
    <n v="82"/>
    <n v="4904"/>
    <n v="8907"/>
    <n v="12733"/>
    <n v="16818"/>
    <n v="20854"/>
    <n v="24160"/>
    <n v="27417"/>
    <n v="30501"/>
    <n v="33368"/>
    <n v="36064"/>
    <n v="38828"/>
    <n v="41324"/>
    <n v="43731"/>
    <n v="41968"/>
    <n v="40021"/>
    <n v="38852"/>
    <n v="37800"/>
    <n v="36915"/>
    <n v="36330"/>
    <n v="35764"/>
    <n v="35410"/>
    <n v="35089"/>
    <n v="34832"/>
    <n v="34652"/>
    <n v="34593"/>
    <n v="34591"/>
    <n v="34531"/>
    <n v="34425"/>
  </r>
  <r>
    <x v="31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-6"/>
    <n v="3"/>
    <n v="239"/>
    <n v="322"/>
    <n v="1300"/>
    <n v="2275"/>
    <n v="2808"/>
    <n v="3293"/>
    <n v="4068"/>
    <n v="4638"/>
    <n v="5123"/>
    <n v="5544"/>
    <n v="5984"/>
    <n v="6384"/>
    <n v="6733"/>
    <n v="6986"/>
    <n v="6993"/>
    <n v="6935"/>
    <n v="6791"/>
    <n v="6530"/>
    <n v="6252"/>
    <n v="5924"/>
    <n v="5639"/>
    <n v="5330"/>
    <n v="5097"/>
    <n v="4830"/>
    <n v="4580"/>
    <n v="4351"/>
    <n v="4152"/>
    <n v="3959"/>
  </r>
  <r>
    <x v="32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-3"/>
    <n v="0"/>
    <n v="64"/>
    <n v="34"/>
    <n v="341"/>
    <n v="636"/>
    <n v="752"/>
    <n v="830"/>
    <n v="981"/>
    <n v="1069"/>
    <n v="1122"/>
    <n v="1154"/>
    <n v="1186"/>
    <n v="1201"/>
    <n v="1202"/>
    <n v="1185"/>
    <n v="1125"/>
    <n v="1062"/>
    <n v="990"/>
    <n v="907"/>
    <n v="827"/>
    <n v="744"/>
    <n v="674"/>
    <n v="607"/>
    <n v="552"/>
    <n v="497"/>
    <n v="447"/>
    <n v="403"/>
    <n v="366"/>
    <n v="331"/>
  </r>
  <r>
    <x v="33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0"/>
    <n v="0"/>
    <n v="13"/>
    <n v="17"/>
    <n v="33"/>
    <n v="47"/>
    <n v="54"/>
    <n v="60"/>
    <n v="67"/>
    <n v="72"/>
    <n v="74"/>
    <n v="75"/>
    <n v="75"/>
    <n v="74"/>
    <n v="73"/>
    <n v="70"/>
    <n v="65"/>
    <n v="59"/>
    <n v="54"/>
    <n v="48"/>
    <n v="43"/>
    <n v="37"/>
    <n v="34"/>
    <n v="30"/>
    <n v="27"/>
    <n v="24"/>
    <n v="22"/>
    <n v="20"/>
    <n v="18"/>
    <n v="16"/>
  </r>
  <r>
    <x v="34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0"/>
    <n v="-1"/>
    <n v="17"/>
    <n v="18"/>
    <n v="50"/>
    <n v="80"/>
    <n v="90"/>
    <n v="93"/>
    <n v="103"/>
    <n v="102"/>
    <n v="104"/>
    <n v="102"/>
    <n v="103"/>
    <n v="104"/>
    <n v="103"/>
    <n v="101"/>
    <n v="91"/>
    <n v="83"/>
    <n v="74"/>
    <n v="63"/>
    <n v="54"/>
    <n v="44"/>
    <n v="38"/>
    <n v="30"/>
    <n v="26"/>
    <n v="21"/>
    <n v="16"/>
    <n v="12"/>
    <n v="9"/>
    <n v="6"/>
  </r>
  <r>
    <x v="35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0"/>
    <n v="3"/>
    <n v="96"/>
    <n v="70"/>
    <n v="61"/>
    <n v="42"/>
    <n v="-15"/>
    <n v="-106"/>
    <n v="-199"/>
    <n v="-329"/>
    <n v="-482"/>
    <n v="-654"/>
    <n v="-834"/>
    <n v="-1028"/>
    <n v="-1236"/>
    <n v="-1438"/>
    <n v="-1640"/>
    <n v="-1817"/>
    <n v="-1974"/>
    <n v="-2114"/>
    <n v="-2228"/>
    <n v="-2322"/>
    <n v="-2389"/>
    <n v="-2437"/>
    <n v="-2463"/>
    <n v="-2472"/>
    <n v="-2463"/>
    <n v="-2437"/>
    <n v="-2410"/>
    <n v="-2382"/>
  </r>
  <r>
    <x v="36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-4"/>
    <n v="10"/>
    <n v="306"/>
    <n v="316"/>
    <n v="1066"/>
    <n v="1876"/>
    <n v="2319"/>
    <n v="2700"/>
    <n v="3326"/>
    <n v="3810"/>
    <n v="4182"/>
    <n v="4494"/>
    <n v="4819"/>
    <n v="5089"/>
    <n v="5328"/>
    <n v="5478"/>
    <n v="5441"/>
    <n v="5378"/>
    <n v="5260"/>
    <n v="5070"/>
    <n v="4872"/>
    <n v="4645"/>
    <n v="4451"/>
    <n v="4241"/>
    <n v="4082"/>
    <n v="3902"/>
    <n v="3739"/>
    <n v="3589"/>
    <n v="3460"/>
    <n v="3334"/>
  </r>
  <r>
    <x v="37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-9"/>
    <n v="278"/>
    <n v="3283"/>
    <n v="3169"/>
    <n v="3218"/>
    <n v="5097"/>
    <n v="7165"/>
    <n v="8084"/>
    <n v="9274"/>
    <n v="10346"/>
    <n v="10971"/>
    <n v="11201"/>
    <n v="11454"/>
    <n v="11453"/>
    <n v="11448"/>
    <n v="11381"/>
    <n v="10206"/>
    <n v="9250"/>
    <n v="8295"/>
    <n v="7311"/>
    <n v="6488"/>
    <n v="5735"/>
    <n v="5264"/>
    <n v="4817"/>
    <n v="4507"/>
    <n v="4183"/>
    <n v="3932"/>
    <n v="3735"/>
    <n v="3540"/>
    <n v="3352"/>
  </r>
  <r>
    <x v="38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1"/>
    <n v="37"/>
    <n v="176"/>
    <n v="264"/>
    <n v="215"/>
    <n v="373"/>
    <n v="630"/>
    <n v="766"/>
    <n v="897"/>
    <n v="1066"/>
    <n v="1214"/>
    <n v="1303"/>
    <n v="1374"/>
    <n v="1411"/>
    <n v="1449"/>
    <n v="1459"/>
    <n v="1336"/>
    <n v="1231"/>
    <n v="1126"/>
    <n v="1019"/>
    <n v="920"/>
    <n v="829"/>
    <n v="774"/>
    <n v="730"/>
    <n v="696"/>
    <n v="659"/>
    <n v="640"/>
    <n v="620"/>
    <n v="603"/>
    <n v="585"/>
  </r>
  <r>
    <x v="39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-3"/>
    <n v="9"/>
    <n v="217"/>
    <n v="182"/>
    <n v="639"/>
    <n v="1163"/>
    <n v="1460"/>
    <n v="1704"/>
    <n v="2114"/>
    <n v="2439"/>
    <n v="2684"/>
    <n v="2891"/>
    <n v="3115"/>
    <n v="3298"/>
    <n v="3464"/>
    <n v="3571"/>
    <n v="3547"/>
    <n v="3522"/>
    <n v="3460"/>
    <n v="3353"/>
    <n v="3243"/>
    <n v="3113"/>
    <n v="3009"/>
    <n v="2892"/>
    <n v="2809"/>
    <n v="2711"/>
    <n v="2625"/>
    <n v="2548"/>
    <n v="2481"/>
    <n v="2414"/>
  </r>
  <r>
    <x v="40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-16"/>
    <n v="-6"/>
    <n v="102"/>
    <n v="-80"/>
    <n v="1482"/>
    <n v="3109"/>
    <n v="3889"/>
    <n v="4564"/>
    <n v="5775"/>
    <n v="6682"/>
    <n v="7484"/>
    <n v="8205"/>
    <n v="8986"/>
    <n v="9711"/>
    <n v="10373"/>
    <n v="10902"/>
    <n v="11060"/>
    <n v="11137"/>
    <n v="11062"/>
    <n v="10770"/>
    <n v="10441"/>
    <n v="9986"/>
    <n v="9591"/>
    <n v="9130"/>
    <n v="8802"/>
    <n v="8386"/>
    <n v="7989"/>
    <n v="7615"/>
    <n v="7301"/>
    <n v="6988"/>
  </r>
  <r>
    <x v="41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-2"/>
    <n v="2"/>
    <n v="69"/>
    <n v="30"/>
    <n v="471"/>
    <n v="939"/>
    <n v="1177"/>
    <n v="1391"/>
    <n v="1759"/>
    <n v="2047"/>
    <n v="2285"/>
    <n v="2498"/>
    <n v="2721"/>
    <n v="2917"/>
    <n v="3095"/>
    <n v="3232"/>
    <n v="3262"/>
    <n v="3270"/>
    <n v="3236"/>
    <n v="3147"/>
    <n v="3044"/>
    <n v="2913"/>
    <n v="2798"/>
    <n v="2667"/>
    <n v="2567"/>
    <n v="2450"/>
    <n v="2341"/>
    <n v="2239"/>
    <n v="2151"/>
    <n v="2065"/>
  </r>
  <r>
    <x v="42"/>
    <x v="25"/>
    <s v="DisabledPolicies=Subsidy for Elec Production by Fuel[nuclear es,preexisting retiring], Subsidy for Elec Production by Fuel[onshore wind es,preexisting retiring], Subsidy for Elec Production by Fuel[onshore wind es,newly built]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5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6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7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"/>
    <x v="26"/>
    <s v="Dis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0"/>
    <n v="0"/>
    <n v="635"/>
    <n v="3605"/>
    <n v="6975"/>
    <n v="10385"/>
    <n v="12990"/>
    <n v="13985"/>
    <n v="16305"/>
    <n v="16614"/>
    <n v="16189"/>
    <n v="15751"/>
    <n v="15040"/>
    <n v="13828"/>
    <n v="12312"/>
    <n v="10242"/>
    <n v="7533"/>
    <n v="4600"/>
    <n v="2138"/>
    <n v="-440"/>
    <n v="-2828"/>
    <n v="-4676"/>
    <n v="-5991"/>
    <n v="-6594"/>
    <n v="-6373"/>
    <n v="-6026"/>
    <n v="-5765"/>
    <n v="-5323"/>
    <n v="-5000"/>
    <n v="-4614"/>
  </r>
  <r>
    <x v="2"/>
    <n v="0"/>
    <n v="0"/>
    <n v="0"/>
    <n v="311"/>
    <n v="412"/>
    <n v="76"/>
    <n v="-831"/>
    <n v="-2029"/>
    <n v="-3505"/>
    <n v="-5345"/>
    <n v="-7020"/>
    <n v="-8664"/>
    <n v="-10084"/>
    <n v="-11397"/>
    <n v="-12635"/>
    <n v="-13949"/>
    <n v="-15252"/>
    <n v="-16643"/>
    <n v="-17661"/>
    <n v="-18550"/>
    <n v="-19406"/>
    <n v="-20149"/>
    <n v="-20635"/>
    <n v="-21133"/>
    <n v="-21575"/>
    <n v="-21942"/>
    <n v="-22344"/>
    <n v="-22767"/>
    <n v="-23172"/>
    <n v="-23663"/>
    <n v="-24147"/>
  </r>
  <r>
    <x v="3"/>
    <n v="0"/>
    <n v="0"/>
    <n v="0"/>
    <n v="2987"/>
    <n v="3735"/>
    <n v="3337"/>
    <n v="2992"/>
    <n v="2809"/>
    <n v="2559"/>
    <n v="2953"/>
    <n v="2725"/>
    <n v="2694"/>
    <n v="2628"/>
    <n v="2534"/>
    <n v="2434"/>
    <n v="2236"/>
    <n v="1998"/>
    <n v="1880"/>
    <n v="1848"/>
    <n v="1950"/>
    <n v="2097"/>
    <n v="2320"/>
    <n v="2508"/>
    <n v="2713"/>
    <n v="2948"/>
    <n v="3142"/>
    <n v="3359"/>
    <n v="3545"/>
    <n v="3737"/>
    <n v="3899"/>
    <n v="4088"/>
  </r>
  <r>
    <x v="4"/>
    <n v="0"/>
    <n v="0"/>
    <n v="0"/>
    <n v="0"/>
    <n v="0"/>
    <n v="0"/>
    <n v="351"/>
    <n v="694"/>
    <n v="947"/>
    <n v="1246"/>
    <n v="1468"/>
    <n v="1643"/>
    <n v="1805"/>
    <n v="1937"/>
    <n v="2046"/>
    <n v="2159"/>
    <n v="2269"/>
    <n v="2052"/>
    <n v="1817"/>
    <n v="1609"/>
    <n v="1453"/>
    <n v="1307"/>
    <n v="1233"/>
    <n v="1169"/>
    <n v="1129"/>
    <n v="1077"/>
    <n v="1030"/>
    <n v="995"/>
    <n v="959"/>
    <n v="926"/>
    <n v="902"/>
  </r>
  <r>
    <x v="5"/>
    <n v="0"/>
    <n v="0"/>
    <n v="0"/>
    <n v="3994"/>
    <n v="4296"/>
    <n v="3819"/>
    <n v="3725"/>
    <n v="3743"/>
    <n v="3521"/>
    <n v="3596"/>
    <n v="3189"/>
    <n v="2691"/>
    <n v="2012"/>
    <n v="1040"/>
    <n v="21"/>
    <n v="-1367"/>
    <n v="-3242"/>
    <n v="-4798"/>
    <n v="-6857"/>
    <n v="-8042"/>
    <n v="-9596"/>
    <n v="-10620"/>
    <n v="-11783"/>
    <n v="-12641"/>
    <n v="-13615"/>
    <n v="-14299"/>
    <n v="-14635"/>
    <n v="-15378"/>
    <n v="-15219"/>
    <n v="-15747"/>
    <n v="-15254"/>
  </r>
  <r>
    <x v="6"/>
    <n v="0"/>
    <n v="0"/>
    <n v="0"/>
    <n v="23"/>
    <n v="72"/>
    <n v="137"/>
    <n v="221"/>
    <n v="319"/>
    <n v="431"/>
    <n v="556"/>
    <n v="687"/>
    <n v="809"/>
    <n v="947"/>
    <n v="1055"/>
    <n v="1155"/>
    <n v="1272"/>
    <n v="1370"/>
    <n v="1462"/>
    <n v="1559"/>
    <n v="1641"/>
    <n v="1714"/>
    <n v="1786"/>
    <n v="1868"/>
    <n v="1930"/>
    <n v="1998"/>
    <n v="2057"/>
    <n v="2120"/>
    <n v="2160"/>
    <n v="2215"/>
    <n v="2255"/>
    <n v="2298"/>
  </r>
  <r>
    <x v="7"/>
    <n v="0"/>
    <n v="0"/>
    <n v="0"/>
    <n v="-13"/>
    <n v="-39"/>
    <n v="-53"/>
    <n v="-75"/>
    <n v="-106"/>
    <n v="-181"/>
    <n v="-215"/>
    <n v="-251"/>
    <n v="-198"/>
    <n v="-193"/>
    <n v="-185"/>
    <n v="-192"/>
    <n v="-205"/>
    <n v="-181"/>
    <n v="-173"/>
    <n v="-183"/>
    <n v="-196"/>
    <n v="-201"/>
    <n v="-210"/>
    <n v="-214"/>
    <n v="-219"/>
    <n v="-216"/>
    <n v="-226"/>
    <n v="-231"/>
    <n v="-242"/>
    <n v="-248"/>
    <n v="-254"/>
    <n v="-264"/>
  </r>
  <r>
    <x v="8"/>
    <n v="0"/>
    <n v="0"/>
    <n v="0"/>
    <n v="-7"/>
    <n v="-11"/>
    <n v="150"/>
    <n v="916"/>
    <n v="1992"/>
    <n v="2904"/>
    <n v="3530"/>
    <n v="3927"/>
    <n v="3518"/>
    <n v="2924"/>
    <n v="2430"/>
    <n v="2108"/>
    <n v="1898"/>
    <n v="1739"/>
    <n v="1644"/>
    <n v="1586"/>
    <n v="1545"/>
    <n v="1527"/>
    <n v="1518"/>
    <n v="1520"/>
    <n v="1522"/>
    <n v="1531"/>
    <n v="1536"/>
    <n v="1568"/>
    <n v="1621"/>
    <n v="1669"/>
    <n v="1696"/>
    <n v="1723"/>
  </r>
  <r>
    <x v="9"/>
    <n v="0"/>
    <n v="0"/>
    <n v="0"/>
    <n v="21"/>
    <n v="38"/>
    <n v="51"/>
    <n v="58"/>
    <n v="47"/>
    <n v="27"/>
    <n v="32"/>
    <n v="38"/>
    <n v="35"/>
    <n v="35"/>
    <n v="32"/>
    <n v="31"/>
    <n v="31"/>
    <n v="17"/>
    <n v="0"/>
    <n v="-14"/>
    <n v="-36"/>
    <n v="-51"/>
    <n v="-53"/>
    <n v="-34"/>
    <n v="-35"/>
    <n v="-20"/>
    <n v="-23"/>
    <n v="-23"/>
    <n v="-30"/>
    <n v="-28"/>
    <n v="-28"/>
    <n v="-32"/>
  </r>
  <r>
    <x v="10"/>
    <n v="0"/>
    <n v="0"/>
    <n v="0"/>
    <n v="1"/>
    <n v="43"/>
    <n v="338"/>
    <n v="759"/>
    <n v="1309"/>
    <n v="1513"/>
    <n v="1844"/>
    <n v="2310"/>
    <n v="2825"/>
    <n v="3487"/>
    <n v="4145"/>
    <n v="4693"/>
    <n v="5424"/>
    <n v="6115"/>
    <n v="6573"/>
    <n v="6731"/>
    <n v="6519"/>
    <n v="6291"/>
    <n v="5989"/>
    <n v="5729"/>
    <n v="5544"/>
    <n v="5494"/>
    <n v="5593"/>
    <n v="5393"/>
    <n v="5567"/>
    <n v="5512"/>
    <n v="5699"/>
    <n v="5809"/>
  </r>
  <r>
    <x v="11"/>
    <n v="0"/>
    <n v="0"/>
    <n v="0"/>
    <n v="23"/>
    <n v="50"/>
    <n v="76"/>
    <n v="100"/>
    <n v="119"/>
    <n v="139"/>
    <n v="162"/>
    <n v="176"/>
    <n v="170"/>
    <n v="176"/>
    <n v="169"/>
    <n v="161"/>
    <n v="153"/>
    <n v="147"/>
    <n v="148"/>
    <n v="150"/>
    <n v="144"/>
    <n v="134"/>
    <n v="130"/>
    <n v="125"/>
    <n v="118"/>
    <n v="124"/>
    <n v="120"/>
    <n v="114"/>
    <n v="116"/>
    <n v="114"/>
    <n v="108"/>
    <n v="104"/>
  </r>
  <r>
    <x v="12"/>
    <n v="0"/>
    <n v="0"/>
    <n v="0"/>
    <n v="4403"/>
    <n v="8864"/>
    <n v="13542"/>
    <n v="19854"/>
    <n v="21640"/>
    <n v="22509"/>
    <n v="24384"/>
    <n v="25861"/>
    <n v="27065"/>
    <n v="28179"/>
    <n v="28752"/>
    <n v="28813"/>
    <n v="29580"/>
    <n v="30355"/>
    <n v="30092"/>
    <n v="29286"/>
    <n v="27688"/>
    <n v="26350"/>
    <n v="25219"/>
    <n v="24533"/>
    <n v="24263"/>
    <n v="24219"/>
    <n v="23936"/>
    <n v="23668"/>
    <n v="23725"/>
    <n v="23490"/>
    <n v="23738"/>
    <n v="23809"/>
  </r>
  <r>
    <x v="13"/>
    <n v="0"/>
    <n v="0"/>
    <n v="0"/>
    <n v="-213"/>
    <n v="-347"/>
    <n v="-387"/>
    <n v="-320"/>
    <n v="-213"/>
    <n v="-156"/>
    <n v="-83"/>
    <n v="70"/>
    <n v="91"/>
    <n v="55"/>
    <n v="4"/>
    <n v="-26"/>
    <n v="-44"/>
    <n v="-57"/>
    <n v="-64"/>
    <n v="-69"/>
    <n v="-75"/>
    <n v="-77"/>
    <n v="-79"/>
    <n v="-79"/>
    <n v="-82"/>
    <n v="-76"/>
    <n v="-80"/>
    <n v="-82"/>
    <n v="-84"/>
    <n v="-77"/>
    <n v="-81"/>
    <n v="-87"/>
  </r>
  <r>
    <x v="14"/>
    <n v="0"/>
    <n v="0"/>
    <n v="0"/>
    <n v="17"/>
    <n v="93"/>
    <n v="209"/>
    <n v="355"/>
    <n v="639"/>
    <n v="1155"/>
    <n v="1770"/>
    <n v="2370"/>
    <n v="2436"/>
    <n v="2390"/>
    <n v="2283"/>
    <n v="2179"/>
    <n v="2104"/>
    <n v="2021"/>
    <n v="1966"/>
    <n v="1904"/>
    <n v="1846"/>
    <n v="1796"/>
    <n v="1739"/>
    <n v="1699"/>
    <n v="1662"/>
    <n v="1646"/>
    <n v="1613"/>
    <n v="1594"/>
    <n v="1582"/>
    <n v="1577"/>
    <n v="1568"/>
    <n v="1560"/>
  </r>
  <r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n v="0"/>
    <n v="0"/>
    <n v="0"/>
    <n v="88"/>
    <n v="280"/>
    <n v="870"/>
    <n v="1572"/>
    <n v="2409"/>
    <n v="2655"/>
    <n v="3285"/>
    <n v="3899"/>
    <n v="4759"/>
    <n v="5665"/>
    <n v="6654"/>
    <n v="7271"/>
    <n v="8027"/>
    <n v="8373"/>
    <n v="8365"/>
    <n v="8359"/>
    <n v="8111"/>
    <n v="7622"/>
    <n v="7073"/>
    <n v="6411"/>
    <n v="5565"/>
    <n v="4581"/>
    <n v="3709"/>
    <n v="2854"/>
    <n v="2218"/>
    <n v="1571"/>
    <n v="1085"/>
    <n v="487"/>
  </r>
  <r>
    <x v="17"/>
    <n v="0"/>
    <n v="0"/>
    <n v="0"/>
    <n v="293"/>
    <n v="329"/>
    <n v="273"/>
    <n v="229"/>
    <n v="203"/>
    <n v="170"/>
    <n v="134"/>
    <n v="118"/>
    <n v="194"/>
    <n v="248"/>
    <n v="267"/>
    <n v="277"/>
    <n v="302"/>
    <n v="300"/>
    <n v="312"/>
    <n v="328"/>
    <n v="348"/>
    <n v="351"/>
    <n v="359"/>
    <n v="374"/>
    <n v="381"/>
    <n v="407"/>
    <n v="417"/>
    <n v="447"/>
    <n v="452"/>
    <n v="474"/>
    <n v="483"/>
    <n v="504"/>
  </r>
  <r>
    <x v="18"/>
    <n v="0"/>
    <n v="0"/>
    <n v="0"/>
    <n v="7918"/>
    <n v="15842"/>
    <n v="24041"/>
    <n v="32769"/>
    <n v="41772"/>
    <n v="50715"/>
    <n v="60017"/>
    <n v="69478"/>
    <n v="79242"/>
    <n v="88998"/>
    <n v="98821"/>
    <n v="108839"/>
    <n v="118069"/>
    <n v="119743"/>
    <n v="120930"/>
    <n v="122114"/>
    <n v="123392"/>
    <n v="124596"/>
    <n v="125680"/>
    <n v="126562"/>
    <n v="127248"/>
    <n v="127739"/>
    <n v="128036"/>
    <n v="128115"/>
    <n v="128092"/>
    <n v="128051"/>
    <n v="127694"/>
    <n v="126875"/>
  </r>
  <r>
    <x v="19"/>
    <n v="0"/>
    <n v="0"/>
    <n v="0"/>
    <n v="-137"/>
    <n v="-469"/>
    <n v="-942"/>
    <n v="-1663"/>
    <n v="-2817"/>
    <n v="-4493"/>
    <n v="-6528"/>
    <n v="-9020"/>
    <n v="-11780"/>
    <n v="-14538"/>
    <n v="-17397"/>
    <n v="-20277"/>
    <n v="-23498"/>
    <n v="-26784"/>
    <n v="-30072"/>
    <n v="-33147"/>
    <n v="-35765"/>
    <n v="-38283"/>
    <n v="-40562"/>
    <n v="-42604"/>
    <n v="-44634"/>
    <n v="-46427"/>
    <n v="-47469"/>
    <n v="-48339"/>
    <n v="-48943"/>
    <n v="-48958"/>
    <n v="-49079"/>
    <n v="-49049"/>
  </r>
  <r>
    <x v="20"/>
    <n v="0"/>
    <n v="0"/>
    <n v="0"/>
    <n v="-55"/>
    <n v="-111"/>
    <n v="-170"/>
    <n v="-232"/>
    <n v="-300"/>
    <n v="-383"/>
    <n v="-416"/>
    <n v="-482"/>
    <n v="-543"/>
    <n v="-591"/>
    <n v="-650"/>
    <n v="-705"/>
    <n v="-772"/>
    <n v="-826"/>
    <n v="-872"/>
    <n v="-937"/>
    <n v="-992"/>
    <n v="-1047"/>
    <n v="-1105"/>
    <n v="-1149"/>
    <n v="-1219"/>
    <n v="-1246"/>
    <n v="-1305"/>
    <n v="-1351"/>
    <n v="-1396"/>
    <n v="-1450"/>
    <n v="-1496"/>
    <n v="-1550"/>
  </r>
  <r>
    <x v="21"/>
    <n v="0"/>
    <n v="0"/>
    <n v="0"/>
    <n v="-9"/>
    <n v="-25"/>
    <n v="-38"/>
    <n v="-58"/>
    <n v="-69"/>
    <n v="-101"/>
    <n v="-103"/>
    <n v="-122"/>
    <n v="-149"/>
    <n v="-149"/>
    <n v="-159"/>
    <n v="-171"/>
    <n v="-174"/>
    <n v="-182"/>
    <n v="-187"/>
    <n v="-215"/>
    <n v="-223"/>
    <n v="-232"/>
    <n v="-248"/>
    <n v="-252"/>
    <n v="-251"/>
    <n v="-259"/>
    <n v="-269"/>
    <n v="-272"/>
    <n v="-288"/>
    <n v="-295"/>
    <n v="-300"/>
    <n v="-307"/>
  </r>
  <r>
    <x v="22"/>
    <n v="0"/>
    <n v="0"/>
    <n v="0"/>
    <n v="37"/>
    <n v="117"/>
    <n v="216"/>
    <n v="36"/>
    <n v="35"/>
    <n v="218"/>
    <n v="591"/>
    <n v="863"/>
    <n v="963"/>
    <n v="1076"/>
    <n v="1143"/>
    <n v="1213"/>
    <n v="1265"/>
    <n v="1252"/>
    <n v="1221"/>
    <n v="1137"/>
    <n v="1071"/>
    <n v="950"/>
    <n v="813"/>
    <n v="668"/>
    <n v="444"/>
    <n v="222"/>
    <n v="24"/>
    <n v="-227"/>
    <n v="-428"/>
    <n v="-604"/>
    <n v="-802"/>
    <n v="-1006"/>
  </r>
  <r>
    <x v="23"/>
    <n v="0"/>
    <n v="0"/>
    <n v="0"/>
    <n v="9"/>
    <n v="-221"/>
    <n v="-707"/>
    <n v="-1146"/>
    <n v="-1562"/>
    <n v="-2063"/>
    <n v="-2123"/>
    <n v="-2534"/>
    <n v="-2816"/>
    <n v="-3071"/>
    <n v="-3345"/>
    <n v="-3556"/>
    <n v="-3878"/>
    <n v="-4197"/>
    <n v="-4439"/>
    <n v="-4657"/>
    <n v="-4707"/>
    <n v="-4765"/>
    <n v="-4802"/>
    <n v="-4881"/>
    <n v="-5045"/>
    <n v="-5264"/>
    <n v="-5472"/>
    <n v="-5658"/>
    <n v="-5913"/>
    <n v="-6084"/>
    <n v="-6384"/>
    <n v="-6636"/>
  </r>
  <r>
    <x v="24"/>
    <n v="0"/>
    <n v="100"/>
    <n v="926"/>
    <n v="1600"/>
    <n v="2087"/>
    <n v="-365"/>
    <n v="-1049"/>
    <n v="-788"/>
    <n v="-926"/>
    <n v="244"/>
    <n v="1087"/>
    <n v="2151"/>
    <n v="2948"/>
    <n v="3850"/>
    <n v="5513"/>
    <n v="8042"/>
    <n v="9754"/>
    <n v="8613"/>
    <n v="6390"/>
    <n v="4337"/>
    <n v="2091"/>
    <n v="311"/>
    <n v="-1048"/>
    <n v="-2836"/>
    <n v="-4040"/>
    <n v="-5233"/>
    <n v="-6746"/>
    <n v="-8110"/>
    <n v="-7605"/>
    <n v="-7274"/>
    <n v="-6325"/>
  </r>
  <r>
    <x v="25"/>
    <n v="0"/>
    <n v="0"/>
    <n v="0"/>
    <n v="13"/>
    <n v="95"/>
    <n v="274"/>
    <n v="391"/>
    <n v="299"/>
    <n v="295"/>
    <n v="311"/>
    <n v="392"/>
    <n v="447"/>
    <n v="500"/>
    <n v="520"/>
    <n v="535"/>
    <n v="117"/>
    <n v="-487"/>
    <n v="-731"/>
    <n v="-851"/>
    <n v="-891"/>
    <n v="-859"/>
    <n v="-807"/>
    <n v="-721"/>
    <n v="-637"/>
    <n v="-537"/>
    <n v="-460"/>
    <n v="-377"/>
    <n v="-315"/>
    <n v="-250"/>
    <n v="-218"/>
    <n v="-180"/>
  </r>
  <r>
    <x v="26"/>
    <n v="0"/>
    <n v="100"/>
    <n v="926"/>
    <n v="22023"/>
    <n v="38901"/>
    <n v="54465"/>
    <n v="70656"/>
    <n v="85645"/>
    <n v="99181"/>
    <n v="113591"/>
    <n v="124985"/>
    <n v="133985"/>
    <n v="140640"/>
    <n v="149442"/>
    <n v="158347"/>
    <n v="165763"/>
    <n v="164126"/>
    <n v="155695"/>
    <n v="146971"/>
    <n v="139002"/>
    <n v="130677"/>
    <n v="123280"/>
    <n v="117320"/>
    <n v="111386"/>
    <n v="106030"/>
    <n v="101620"/>
    <n v="97441"/>
    <n v="94313"/>
    <n v="93191"/>
    <n v="91992"/>
    <n v="91240"/>
  </r>
  <r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0"/>
    <n v="-6557"/>
    <n v="-19736"/>
    <n v="-19310"/>
    <n v="2360"/>
    <n v="44790"/>
    <n v="96960"/>
    <n v="157900"/>
    <n v="216640"/>
    <n v="288770"/>
    <n v="359690"/>
    <n v="450460"/>
    <n v="551220"/>
    <n v="642810"/>
    <n v="720920"/>
    <n v="753720"/>
    <n v="769530"/>
    <n v="777260"/>
    <n v="774990"/>
    <n v="768520"/>
    <n v="757820"/>
    <n v="741150"/>
    <n v="721460"/>
    <n v="698640"/>
    <n v="672750"/>
    <n v="643450"/>
    <n v="617040"/>
    <n v="586360"/>
    <n v="563920"/>
    <n v="540550"/>
  </r>
  <r>
    <x v="2"/>
    <n v="0"/>
    <n v="0"/>
    <n v="3901"/>
    <n v="11425"/>
    <n v="24055"/>
    <n v="35940"/>
    <n v="50160"/>
    <n v="69100"/>
    <n v="93020"/>
    <n v="120310"/>
    <n v="151820"/>
    <n v="184570"/>
    <n v="225020"/>
    <n v="258670"/>
    <n v="299210"/>
    <n v="336510"/>
    <n v="373090"/>
    <n v="405250"/>
    <n v="433140"/>
    <n v="456820"/>
    <n v="477970"/>
    <n v="496870"/>
    <n v="514520"/>
    <n v="530580"/>
    <n v="543880"/>
    <n v="552830"/>
    <n v="550300"/>
    <n v="539210"/>
    <n v="526600"/>
    <n v="503830"/>
    <n v="482060"/>
  </r>
  <r>
    <x v="3"/>
    <n v="0"/>
    <n v="0"/>
    <n v="68617"/>
    <n v="102013"/>
    <n v="104709"/>
    <n v="102980"/>
    <n v="92620"/>
    <n v="92310"/>
    <n v="88430"/>
    <n v="84440"/>
    <n v="78470"/>
    <n v="78930"/>
    <n v="81670"/>
    <n v="82720"/>
    <n v="81990"/>
    <n v="83860"/>
    <n v="81490"/>
    <n v="82710"/>
    <n v="86360"/>
    <n v="89640"/>
    <n v="93090"/>
    <n v="99150"/>
    <n v="107640"/>
    <n v="103420"/>
    <n v="104020"/>
    <n v="104250"/>
    <n v="106270"/>
    <n v="112740"/>
    <n v="125720"/>
    <n v="132300"/>
    <n v="140980"/>
  </r>
  <r>
    <x v="4"/>
    <n v="0"/>
    <n v="0"/>
    <n v="0"/>
    <n v="0"/>
    <n v="0"/>
    <n v="-410"/>
    <n v="10360"/>
    <n v="24810"/>
    <n v="40260"/>
    <n v="54960"/>
    <n v="68310"/>
    <n v="80120"/>
    <n v="96590"/>
    <n v="115780"/>
    <n v="136260"/>
    <n v="156750"/>
    <n v="175610"/>
    <n v="182560"/>
    <n v="184030"/>
    <n v="182800"/>
    <n v="179680"/>
    <n v="175500"/>
    <n v="170360"/>
    <n v="163520"/>
    <n v="156110"/>
    <n v="148280"/>
    <n v="139250"/>
    <n v="129880"/>
    <n v="121010"/>
    <n v="113100"/>
    <n v="106510"/>
  </r>
  <r>
    <x v="5"/>
    <n v="0"/>
    <n v="0"/>
    <n v="141188"/>
    <n v="204576"/>
    <n v="228532"/>
    <n v="246110"/>
    <n v="254300"/>
    <n v="246890"/>
    <n v="243940"/>
    <n v="239450"/>
    <n v="250410"/>
    <n v="206770"/>
    <n v="169280"/>
    <n v="143750"/>
    <n v="85390"/>
    <n v="-460"/>
    <n v="-88110"/>
    <n v="-151800"/>
    <n v="-193450"/>
    <n v="-209080"/>
    <n v="-213340"/>
    <n v="-209250"/>
    <n v="-205360"/>
    <n v="-205370"/>
    <n v="-212720"/>
    <n v="-225930"/>
    <n v="-243530"/>
    <n v="-257480"/>
    <n v="-269460"/>
    <n v="-271240"/>
    <n v="-269130"/>
  </r>
  <r>
    <x v="6"/>
    <n v="0"/>
    <n v="0"/>
    <n v="763"/>
    <n v="2249"/>
    <n v="4430"/>
    <n v="6970"/>
    <n v="9930"/>
    <n v="13230"/>
    <n v="16940"/>
    <n v="20960"/>
    <n v="25200"/>
    <n v="29270"/>
    <n v="33150"/>
    <n v="36820"/>
    <n v="40220"/>
    <n v="43780"/>
    <n v="47320"/>
    <n v="50720"/>
    <n v="53930"/>
    <n v="56980"/>
    <n v="59930"/>
    <n v="62820"/>
    <n v="65510"/>
    <n v="68050"/>
    <n v="70400"/>
    <n v="72700"/>
    <n v="74900"/>
    <n v="76960"/>
    <n v="78860"/>
    <n v="80640"/>
    <n v="82340"/>
  </r>
  <r>
    <x v="7"/>
    <n v="0"/>
    <n v="0"/>
    <n v="-165"/>
    <n v="-597"/>
    <n v="-1140"/>
    <n v="-1720"/>
    <n v="-2320"/>
    <n v="-3120"/>
    <n v="-4800"/>
    <n v="-6420"/>
    <n v="-8030"/>
    <n v="-7420"/>
    <n v="-7230"/>
    <n v="-7470"/>
    <n v="-7960"/>
    <n v="-8360"/>
    <n v="-7720"/>
    <n v="-7650"/>
    <n v="-7900"/>
    <n v="-8290"/>
    <n v="-8820"/>
    <n v="-9280"/>
    <n v="-9840"/>
    <n v="-10520"/>
    <n v="-11210"/>
    <n v="-11880"/>
    <n v="-12490"/>
    <n v="-13080"/>
    <n v="-13620"/>
    <n v="-14220"/>
    <n v="-14810"/>
  </r>
  <r>
    <x v="8"/>
    <n v="0"/>
    <n v="0"/>
    <n v="-6001"/>
    <n v="-11317"/>
    <n v="-13380"/>
    <n v="-13030"/>
    <n v="-12280"/>
    <n v="-11560"/>
    <n v="-10220"/>
    <n v="-7660"/>
    <n v="-170"/>
    <n v="3180"/>
    <n v="3170"/>
    <n v="1990"/>
    <n v="470"/>
    <n v="-930"/>
    <n v="-1840"/>
    <n v="-2440"/>
    <n v="-2860"/>
    <n v="-3220"/>
    <n v="-3470"/>
    <n v="-3670"/>
    <n v="-3980"/>
    <n v="-4260"/>
    <n v="-4540"/>
    <n v="-4760"/>
    <n v="-4610"/>
    <n v="-4230"/>
    <n v="-3800"/>
    <n v="-3410"/>
    <n v="-3030"/>
  </r>
  <r>
    <x v="9"/>
    <n v="0"/>
    <n v="0"/>
    <n v="118"/>
    <n v="283"/>
    <n v="1720"/>
    <n v="2750"/>
    <n v="3570"/>
    <n v="4210"/>
    <n v="4960"/>
    <n v="4360"/>
    <n v="4420"/>
    <n v="4400"/>
    <n v="4450"/>
    <n v="4420"/>
    <n v="2130"/>
    <n v="890"/>
    <n v="-120"/>
    <n v="-400"/>
    <n v="-380"/>
    <n v="-250"/>
    <n v="-110"/>
    <n v="80"/>
    <n v="1020"/>
    <n v="2250"/>
    <n v="2860"/>
    <n v="2940"/>
    <n v="2770"/>
    <n v="2560"/>
    <n v="2360"/>
    <n v="2260"/>
    <n v="2220"/>
  </r>
  <r>
    <x v="10"/>
    <n v="0"/>
    <n v="0"/>
    <n v="41"/>
    <n v="1226"/>
    <n v="5590"/>
    <n v="12530"/>
    <n v="30150"/>
    <n v="41370"/>
    <n v="56900"/>
    <n v="75330"/>
    <n v="96940"/>
    <n v="125570"/>
    <n v="157160"/>
    <n v="187840"/>
    <n v="218840"/>
    <n v="243010"/>
    <n v="273970"/>
    <n v="308810"/>
    <n v="344040"/>
    <n v="374850"/>
    <n v="405160"/>
    <n v="432240"/>
    <n v="458690"/>
    <n v="483520"/>
    <n v="510260"/>
    <n v="536360"/>
    <n v="567020"/>
    <n v="601400"/>
    <n v="632510"/>
    <n v="669840"/>
    <n v="708490"/>
  </r>
  <r>
    <x v="11"/>
    <n v="0"/>
    <n v="0"/>
    <n v="243"/>
    <n v="563"/>
    <n v="920"/>
    <n v="1230"/>
    <n v="1540"/>
    <n v="1790"/>
    <n v="2020"/>
    <n v="2270"/>
    <n v="2470"/>
    <n v="2540"/>
    <n v="2590"/>
    <n v="2500"/>
    <n v="2410"/>
    <n v="2330"/>
    <n v="2270"/>
    <n v="2300"/>
    <n v="2260"/>
    <n v="2170"/>
    <n v="2080"/>
    <n v="2090"/>
    <n v="2010"/>
    <n v="1940"/>
    <n v="1870"/>
    <n v="1820"/>
    <n v="1800"/>
    <n v="1760"/>
    <n v="1720"/>
    <n v="1660"/>
    <n v="1630"/>
  </r>
  <r>
    <x v="12"/>
    <n v="0"/>
    <n v="0"/>
    <n v="89434"/>
    <n v="209556"/>
    <n v="326713"/>
    <n v="460360"/>
    <n v="616740"/>
    <n v="709980"/>
    <n v="799560"/>
    <n v="873430"/>
    <n v="942170"/>
    <n v="1020350"/>
    <n v="1127000"/>
    <n v="1238370"/>
    <n v="1343110"/>
    <n v="1411330"/>
    <n v="1497220"/>
    <n v="1574240"/>
    <n v="1631290"/>
    <n v="1677850"/>
    <n v="1717160"/>
    <n v="1754010"/>
    <n v="1792090"/>
    <n v="1835140"/>
    <n v="1879720"/>
    <n v="1924150"/>
    <n v="1959100"/>
    <n v="1988310"/>
    <n v="2014710"/>
    <n v="2046550"/>
    <n v="2088520"/>
  </r>
  <r>
    <x v="13"/>
    <n v="0"/>
    <n v="0"/>
    <n v="-89"/>
    <n v="591"/>
    <n v="1910"/>
    <n v="3880"/>
    <n v="6550"/>
    <n v="9880"/>
    <n v="14260"/>
    <n v="19290"/>
    <n v="29770"/>
    <n v="36160"/>
    <n v="38240"/>
    <n v="38940"/>
    <n v="39420"/>
    <n v="40050"/>
    <n v="39180"/>
    <n v="37540"/>
    <n v="35970"/>
    <n v="34920"/>
    <n v="34390"/>
    <n v="34580"/>
    <n v="35240"/>
    <n v="36200"/>
    <n v="37240"/>
    <n v="38450"/>
    <n v="39450"/>
    <n v="40380"/>
    <n v="41270"/>
    <n v="42160"/>
    <n v="43090"/>
  </r>
  <r>
    <x v="14"/>
    <n v="0"/>
    <n v="0"/>
    <n v="418"/>
    <n v="1631"/>
    <n v="4440"/>
    <n v="8050"/>
    <n v="12210"/>
    <n v="17120"/>
    <n v="22870"/>
    <n v="30040"/>
    <n v="38360"/>
    <n v="41680"/>
    <n v="42280"/>
    <n v="41390"/>
    <n v="39540"/>
    <n v="37390"/>
    <n v="35490"/>
    <n v="33840"/>
    <n v="32290"/>
    <n v="30930"/>
    <n v="29710"/>
    <n v="28650"/>
    <n v="27550"/>
    <n v="26550"/>
    <n v="25550"/>
    <n v="24620"/>
    <n v="23620"/>
    <n v="22760"/>
    <n v="22210"/>
    <n v="22010"/>
    <n v="21970"/>
  </r>
  <r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n v="0"/>
    <n v="0"/>
    <n v="16447"/>
    <n v="43039"/>
    <n v="77036"/>
    <n v="113470"/>
    <n v="159030"/>
    <n v="193440"/>
    <n v="230460"/>
    <n v="268130"/>
    <n v="306450"/>
    <n v="338850"/>
    <n v="386240"/>
    <n v="442090"/>
    <n v="495980"/>
    <n v="539210"/>
    <n v="568880"/>
    <n v="599900"/>
    <n v="632710"/>
    <n v="664940"/>
    <n v="689160"/>
    <n v="701680"/>
    <n v="704300"/>
    <n v="695600"/>
    <n v="677030"/>
    <n v="652590"/>
    <n v="621240"/>
    <n v="587750"/>
    <n v="564630"/>
    <n v="531270"/>
    <n v="506630"/>
  </r>
  <r>
    <x v="17"/>
    <n v="0"/>
    <n v="0"/>
    <n v="13897"/>
    <n v="20303"/>
    <n v="23504"/>
    <n v="25590"/>
    <n v="25630"/>
    <n v="25530"/>
    <n v="25880"/>
    <n v="26710"/>
    <n v="28090"/>
    <n v="31220"/>
    <n v="34280"/>
    <n v="37100"/>
    <n v="39980"/>
    <n v="42560"/>
    <n v="45320"/>
    <n v="48690"/>
    <n v="51970"/>
    <n v="55360"/>
    <n v="58950"/>
    <n v="62840"/>
    <n v="67020"/>
    <n v="71080"/>
    <n v="75420"/>
    <n v="79810"/>
    <n v="84460"/>
    <n v="88760"/>
    <n v="92850"/>
    <n v="96930"/>
    <n v="101150"/>
  </r>
  <r>
    <x v="18"/>
    <n v="0"/>
    <n v="0"/>
    <n v="17179"/>
    <n v="40917"/>
    <n v="69627"/>
    <n v="119280"/>
    <n v="182280"/>
    <n v="252360"/>
    <n v="327440"/>
    <n v="407090"/>
    <n v="488520"/>
    <n v="570080"/>
    <n v="648030"/>
    <n v="725920"/>
    <n v="804640"/>
    <n v="875380"/>
    <n v="946420"/>
    <n v="1016550"/>
    <n v="1086750"/>
    <n v="1157860"/>
    <n v="1230680"/>
    <n v="1306050"/>
    <n v="1383110"/>
    <n v="1462810"/>
    <n v="1544190"/>
    <n v="1627600"/>
    <n v="1712710"/>
    <n v="1798220"/>
    <n v="1885700"/>
    <n v="1973840"/>
    <n v="2062360"/>
  </r>
  <r>
    <x v="19"/>
    <n v="0"/>
    <n v="0"/>
    <n v="-4788"/>
    <n v="-14163"/>
    <n v="-26450"/>
    <n v="-41860"/>
    <n v="-61350"/>
    <n v="-84870"/>
    <n v="-112370"/>
    <n v="-144030"/>
    <n v="-179430"/>
    <n v="-219870"/>
    <n v="-267640"/>
    <n v="-321350"/>
    <n v="-382390"/>
    <n v="-446410"/>
    <n v="-512990"/>
    <n v="-587720"/>
    <n v="-667510"/>
    <n v="-747620"/>
    <n v="-833400"/>
    <n v="-927920"/>
    <n v="-1024900"/>
    <n v="-1122840"/>
    <n v="-1224850"/>
    <n v="-1330050"/>
    <n v="-1435710"/>
    <n v="-1542070"/>
    <n v="-1644300"/>
    <n v="-1744650"/>
    <n v="-1850440"/>
  </r>
  <r>
    <x v="20"/>
    <n v="0"/>
    <n v="0"/>
    <n v="-1032"/>
    <n v="-2556"/>
    <n v="-4250"/>
    <n v="-6100"/>
    <n v="-8080"/>
    <n v="-10090"/>
    <n v="-12240"/>
    <n v="-14400"/>
    <n v="-16630"/>
    <n v="-18920"/>
    <n v="-21240"/>
    <n v="-23570"/>
    <n v="-26030"/>
    <n v="-28370"/>
    <n v="-30430"/>
    <n v="-32620"/>
    <n v="-34770"/>
    <n v="-36970"/>
    <n v="-39160"/>
    <n v="-41320"/>
    <n v="-43510"/>
    <n v="-45770"/>
    <n v="-48060"/>
    <n v="-50370"/>
    <n v="-52720"/>
    <n v="-55000"/>
    <n v="-57290"/>
    <n v="-59590"/>
    <n v="-61940"/>
  </r>
  <r>
    <x v="21"/>
    <n v="0"/>
    <n v="0"/>
    <n v="-1522"/>
    <n v="-4010"/>
    <n v="-7000"/>
    <n v="-10600"/>
    <n v="-14500"/>
    <n v="-18260"/>
    <n v="-22140"/>
    <n v="-26040"/>
    <n v="-30150"/>
    <n v="-34220"/>
    <n v="-38390"/>
    <n v="-42510"/>
    <n v="-46730"/>
    <n v="-50690"/>
    <n v="-54500"/>
    <n v="-58160"/>
    <n v="-61760"/>
    <n v="-65370"/>
    <n v="-68850"/>
    <n v="-72100"/>
    <n v="-75580"/>
    <n v="-79330"/>
    <n v="-83090"/>
    <n v="-86750"/>
    <n v="-90290"/>
    <n v="-93600"/>
    <n v="-96860"/>
    <n v="-100210"/>
    <n v="-103810"/>
  </r>
  <r>
    <x v="22"/>
    <n v="0"/>
    <n v="0"/>
    <n v="665"/>
    <n v="1658"/>
    <n v="2690"/>
    <n v="3720"/>
    <n v="-3580"/>
    <n v="-5800"/>
    <n v="-1200"/>
    <n v="8560"/>
    <n v="22960"/>
    <n v="36840"/>
    <n v="50740"/>
    <n v="62460"/>
    <n v="70480"/>
    <n v="73710"/>
    <n v="61490"/>
    <n v="45060"/>
    <n v="27470"/>
    <n v="9140"/>
    <n v="-9220"/>
    <n v="-26910"/>
    <n v="-43940"/>
    <n v="-59930"/>
    <n v="-75040"/>
    <n v="-89090"/>
    <n v="-101040"/>
    <n v="-110920"/>
    <n v="-118940"/>
    <n v="-125950"/>
    <n v="-132640"/>
  </r>
  <r>
    <x v="23"/>
    <n v="0"/>
    <n v="0"/>
    <n v="1707"/>
    <n v="-693"/>
    <n v="-6980"/>
    <n v="-16120"/>
    <n v="-28030"/>
    <n v="-36520"/>
    <n v="-45870"/>
    <n v="-55430"/>
    <n v="-67100"/>
    <n v="-78470"/>
    <n v="-95020"/>
    <n v="-110710"/>
    <n v="-126820"/>
    <n v="-140540"/>
    <n v="-156130"/>
    <n v="-173000"/>
    <n v="-188450"/>
    <n v="-203930"/>
    <n v="-219450"/>
    <n v="-235460"/>
    <n v="-252410"/>
    <n v="-270660"/>
    <n v="-290230"/>
    <n v="-310690"/>
    <n v="-330820"/>
    <n v="-347730"/>
    <n v="-362140"/>
    <n v="-376920"/>
    <n v="-394340"/>
  </r>
  <r>
    <x v="24"/>
    <n v="0"/>
    <n v="0"/>
    <n v="7514"/>
    <n v="68224"/>
    <n v="88822"/>
    <n v="103820"/>
    <n v="67560"/>
    <n v="77290"/>
    <n v="102470"/>
    <n v="136350"/>
    <n v="156240"/>
    <n v="182710"/>
    <n v="242970"/>
    <n v="294030"/>
    <n v="332940"/>
    <n v="289570"/>
    <n v="267880"/>
    <n v="214650"/>
    <n v="154040"/>
    <n v="88850"/>
    <n v="28870"/>
    <n v="-21860"/>
    <n v="-64880"/>
    <n v="-101690"/>
    <n v="-134160"/>
    <n v="-160520"/>
    <n v="-183630"/>
    <n v="-202530"/>
    <n v="-221370"/>
    <n v="-231480"/>
    <n v="-245990"/>
  </r>
  <r>
    <x v="25"/>
    <n v="0"/>
    <n v="0"/>
    <n v="32110"/>
    <n v="-18340"/>
    <n v="-76070"/>
    <n v="-74960"/>
    <n v="10700"/>
    <n v="12270"/>
    <n v="5070"/>
    <n v="-21300"/>
    <n v="-87180"/>
    <n v="-83690"/>
    <n v="-28290"/>
    <n v="38760"/>
    <n v="109900"/>
    <n v="-2300"/>
    <n v="-37300"/>
    <n v="-33360"/>
    <n v="-32510"/>
    <n v="-35470"/>
    <n v="-35290"/>
    <n v="-34920"/>
    <n v="-34290"/>
    <n v="-14020"/>
    <n v="20250"/>
    <n v="-4060"/>
    <n v="-6630"/>
    <n v="-1510"/>
    <n v="4510"/>
    <n v="-6400"/>
    <n v="-8550"/>
  </r>
  <r>
    <x v="26"/>
    <n v="0"/>
    <n v="0"/>
    <n v="376869"/>
    <n v="693046"/>
    <n v="1006240"/>
    <n v="1379210"/>
    <n v="1687820"/>
    <n v="2023900"/>
    <n v="2369870"/>
    <n v="2733240"/>
    <n v="3145290"/>
    <n v="3515490"/>
    <n v="3919930"/>
    <n v="4337340"/>
    <n v="4741360"/>
    <n v="4933200"/>
    <n v="5120490"/>
    <n v="5256290"/>
    <n v="5358280"/>
    <n v="5437310"/>
    <n v="5502850"/>
    <n v="5560200"/>
    <n v="5613920"/>
    <n v="5668730"/>
    <n v="5718890"/>
    <n v="5766210"/>
    <n v="5795510"/>
    <n v="5812450"/>
    <n v="5822450"/>
    <n v="5843800"/>
    <n v="5872060"/>
  </r>
  <r>
    <x v="27"/>
    <n v="0"/>
    <n v="0"/>
    <n v="376869"/>
    <n v="693046"/>
    <n v="1006240"/>
    <n v="1379210"/>
    <n v="1687820"/>
    <n v="2023900"/>
    <n v="2369870"/>
    <n v="2733240"/>
    <n v="3145290"/>
    <n v="3515490"/>
    <n v="3919930"/>
    <n v="4337340"/>
    <n v="4741360"/>
    <n v="4933200"/>
    <n v="5120490"/>
    <n v="5256290"/>
    <n v="5358280"/>
    <n v="5437310"/>
    <n v="5502850"/>
    <n v="5560200"/>
    <n v="5613920"/>
    <n v="5668730"/>
    <n v="5718890"/>
    <n v="5766210"/>
    <n v="5795510"/>
    <n v="5812450"/>
    <n v="5822450"/>
    <n v="5843800"/>
    <n v="5872060"/>
  </r>
  <r>
    <x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B869A-AB13-48CA-84D9-9CBDE6749F01}" name="PivotTable1" cacheId="9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1">
  <location ref="A3:AD35" firstHeaderRow="1" firstDataRow="2" firstDataCol="1"/>
  <pivotFields count="32">
    <pivotField axis="axisCol" showAll="0">
      <items count="32">
        <item x="24"/>
        <item x="6"/>
        <item x="26"/>
        <item x="3"/>
        <item x="16"/>
        <item m="1" x="29"/>
        <item x="2"/>
        <item x="7"/>
        <item x="8"/>
        <item x="25"/>
        <item x="9"/>
        <item x="11"/>
        <item m="1" x="30"/>
        <item x="22"/>
        <item x="5"/>
        <item x="10"/>
        <item x="17"/>
        <item x="23"/>
        <item x="13"/>
        <item x="14"/>
        <item x="0"/>
        <item x="1"/>
        <item x="18"/>
        <item m="1" x="28"/>
        <item x="4"/>
        <item x="12"/>
        <item x="15"/>
        <item x="21"/>
        <item x="19"/>
        <item x="20"/>
        <item x="2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29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chartFormats count="6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B2FEB-3EFC-4F15-9B93-2FB906952B2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AF47" firstHeaderRow="0" firstDataRow="1" firstDataCol="1" rowPageCount="1" colPageCount="1"/>
  <pivotFields count="34">
    <pivotField axis="axisRow" showAll="0">
      <items count="4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0"/>
        <item x="43"/>
        <item t="default"/>
      </items>
    </pivotField>
    <pivotField axis="axisPage" showAll="0">
      <items count="32">
        <item x="24"/>
        <item x="6"/>
        <item x="26"/>
        <item x="3"/>
        <item x="16"/>
        <item m="1" x="29"/>
        <item x="2"/>
        <item x="7"/>
        <item x="8"/>
        <item x="25"/>
        <item x="9"/>
        <item x="11"/>
        <item m="1" x="30"/>
        <item x="22"/>
        <item x="5"/>
        <item x="10"/>
        <item x="17"/>
        <item x="23"/>
        <item x="12"/>
        <item x="13"/>
        <item x="14"/>
        <item x="15"/>
        <item x="0"/>
        <item x="1"/>
        <item x="18"/>
        <item m="1" x="28"/>
        <item x="4"/>
        <item x="21"/>
        <item x="19"/>
        <item x="20"/>
        <item x="27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-2"/>
  </colFields>
  <col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colItems>
  <pageFields count="1">
    <pageField fld="1" item="18" hier="-1"/>
  </pageFields>
  <dataFields count="31">
    <dataField name="Sum of 2020" fld="3" baseField="0" baseItem="0"/>
    <dataField name="Sum of 2021" fld="4" baseField="0" baseItem="0"/>
    <dataField name="Sum of 2022" fld="5" baseField="0" baseItem="0"/>
    <dataField name="Sum of 2023" fld="6" baseField="0" baseItem="0"/>
    <dataField name="Sum of 2024" fld="7" baseField="0" baseItem="0"/>
    <dataField name="Sum of 2025" fld="8" baseField="0" baseItem="0"/>
    <dataField name="Sum of 2026" fld="9" baseField="0" baseItem="0"/>
    <dataField name="Sum of 2027" fld="10" baseField="0" baseItem="0"/>
    <dataField name="Sum of 2028" fld="11" baseField="0" baseItem="0"/>
    <dataField name="Sum of 2029" fld="12" baseField="0" baseItem="0"/>
    <dataField name="Sum of 2030" fld="13" baseField="0" baseItem="0"/>
    <dataField name="Sum of 2031" fld="14" baseField="0" baseItem="0"/>
    <dataField name="Sum of 2032" fld="15" baseField="0" baseItem="0"/>
    <dataField name="Sum of 2033" fld="16" baseField="0" baseItem="0"/>
    <dataField name="Sum of 2034" fld="17" baseField="0" baseItem="0"/>
    <dataField name="Sum of 2035" fld="18" baseField="0" baseItem="0"/>
    <dataField name="Sum of 2036" fld="19" baseField="0" baseItem="0"/>
    <dataField name="Sum of 2037" fld="20" baseField="0" baseItem="0"/>
    <dataField name="Sum of 2038" fld="21" baseField="0" baseItem="0"/>
    <dataField name="Sum of 2039" fld="22" baseField="0" baseItem="0"/>
    <dataField name="Sum of 2040" fld="23" baseField="0" baseItem="0"/>
    <dataField name="Sum of 2041" fld="24" baseField="0" baseItem="0"/>
    <dataField name="Sum of 2042" fld="25" baseField="0" baseItem="0"/>
    <dataField name="Sum of 2043" fld="26" baseField="0" baseItem="0"/>
    <dataField name="Sum of 2044" fld="27" baseField="0" baseItem="0"/>
    <dataField name="Sum of 2045" fld="28" baseField="0" baseItem="0"/>
    <dataField name="Sum of 2046" fld="29" baseField="0" baseItem="0"/>
    <dataField name="Sum of 2047" fld="30" baseField="0" baseItem="0"/>
    <dataField name="Sum of 2048" fld="31" baseField="0" baseItem="0"/>
    <dataField name="Sum of 2049" fld="32" baseField="0" baseItem="0"/>
    <dataField name="Sum of 2050" fld="3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5AF088-73A0-4318-9831-1B020CE8C6C6}" name="PivotTable3" cacheId="6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3">
  <location ref="A3:AS35" firstHeaderRow="1" firstDataRow="2" firstDataCol="1" rowPageCount="1" colPageCount="1"/>
  <pivotFields count="34">
    <pivotField axis="axisCol" showAll="0">
      <items count="4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0"/>
        <item x="43"/>
        <item t="default"/>
      </items>
    </pivotField>
    <pivotField axis="axisPage" showAll="0">
      <items count="32">
        <item x="24"/>
        <item x="6"/>
        <item x="26"/>
        <item x="3"/>
        <item x="16"/>
        <item m="1" x="29"/>
        <item x="2"/>
        <item x="7"/>
        <item x="8"/>
        <item x="25"/>
        <item x="9"/>
        <item x="11"/>
        <item m="1" x="30"/>
        <item x="22"/>
        <item x="5"/>
        <item x="10"/>
        <item x="17"/>
        <item x="23"/>
        <item x="12"/>
        <item x="13"/>
        <item x="14"/>
        <item x="15"/>
        <item x="0"/>
        <item x="1"/>
        <item x="18"/>
        <item m="1" x="28"/>
        <item x="4"/>
        <item x="21"/>
        <item x="19"/>
        <item x="20"/>
        <item x="27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colItems>
  <pageFields count="1">
    <pageField fld="1" item="18" hier="-1"/>
  </pageFields>
  <dataFields count="31">
    <dataField name="Sum of 2020" fld="3" baseField="0" baseItem="0"/>
    <dataField name="Sum of 2021" fld="4" baseField="0" baseItem="0"/>
    <dataField name="Sum of 2022" fld="5" baseField="0" baseItem="0"/>
    <dataField name="Sum of 2023" fld="6" baseField="0" baseItem="0"/>
    <dataField name="Sum of 2024" fld="7" baseField="0" baseItem="0"/>
    <dataField name="Sum of 2025" fld="8" baseField="0" baseItem="0"/>
    <dataField name="Sum of 2026" fld="9" baseField="0" baseItem="0"/>
    <dataField name="Sum of 2027" fld="10" baseField="0" baseItem="0"/>
    <dataField name="Sum of 2028" fld="11" baseField="0" baseItem="0"/>
    <dataField name="Sum of 2029" fld="12" baseField="0" baseItem="0"/>
    <dataField name="Sum of 2030" fld="13" baseField="0" baseItem="0"/>
    <dataField name="Sum of 2031" fld="14" baseField="0" baseItem="0"/>
    <dataField name="Sum of 2032" fld="15" baseField="0" baseItem="0"/>
    <dataField name="Sum of 2033" fld="16" baseField="0" baseItem="0"/>
    <dataField name="Sum of 2034" fld="17" baseField="0" baseItem="0"/>
    <dataField name="Sum of 2035" fld="18" baseField="0" baseItem="0"/>
    <dataField name="Sum of 2036" fld="19" baseField="0" baseItem="0"/>
    <dataField name="Sum of 2037" fld="20" baseField="0" baseItem="0"/>
    <dataField name="Sum of 2038" fld="21" baseField="0" baseItem="0"/>
    <dataField name="Sum of 2039" fld="22" baseField="0" baseItem="0"/>
    <dataField name="Sum of 2040" fld="23" baseField="0" baseItem="0"/>
    <dataField name="Sum of 2041" fld="24" baseField="0" baseItem="0"/>
    <dataField name="Sum of 2042" fld="25" baseField="0" baseItem="0"/>
    <dataField name="Sum of 2043" fld="26" baseField="0" baseItem="0"/>
    <dataField name="Sum of 2044" fld="27" baseField="0" baseItem="0"/>
    <dataField name="Sum of 2045" fld="28" baseField="0" baseItem="0"/>
    <dataField name="Sum of 2046" fld="29" baseField="0" baseItem="0"/>
    <dataField name="Sum of 2047" fld="30" baseField="0" baseItem="0"/>
    <dataField name="Sum of 2048" fld="31" baseField="0" baseItem="0"/>
    <dataField name="Sum of 2049" fld="32" baseField="0" baseItem="0"/>
    <dataField name="Sum of 2050" fld="33" baseField="0" baseItem="0"/>
  </dataFields>
  <chartFormats count="16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" format="1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E0078-441B-450E-B0D8-8C334A5022F9}" name="PivotTable2" cacheId="12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4">
  <location ref="A1:AE33" firstHeaderRow="1" firstDataRow="2" firstDataCol="1"/>
  <pivotFields count="32">
    <pivotField axis="axisCol" showAll="0">
      <items count="32">
        <item x="25"/>
        <item x="7"/>
        <item x="27"/>
        <item x="5"/>
        <item x="17"/>
        <item x="26"/>
        <item x="2"/>
        <item x="8"/>
        <item x="9"/>
        <item x="19"/>
        <item m="1" x="29"/>
        <item x="10"/>
        <item x="12"/>
        <item x="21"/>
        <item x="23"/>
        <item x="6"/>
        <item x="11"/>
        <item x="18"/>
        <item x="24"/>
        <item x="13"/>
        <item x="14"/>
        <item x="15"/>
        <item x="0"/>
        <item x="1"/>
        <item x="20"/>
        <item x="3"/>
        <item x="4"/>
        <item x="22"/>
        <item m="1" x="30"/>
        <item x="16"/>
        <item x="2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chartFormats count="14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3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9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6C0000"/>
    </a:accent1>
    <a:accent2>
      <a:srgbClr val="02A26D"/>
    </a:accent2>
    <a:accent3>
      <a:srgbClr val="661E68"/>
    </a:accent3>
    <a:accent4>
      <a:srgbClr val="ED7D31"/>
    </a:accent4>
    <a:accent5>
      <a:srgbClr val="FFD966"/>
    </a:accent5>
    <a:accent6>
      <a:srgbClr val="010E8D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1-04-21T23:58:46.32" personId="{374901AD-1E54-4170-823B-C073A53644F3}" id="{9FBB07E1-6DDA-45FD-B1A0-276738A13188}">
    <text>this is ok, we're currently excluding additional coal ret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F86F-1600-402B-BE2B-ED62F8277E33}">
  <dimension ref="A3:AE99"/>
  <sheetViews>
    <sheetView showGridLines="0" topLeftCell="A25" zoomScale="80" zoomScaleNormal="80" workbookViewId="0">
      <selection activeCell="A33" sqref="A33"/>
    </sheetView>
  </sheetViews>
  <sheetFormatPr defaultRowHeight="15" x14ac:dyDescent="0.25"/>
  <cols>
    <col min="1" max="1" width="12.7109375" bestFit="1" customWidth="1"/>
    <col min="2" max="3" width="50" bestFit="1" customWidth="1"/>
    <col min="4" max="4" width="23.42578125" bestFit="1" customWidth="1"/>
    <col min="5" max="5" width="57.42578125" bestFit="1" customWidth="1"/>
    <col min="6" max="6" width="41.5703125" bestFit="1" customWidth="1"/>
    <col min="7" max="7" width="40" bestFit="1" customWidth="1"/>
    <col min="8" max="8" width="46.85546875" bestFit="1" customWidth="1"/>
    <col min="9" max="9" width="38.7109375" bestFit="1" customWidth="1"/>
    <col min="10" max="10" width="37.7109375" bestFit="1" customWidth="1"/>
    <col min="11" max="11" width="33.7109375" bestFit="1" customWidth="1"/>
    <col min="12" max="12" width="39.42578125" bestFit="1" customWidth="1"/>
    <col min="13" max="13" width="43.42578125" bestFit="1" customWidth="1"/>
    <col min="14" max="14" width="34.5703125" bestFit="1" customWidth="1"/>
    <col min="15" max="15" width="40.7109375" bestFit="1" customWidth="1"/>
    <col min="16" max="16" width="33.42578125" bestFit="1" customWidth="1"/>
    <col min="17" max="17" width="55.5703125" bestFit="1" customWidth="1"/>
    <col min="18" max="18" width="38.85546875" bestFit="1" customWidth="1"/>
    <col min="19" max="19" width="52" bestFit="1" customWidth="1"/>
    <col min="20" max="20" width="26" bestFit="1" customWidth="1"/>
    <col min="21" max="21" width="52" bestFit="1" customWidth="1"/>
    <col min="22" max="22" width="43.7109375" bestFit="1" customWidth="1"/>
    <col min="23" max="23" width="42.140625" bestFit="1" customWidth="1"/>
    <col min="24" max="24" width="43.42578125" bestFit="1" customWidth="1"/>
    <col min="25" max="25" width="35.7109375" bestFit="1" customWidth="1"/>
    <col min="26" max="26" width="56.140625" bestFit="1" customWidth="1"/>
    <col min="27" max="27" width="50" bestFit="1" customWidth="1"/>
    <col min="28" max="28" width="38.140625" bestFit="1" customWidth="1"/>
    <col min="29" max="29" width="7.42578125" bestFit="1" customWidth="1"/>
    <col min="30" max="30" width="11.5703125" bestFit="1" customWidth="1"/>
    <col min="31" max="31" width="11.28515625" bestFit="1" customWidth="1"/>
    <col min="32" max="32" width="11.5703125" bestFit="1" customWidth="1"/>
  </cols>
  <sheetData>
    <row r="3" spans="1:30" x14ac:dyDescent="0.25">
      <c r="B3" s="7" t="s">
        <v>453</v>
      </c>
    </row>
    <row r="4" spans="1:30" x14ac:dyDescent="0.25">
      <c r="A4" s="7" t="s">
        <v>454</v>
      </c>
      <c r="B4" t="s">
        <v>416</v>
      </c>
      <c r="C4" t="s">
        <v>390</v>
      </c>
      <c r="D4" t="s">
        <v>419</v>
      </c>
      <c r="E4" t="s">
        <v>415</v>
      </c>
      <c r="F4" t="s">
        <v>406</v>
      </c>
      <c r="G4" t="s">
        <v>385</v>
      </c>
      <c r="H4" t="s">
        <v>392</v>
      </c>
      <c r="I4" t="s">
        <v>394</v>
      </c>
      <c r="J4" t="s">
        <v>408</v>
      </c>
      <c r="K4" t="s">
        <v>396</v>
      </c>
      <c r="L4" t="s">
        <v>400</v>
      </c>
      <c r="M4" t="s">
        <v>413</v>
      </c>
      <c r="N4" t="s">
        <v>388</v>
      </c>
      <c r="O4" t="s">
        <v>398</v>
      </c>
      <c r="P4" t="s">
        <v>407</v>
      </c>
      <c r="Q4" t="s">
        <v>414</v>
      </c>
      <c r="R4" t="s">
        <v>403</v>
      </c>
      <c r="S4" t="s">
        <v>405</v>
      </c>
      <c r="T4" t="s">
        <v>381</v>
      </c>
      <c r="U4" t="s">
        <v>384</v>
      </c>
      <c r="V4" t="s">
        <v>409</v>
      </c>
      <c r="W4" t="s">
        <v>387</v>
      </c>
      <c r="X4" t="s">
        <v>402</v>
      </c>
      <c r="Y4" t="s">
        <v>469</v>
      </c>
      <c r="Z4" t="s">
        <v>412</v>
      </c>
      <c r="AA4" t="s">
        <v>530</v>
      </c>
      <c r="AB4" t="s">
        <v>532</v>
      </c>
      <c r="AC4" t="s">
        <v>472</v>
      </c>
      <c r="AD4" t="s">
        <v>421</v>
      </c>
    </row>
    <row r="5" spans="1:30" x14ac:dyDescent="0.25">
      <c r="A5" s="8" t="s">
        <v>422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/>
      <c r="AD5" s="9">
        <v>0</v>
      </c>
    </row>
    <row r="6" spans="1:30" x14ac:dyDescent="0.25">
      <c r="A6" s="8" t="s">
        <v>423</v>
      </c>
      <c r="B6" s="9">
        <v>100</v>
      </c>
      <c r="C6" s="9">
        <v>0</v>
      </c>
      <c r="D6" s="9">
        <v>100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/>
      <c r="AD6" s="9">
        <v>200</v>
      </c>
    </row>
    <row r="7" spans="1:30" x14ac:dyDescent="0.25">
      <c r="A7" s="8" t="s">
        <v>424</v>
      </c>
      <c r="B7" s="9">
        <v>926</v>
      </c>
      <c r="C7" s="9">
        <v>0</v>
      </c>
      <c r="D7" s="9">
        <v>926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/>
      <c r="AD7" s="9">
        <v>1852</v>
      </c>
    </row>
    <row r="8" spans="1:30" x14ac:dyDescent="0.25">
      <c r="A8" s="8" t="s">
        <v>425</v>
      </c>
      <c r="B8" s="9">
        <v>1600</v>
      </c>
      <c r="C8" s="9">
        <v>23</v>
      </c>
      <c r="D8" s="9">
        <v>22023</v>
      </c>
      <c r="E8" s="9">
        <v>2987</v>
      </c>
      <c r="F8" s="9">
        <v>88</v>
      </c>
      <c r="G8" s="9">
        <v>311</v>
      </c>
      <c r="H8" s="9">
        <v>-13</v>
      </c>
      <c r="I8" s="9">
        <v>-7</v>
      </c>
      <c r="J8" s="9">
        <v>13</v>
      </c>
      <c r="K8" s="9">
        <v>21</v>
      </c>
      <c r="L8" s="9">
        <v>23</v>
      </c>
      <c r="M8" s="9">
        <v>37</v>
      </c>
      <c r="N8" s="9">
        <v>3994</v>
      </c>
      <c r="O8" s="9">
        <v>1</v>
      </c>
      <c r="P8" s="9">
        <v>293</v>
      </c>
      <c r="Q8" s="9">
        <v>9</v>
      </c>
      <c r="R8" s="9">
        <v>-213</v>
      </c>
      <c r="S8" s="9">
        <v>17</v>
      </c>
      <c r="T8" s="9">
        <v>0</v>
      </c>
      <c r="U8" s="9">
        <v>635</v>
      </c>
      <c r="V8" s="9">
        <v>7918</v>
      </c>
      <c r="W8" s="9">
        <v>0</v>
      </c>
      <c r="X8" s="9">
        <v>4403</v>
      </c>
      <c r="Y8" s="9">
        <v>0</v>
      </c>
      <c r="Z8" s="9">
        <v>-9</v>
      </c>
      <c r="AA8" s="9">
        <v>-137</v>
      </c>
      <c r="AB8" s="9">
        <v>-55</v>
      </c>
      <c r="AC8" s="9"/>
      <c r="AD8" s="9">
        <v>43962</v>
      </c>
    </row>
    <row r="9" spans="1:30" x14ac:dyDescent="0.25">
      <c r="A9" s="8" t="s">
        <v>426</v>
      </c>
      <c r="B9" s="9">
        <v>2087</v>
      </c>
      <c r="C9" s="9">
        <v>72</v>
      </c>
      <c r="D9" s="9">
        <v>38901</v>
      </c>
      <c r="E9" s="9">
        <v>3735</v>
      </c>
      <c r="F9" s="9">
        <v>280</v>
      </c>
      <c r="G9" s="9">
        <v>412</v>
      </c>
      <c r="H9" s="9">
        <v>-39</v>
      </c>
      <c r="I9" s="9">
        <v>-11</v>
      </c>
      <c r="J9" s="9">
        <v>95</v>
      </c>
      <c r="K9" s="9">
        <v>38</v>
      </c>
      <c r="L9" s="9">
        <v>50</v>
      </c>
      <c r="M9" s="9">
        <v>117</v>
      </c>
      <c r="N9" s="9">
        <v>4296</v>
      </c>
      <c r="O9" s="9">
        <v>43</v>
      </c>
      <c r="P9" s="9">
        <v>329</v>
      </c>
      <c r="Q9" s="9">
        <v>-221</v>
      </c>
      <c r="R9" s="9">
        <v>-347</v>
      </c>
      <c r="S9" s="9">
        <v>93</v>
      </c>
      <c r="T9" s="9">
        <v>0</v>
      </c>
      <c r="U9" s="9">
        <v>3605</v>
      </c>
      <c r="V9" s="9">
        <v>15842</v>
      </c>
      <c r="W9" s="9">
        <v>0</v>
      </c>
      <c r="X9" s="9">
        <v>8864</v>
      </c>
      <c r="Y9" s="9">
        <v>0</v>
      </c>
      <c r="Z9" s="9">
        <v>-25</v>
      </c>
      <c r="AA9" s="9">
        <v>-469</v>
      </c>
      <c r="AB9" s="9">
        <v>-111</v>
      </c>
      <c r="AC9" s="9"/>
      <c r="AD9" s="9">
        <v>77636</v>
      </c>
    </row>
    <row r="10" spans="1:30" x14ac:dyDescent="0.25">
      <c r="A10" s="8" t="s">
        <v>427</v>
      </c>
      <c r="B10" s="9">
        <v>-365</v>
      </c>
      <c r="C10" s="9">
        <v>137</v>
      </c>
      <c r="D10" s="9">
        <v>54465</v>
      </c>
      <c r="E10" s="9">
        <v>3337</v>
      </c>
      <c r="F10" s="9">
        <v>870</v>
      </c>
      <c r="G10" s="9">
        <v>76</v>
      </c>
      <c r="H10" s="9">
        <v>-53</v>
      </c>
      <c r="I10" s="9">
        <v>150</v>
      </c>
      <c r="J10" s="9">
        <v>274</v>
      </c>
      <c r="K10" s="9">
        <v>51</v>
      </c>
      <c r="L10" s="9">
        <v>76</v>
      </c>
      <c r="M10" s="9">
        <v>216</v>
      </c>
      <c r="N10" s="9">
        <v>3819</v>
      </c>
      <c r="O10" s="9">
        <v>338</v>
      </c>
      <c r="P10" s="9">
        <v>273</v>
      </c>
      <c r="Q10" s="9">
        <v>-707</v>
      </c>
      <c r="R10" s="9">
        <v>-387</v>
      </c>
      <c r="S10" s="9">
        <v>209</v>
      </c>
      <c r="T10" s="9">
        <v>0</v>
      </c>
      <c r="U10" s="9">
        <v>6975</v>
      </c>
      <c r="V10" s="9">
        <v>24041</v>
      </c>
      <c r="W10" s="9">
        <v>0</v>
      </c>
      <c r="X10" s="9">
        <v>13542</v>
      </c>
      <c r="Y10" s="9">
        <v>0</v>
      </c>
      <c r="Z10" s="9">
        <v>-38</v>
      </c>
      <c r="AA10" s="9">
        <v>-942</v>
      </c>
      <c r="AB10" s="9">
        <v>-170</v>
      </c>
      <c r="AC10" s="9"/>
      <c r="AD10" s="9">
        <v>106187</v>
      </c>
    </row>
    <row r="11" spans="1:30" x14ac:dyDescent="0.25">
      <c r="A11" s="8" t="s">
        <v>428</v>
      </c>
      <c r="B11" s="9">
        <v>-1049</v>
      </c>
      <c r="C11" s="9">
        <v>221</v>
      </c>
      <c r="D11" s="9">
        <v>70656</v>
      </c>
      <c r="E11" s="9">
        <v>2992</v>
      </c>
      <c r="F11" s="9">
        <v>1572</v>
      </c>
      <c r="G11" s="9">
        <v>-831</v>
      </c>
      <c r="H11" s="9">
        <v>-75</v>
      </c>
      <c r="I11" s="9">
        <v>916</v>
      </c>
      <c r="J11" s="9">
        <v>391</v>
      </c>
      <c r="K11" s="9">
        <v>58</v>
      </c>
      <c r="L11" s="9">
        <v>100</v>
      </c>
      <c r="M11" s="9">
        <v>36</v>
      </c>
      <c r="N11" s="9">
        <v>3725</v>
      </c>
      <c r="O11" s="9">
        <v>759</v>
      </c>
      <c r="P11" s="9">
        <v>229</v>
      </c>
      <c r="Q11" s="9">
        <v>-1146</v>
      </c>
      <c r="R11" s="9">
        <v>-320</v>
      </c>
      <c r="S11" s="9">
        <v>355</v>
      </c>
      <c r="T11" s="9">
        <v>0</v>
      </c>
      <c r="U11" s="9">
        <v>10385</v>
      </c>
      <c r="V11" s="9">
        <v>32769</v>
      </c>
      <c r="W11" s="9">
        <v>351</v>
      </c>
      <c r="X11" s="9">
        <v>19854</v>
      </c>
      <c r="Y11" s="9">
        <v>0</v>
      </c>
      <c r="Z11" s="9">
        <v>-58</v>
      </c>
      <c r="AA11" s="9">
        <v>-1663</v>
      </c>
      <c r="AB11" s="9">
        <v>-232</v>
      </c>
      <c r="AC11" s="9"/>
      <c r="AD11" s="9">
        <v>139995</v>
      </c>
    </row>
    <row r="12" spans="1:30" x14ac:dyDescent="0.25">
      <c r="A12" s="8" t="s">
        <v>429</v>
      </c>
      <c r="B12" s="9">
        <v>-788</v>
      </c>
      <c r="C12" s="9">
        <v>319</v>
      </c>
      <c r="D12" s="9">
        <v>85645</v>
      </c>
      <c r="E12" s="9">
        <v>2809</v>
      </c>
      <c r="F12" s="9">
        <v>2409</v>
      </c>
      <c r="G12" s="9">
        <v>-2029</v>
      </c>
      <c r="H12" s="9">
        <v>-106</v>
      </c>
      <c r="I12" s="9">
        <v>1992</v>
      </c>
      <c r="J12" s="9">
        <v>299</v>
      </c>
      <c r="K12" s="9">
        <v>47</v>
      </c>
      <c r="L12" s="9">
        <v>119</v>
      </c>
      <c r="M12" s="9">
        <v>35</v>
      </c>
      <c r="N12" s="9">
        <v>3743</v>
      </c>
      <c r="O12" s="9">
        <v>1309</v>
      </c>
      <c r="P12" s="9">
        <v>203</v>
      </c>
      <c r="Q12" s="9">
        <v>-1562</v>
      </c>
      <c r="R12" s="9">
        <v>-213</v>
      </c>
      <c r="S12" s="9">
        <v>639</v>
      </c>
      <c r="T12" s="9">
        <v>0</v>
      </c>
      <c r="U12" s="9">
        <v>12990</v>
      </c>
      <c r="V12" s="9">
        <v>41772</v>
      </c>
      <c r="W12" s="9">
        <v>694</v>
      </c>
      <c r="X12" s="9">
        <v>21640</v>
      </c>
      <c r="Y12" s="9">
        <v>0</v>
      </c>
      <c r="Z12" s="9">
        <v>-69</v>
      </c>
      <c r="AA12" s="9">
        <v>-2817</v>
      </c>
      <c r="AB12" s="9">
        <v>-300</v>
      </c>
      <c r="AC12" s="9"/>
      <c r="AD12" s="9">
        <v>168780</v>
      </c>
    </row>
    <row r="13" spans="1:30" x14ac:dyDescent="0.25">
      <c r="A13" s="8" t="s">
        <v>430</v>
      </c>
      <c r="B13" s="9">
        <v>-926</v>
      </c>
      <c r="C13" s="9">
        <v>431</v>
      </c>
      <c r="D13" s="9">
        <v>99181</v>
      </c>
      <c r="E13" s="9">
        <v>2559</v>
      </c>
      <c r="F13" s="9">
        <v>2655</v>
      </c>
      <c r="G13" s="9">
        <v>-3505</v>
      </c>
      <c r="H13" s="9">
        <v>-181</v>
      </c>
      <c r="I13" s="9">
        <v>2904</v>
      </c>
      <c r="J13" s="9">
        <v>295</v>
      </c>
      <c r="K13" s="9">
        <v>27</v>
      </c>
      <c r="L13" s="9">
        <v>139</v>
      </c>
      <c r="M13" s="9">
        <v>218</v>
      </c>
      <c r="N13" s="9">
        <v>3521</v>
      </c>
      <c r="O13" s="9">
        <v>1513</v>
      </c>
      <c r="P13" s="9">
        <v>170</v>
      </c>
      <c r="Q13" s="9">
        <v>-2063</v>
      </c>
      <c r="R13" s="9">
        <v>-156</v>
      </c>
      <c r="S13" s="9">
        <v>1155</v>
      </c>
      <c r="T13" s="9">
        <v>0</v>
      </c>
      <c r="U13" s="9">
        <v>13985</v>
      </c>
      <c r="V13" s="9">
        <v>50715</v>
      </c>
      <c r="W13" s="9">
        <v>947</v>
      </c>
      <c r="X13" s="9">
        <v>22509</v>
      </c>
      <c r="Y13" s="9">
        <v>0</v>
      </c>
      <c r="Z13" s="9">
        <v>-101</v>
      </c>
      <c r="AA13" s="9">
        <v>-4493</v>
      </c>
      <c r="AB13" s="9">
        <v>-383</v>
      </c>
      <c r="AC13" s="9"/>
      <c r="AD13" s="9">
        <v>191116</v>
      </c>
    </row>
    <row r="14" spans="1:30" x14ac:dyDescent="0.25">
      <c r="A14" s="8" t="s">
        <v>431</v>
      </c>
      <c r="B14" s="9">
        <v>244</v>
      </c>
      <c r="C14" s="9">
        <v>556</v>
      </c>
      <c r="D14" s="9">
        <v>113591</v>
      </c>
      <c r="E14" s="9">
        <v>2953</v>
      </c>
      <c r="F14" s="9">
        <v>3285</v>
      </c>
      <c r="G14" s="9">
        <v>-5345</v>
      </c>
      <c r="H14" s="9">
        <v>-215</v>
      </c>
      <c r="I14" s="9">
        <v>3530</v>
      </c>
      <c r="J14" s="9">
        <v>311</v>
      </c>
      <c r="K14" s="9">
        <v>32</v>
      </c>
      <c r="L14" s="9">
        <v>162</v>
      </c>
      <c r="M14" s="9">
        <v>591</v>
      </c>
      <c r="N14" s="9">
        <v>3596</v>
      </c>
      <c r="O14" s="9">
        <v>1844</v>
      </c>
      <c r="P14" s="9">
        <v>134</v>
      </c>
      <c r="Q14" s="9">
        <v>-2123</v>
      </c>
      <c r="R14" s="9">
        <v>-83</v>
      </c>
      <c r="S14" s="9">
        <v>1770</v>
      </c>
      <c r="T14" s="9">
        <v>0</v>
      </c>
      <c r="U14" s="9">
        <v>16305</v>
      </c>
      <c r="V14" s="9">
        <v>60017</v>
      </c>
      <c r="W14" s="9">
        <v>1246</v>
      </c>
      <c r="X14" s="9">
        <v>24384</v>
      </c>
      <c r="Y14" s="9">
        <v>0</v>
      </c>
      <c r="Z14" s="9">
        <v>-103</v>
      </c>
      <c r="AA14" s="9">
        <v>-6528</v>
      </c>
      <c r="AB14" s="9">
        <v>-416</v>
      </c>
      <c r="AC14" s="9"/>
      <c r="AD14" s="9">
        <v>219738</v>
      </c>
    </row>
    <row r="15" spans="1:30" x14ac:dyDescent="0.25">
      <c r="A15" s="8" t="s">
        <v>432</v>
      </c>
      <c r="B15" s="9">
        <v>1087</v>
      </c>
      <c r="C15" s="9">
        <v>687</v>
      </c>
      <c r="D15" s="9">
        <v>124985</v>
      </c>
      <c r="E15" s="9">
        <v>2725</v>
      </c>
      <c r="F15" s="9">
        <v>3899</v>
      </c>
      <c r="G15" s="9">
        <v>-7020</v>
      </c>
      <c r="H15" s="9">
        <v>-251</v>
      </c>
      <c r="I15" s="9">
        <v>3927</v>
      </c>
      <c r="J15" s="9">
        <v>392</v>
      </c>
      <c r="K15" s="9">
        <v>38</v>
      </c>
      <c r="L15" s="9">
        <v>176</v>
      </c>
      <c r="M15" s="9">
        <v>863</v>
      </c>
      <c r="N15" s="9">
        <v>3189</v>
      </c>
      <c r="O15" s="9">
        <v>2310</v>
      </c>
      <c r="P15" s="9">
        <v>118</v>
      </c>
      <c r="Q15" s="9">
        <v>-2534</v>
      </c>
      <c r="R15" s="9">
        <v>70</v>
      </c>
      <c r="S15" s="9">
        <v>2370</v>
      </c>
      <c r="T15" s="9">
        <v>0</v>
      </c>
      <c r="U15" s="9">
        <v>16614</v>
      </c>
      <c r="V15" s="9">
        <v>69478</v>
      </c>
      <c r="W15" s="9">
        <v>1468</v>
      </c>
      <c r="X15" s="9">
        <v>25861</v>
      </c>
      <c r="Y15" s="9">
        <v>0</v>
      </c>
      <c r="Z15" s="9">
        <v>-122</v>
      </c>
      <c r="AA15" s="9">
        <v>-9020</v>
      </c>
      <c r="AB15" s="9">
        <v>-482</v>
      </c>
      <c r="AC15" s="9"/>
      <c r="AD15" s="9">
        <v>240828</v>
      </c>
    </row>
    <row r="16" spans="1:30" x14ac:dyDescent="0.25">
      <c r="A16" s="8" t="s">
        <v>433</v>
      </c>
      <c r="B16" s="9">
        <v>2151</v>
      </c>
      <c r="C16" s="9">
        <v>809</v>
      </c>
      <c r="D16" s="9">
        <v>133985</v>
      </c>
      <c r="E16" s="9">
        <v>2694</v>
      </c>
      <c r="F16" s="9">
        <v>4759</v>
      </c>
      <c r="G16" s="9">
        <v>-8664</v>
      </c>
      <c r="H16" s="9">
        <v>-198</v>
      </c>
      <c r="I16" s="9">
        <v>3518</v>
      </c>
      <c r="J16" s="9">
        <v>447</v>
      </c>
      <c r="K16" s="9">
        <v>35</v>
      </c>
      <c r="L16" s="9">
        <v>170</v>
      </c>
      <c r="M16" s="9">
        <v>963</v>
      </c>
      <c r="N16" s="9">
        <v>2691</v>
      </c>
      <c r="O16" s="9">
        <v>2825</v>
      </c>
      <c r="P16" s="9">
        <v>194</v>
      </c>
      <c r="Q16" s="9">
        <v>-2816</v>
      </c>
      <c r="R16" s="9">
        <v>91</v>
      </c>
      <c r="S16" s="9">
        <v>2436</v>
      </c>
      <c r="T16" s="9">
        <v>0</v>
      </c>
      <c r="U16" s="9">
        <v>16189</v>
      </c>
      <c r="V16" s="9">
        <v>79242</v>
      </c>
      <c r="W16" s="9">
        <v>1643</v>
      </c>
      <c r="X16" s="9">
        <v>27065</v>
      </c>
      <c r="Y16" s="9">
        <v>0</v>
      </c>
      <c r="Z16" s="9">
        <v>-149</v>
      </c>
      <c r="AA16" s="9">
        <v>-11780</v>
      </c>
      <c r="AB16" s="9">
        <v>-543</v>
      </c>
      <c r="AC16" s="9"/>
      <c r="AD16" s="9">
        <v>257757</v>
      </c>
    </row>
    <row r="17" spans="1:30" x14ac:dyDescent="0.25">
      <c r="A17" s="8" t="s">
        <v>434</v>
      </c>
      <c r="B17" s="9">
        <v>2948</v>
      </c>
      <c r="C17" s="9">
        <v>947</v>
      </c>
      <c r="D17" s="9">
        <v>140640</v>
      </c>
      <c r="E17" s="9">
        <v>2628</v>
      </c>
      <c r="F17" s="9">
        <v>5665</v>
      </c>
      <c r="G17" s="9">
        <v>-10084</v>
      </c>
      <c r="H17" s="9">
        <v>-193</v>
      </c>
      <c r="I17" s="9">
        <v>2924</v>
      </c>
      <c r="J17" s="9">
        <v>500</v>
      </c>
      <c r="K17" s="9">
        <v>35</v>
      </c>
      <c r="L17" s="9">
        <v>176</v>
      </c>
      <c r="M17" s="9">
        <v>1076</v>
      </c>
      <c r="N17" s="9">
        <v>2012</v>
      </c>
      <c r="O17" s="9">
        <v>3487</v>
      </c>
      <c r="P17" s="9">
        <v>248</v>
      </c>
      <c r="Q17" s="9">
        <v>-3071</v>
      </c>
      <c r="R17" s="9">
        <v>55</v>
      </c>
      <c r="S17" s="9">
        <v>2390</v>
      </c>
      <c r="T17" s="9">
        <v>0</v>
      </c>
      <c r="U17" s="9">
        <v>15751</v>
      </c>
      <c r="V17" s="9">
        <v>88998</v>
      </c>
      <c r="W17" s="9">
        <v>1805</v>
      </c>
      <c r="X17" s="9">
        <v>28179</v>
      </c>
      <c r="Y17" s="9">
        <v>0</v>
      </c>
      <c r="Z17" s="9">
        <v>-149</v>
      </c>
      <c r="AA17" s="9">
        <v>-14538</v>
      </c>
      <c r="AB17" s="9">
        <v>-591</v>
      </c>
      <c r="AC17" s="9"/>
      <c r="AD17" s="9">
        <v>271838</v>
      </c>
    </row>
    <row r="18" spans="1:30" x14ac:dyDescent="0.25">
      <c r="A18" s="8" t="s">
        <v>435</v>
      </c>
      <c r="B18" s="9">
        <v>3850</v>
      </c>
      <c r="C18" s="9">
        <v>1055</v>
      </c>
      <c r="D18" s="9">
        <v>149442</v>
      </c>
      <c r="E18" s="9">
        <v>2534</v>
      </c>
      <c r="F18" s="9">
        <v>6654</v>
      </c>
      <c r="G18" s="9">
        <v>-11397</v>
      </c>
      <c r="H18" s="9">
        <v>-185</v>
      </c>
      <c r="I18" s="9">
        <v>2430</v>
      </c>
      <c r="J18" s="9">
        <v>520</v>
      </c>
      <c r="K18" s="9">
        <v>32</v>
      </c>
      <c r="L18" s="9">
        <v>169</v>
      </c>
      <c r="M18" s="9">
        <v>1143</v>
      </c>
      <c r="N18" s="9">
        <v>1040</v>
      </c>
      <c r="O18" s="9">
        <v>4145</v>
      </c>
      <c r="P18" s="9">
        <v>267</v>
      </c>
      <c r="Q18" s="9">
        <v>-3345</v>
      </c>
      <c r="R18" s="9">
        <v>4</v>
      </c>
      <c r="S18" s="9">
        <v>2283</v>
      </c>
      <c r="T18" s="9">
        <v>0</v>
      </c>
      <c r="U18" s="9">
        <v>15040</v>
      </c>
      <c r="V18" s="9">
        <v>98821</v>
      </c>
      <c r="W18" s="9">
        <v>1937</v>
      </c>
      <c r="X18" s="9">
        <v>28752</v>
      </c>
      <c r="Y18" s="9">
        <v>0</v>
      </c>
      <c r="Z18" s="9">
        <v>-159</v>
      </c>
      <c r="AA18" s="9">
        <v>-17397</v>
      </c>
      <c r="AB18" s="9">
        <v>-650</v>
      </c>
      <c r="AC18" s="9"/>
      <c r="AD18" s="9">
        <v>286985</v>
      </c>
    </row>
    <row r="19" spans="1:30" x14ac:dyDescent="0.25">
      <c r="A19" s="8" t="s">
        <v>436</v>
      </c>
      <c r="B19" s="9">
        <v>5513</v>
      </c>
      <c r="C19" s="9">
        <v>1155</v>
      </c>
      <c r="D19" s="9">
        <v>158347</v>
      </c>
      <c r="E19" s="9">
        <v>2434</v>
      </c>
      <c r="F19" s="9">
        <v>7271</v>
      </c>
      <c r="G19" s="9">
        <v>-12635</v>
      </c>
      <c r="H19" s="9">
        <v>-192</v>
      </c>
      <c r="I19" s="9">
        <v>2108</v>
      </c>
      <c r="J19" s="9">
        <v>535</v>
      </c>
      <c r="K19" s="9">
        <v>31</v>
      </c>
      <c r="L19" s="9">
        <v>161</v>
      </c>
      <c r="M19" s="9">
        <v>1213</v>
      </c>
      <c r="N19" s="9">
        <v>21</v>
      </c>
      <c r="O19" s="9">
        <v>4693</v>
      </c>
      <c r="P19" s="9">
        <v>277</v>
      </c>
      <c r="Q19" s="9">
        <v>-3556</v>
      </c>
      <c r="R19" s="9">
        <v>-26</v>
      </c>
      <c r="S19" s="9">
        <v>2179</v>
      </c>
      <c r="T19" s="9">
        <v>0</v>
      </c>
      <c r="U19" s="9">
        <v>13828</v>
      </c>
      <c r="V19" s="9">
        <v>108839</v>
      </c>
      <c r="W19" s="9">
        <v>2046</v>
      </c>
      <c r="X19" s="9">
        <v>28813</v>
      </c>
      <c r="Y19" s="9">
        <v>0</v>
      </c>
      <c r="Z19" s="9">
        <v>-171</v>
      </c>
      <c r="AA19" s="9">
        <v>-20277</v>
      </c>
      <c r="AB19" s="9">
        <v>-705</v>
      </c>
      <c r="AC19" s="9"/>
      <c r="AD19" s="9">
        <v>301902</v>
      </c>
    </row>
    <row r="20" spans="1:30" x14ac:dyDescent="0.25">
      <c r="A20" s="8" t="s">
        <v>437</v>
      </c>
      <c r="B20" s="9">
        <v>8042</v>
      </c>
      <c r="C20" s="9">
        <v>1272</v>
      </c>
      <c r="D20" s="9">
        <v>165763</v>
      </c>
      <c r="E20" s="9">
        <v>2236</v>
      </c>
      <c r="F20" s="9">
        <v>8027</v>
      </c>
      <c r="G20" s="9">
        <v>-13949</v>
      </c>
      <c r="H20" s="9">
        <v>-205</v>
      </c>
      <c r="I20" s="9">
        <v>1898</v>
      </c>
      <c r="J20" s="9">
        <v>117</v>
      </c>
      <c r="K20" s="9">
        <v>31</v>
      </c>
      <c r="L20" s="9">
        <v>153</v>
      </c>
      <c r="M20" s="9">
        <v>1265</v>
      </c>
      <c r="N20" s="9">
        <v>-1367</v>
      </c>
      <c r="O20" s="9">
        <v>5424</v>
      </c>
      <c r="P20" s="9">
        <v>302</v>
      </c>
      <c r="Q20" s="9">
        <v>-3878</v>
      </c>
      <c r="R20" s="9">
        <v>-44</v>
      </c>
      <c r="S20" s="9">
        <v>2104</v>
      </c>
      <c r="T20" s="9">
        <v>0</v>
      </c>
      <c r="U20" s="9">
        <v>12312</v>
      </c>
      <c r="V20" s="9">
        <v>118069</v>
      </c>
      <c r="W20" s="9">
        <v>2159</v>
      </c>
      <c r="X20" s="9">
        <v>29580</v>
      </c>
      <c r="Y20" s="9">
        <v>0</v>
      </c>
      <c r="Z20" s="9">
        <v>-174</v>
      </c>
      <c r="AA20" s="9">
        <v>-23498</v>
      </c>
      <c r="AB20" s="9">
        <v>-772</v>
      </c>
      <c r="AC20" s="9"/>
      <c r="AD20" s="9">
        <v>314867</v>
      </c>
    </row>
    <row r="21" spans="1:30" x14ac:dyDescent="0.25">
      <c r="A21" s="8" t="s">
        <v>438</v>
      </c>
      <c r="B21" s="9">
        <v>9754</v>
      </c>
      <c r="C21" s="9">
        <v>1370</v>
      </c>
      <c r="D21" s="9">
        <v>164126</v>
      </c>
      <c r="E21" s="9">
        <v>1998</v>
      </c>
      <c r="F21" s="9">
        <v>8373</v>
      </c>
      <c r="G21" s="9">
        <v>-15252</v>
      </c>
      <c r="H21" s="9">
        <v>-181</v>
      </c>
      <c r="I21" s="9">
        <v>1739</v>
      </c>
      <c r="J21" s="9">
        <v>-487</v>
      </c>
      <c r="K21" s="9">
        <v>17</v>
      </c>
      <c r="L21" s="9">
        <v>147</v>
      </c>
      <c r="M21" s="9">
        <v>1252</v>
      </c>
      <c r="N21" s="9">
        <v>-3242</v>
      </c>
      <c r="O21" s="9">
        <v>6115</v>
      </c>
      <c r="P21" s="9">
        <v>300</v>
      </c>
      <c r="Q21" s="9">
        <v>-4197</v>
      </c>
      <c r="R21" s="9">
        <v>-57</v>
      </c>
      <c r="S21" s="9">
        <v>2021</v>
      </c>
      <c r="T21" s="9">
        <v>0</v>
      </c>
      <c r="U21" s="9">
        <v>10242</v>
      </c>
      <c r="V21" s="9">
        <v>119743</v>
      </c>
      <c r="W21" s="9">
        <v>2269</v>
      </c>
      <c r="X21" s="9">
        <v>30355</v>
      </c>
      <c r="Y21" s="9">
        <v>0</v>
      </c>
      <c r="Z21" s="9">
        <v>-182</v>
      </c>
      <c r="AA21" s="9">
        <v>-26784</v>
      </c>
      <c r="AB21" s="9">
        <v>-826</v>
      </c>
      <c r="AC21" s="9"/>
      <c r="AD21" s="9">
        <v>308613</v>
      </c>
    </row>
    <row r="22" spans="1:30" x14ac:dyDescent="0.25">
      <c r="A22" s="8" t="s">
        <v>439</v>
      </c>
      <c r="B22" s="9">
        <v>8613</v>
      </c>
      <c r="C22" s="9">
        <v>1462</v>
      </c>
      <c r="D22" s="9">
        <v>155695</v>
      </c>
      <c r="E22" s="9">
        <v>1880</v>
      </c>
      <c r="F22" s="9">
        <v>8365</v>
      </c>
      <c r="G22" s="9">
        <v>-16643</v>
      </c>
      <c r="H22" s="9">
        <v>-173</v>
      </c>
      <c r="I22" s="9">
        <v>1644</v>
      </c>
      <c r="J22" s="9">
        <v>-731</v>
      </c>
      <c r="K22" s="9">
        <v>0</v>
      </c>
      <c r="L22" s="9">
        <v>148</v>
      </c>
      <c r="M22" s="9">
        <v>1221</v>
      </c>
      <c r="N22" s="9">
        <v>-4798</v>
      </c>
      <c r="O22" s="9">
        <v>6573</v>
      </c>
      <c r="P22" s="9">
        <v>312</v>
      </c>
      <c r="Q22" s="9">
        <v>-4439</v>
      </c>
      <c r="R22" s="9">
        <v>-64</v>
      </c>
      <c r="S22" s="9">
        <v>1966</v>
      </c>
      <c r="T22" s="9">
        <v>0</v>
      </c>
      <c r="U22" s="9">
        <v>7533</v>
      </c>
      <c r="V22" s="9">
        <v>120930</v>
      </c>
      <c r="W22" s="9">
        <v>2052</v>
      </c>
      <c r="X22" s="9">
        <v>30092</v>
      </c>
      <c r="Y22" s="9">
        <v>0</v>
      </c>
      <c r="Z22" s="9">
        <v>-187</v>
      </c>
      <c r="AA22" s="9">
        <v>-30072</v>
      </c>
      <c r="AB22" s="9">
        <v>-872</v>
      </c>
      <c r="AC22" s="9"/>
      <c r="AD22" s="9">
        <v>290507</v>
      </c>
    </row>
    <row r="23" spans="1:30" x14ac:dyDescent="0.25">
      <c r="A23" s="8" t="s">
        <v>440</v>
      </c>
      <c r="B23" s="9">
        <v>6390</v>
      </c>
      <c r="C23" s="9">
        <v>1559</v>
      </c>
      <c r="D23" s="9">
        <v>146971</v>
      </c>
      <c r="E23" s="9">
        <v>1848</v>
      </c>
      <c r="F23" s="9">
        <v>8359</v>
      </c>
      <c r="G23" s="9">
        <v>-17661</v>
      </c>
      <c r="H23" s="9">
        <v>-183</v>
      </c>
      <c r="I23" s="9">
        <v>1586</v>
      </c>
      <c r="J23" s="9">
        <v>-851</v>
      </c>
      <c r="K23" s="9">
        <v>-14</v>
      </c>
      <c r="L23" s="9">
        <v>150</v>
      </c>
      <c r="M23" s="9">
        <v>1137</v>
      </c>
      <c r="N23" s="9">
        <v>-6857</v>
      </c>
      <c r="O23" s="9">
        <v>6731</v>
      </c>
      <c r="P23" s="9">
        <v>328</v>
      </c>
      <c r="Q23" s="9">
        <v>-4657</v>
      </c>
      <c r="R23" s="9">
        <v>-69</v>
      </c>
      <c r="S23" s="9">
        <v>1904</v>
      </c>
      <c r="T23" s="9">
        <v>0</v>
      </c>
      <c r="U23" s="9">
        <v>4600</v>
      </c>
      <c r="V23" s="9">
        <v>122114</v>
      </c>
      <c r="W23" s="9">
        <v>1817</v>
      </c>
      <c r="X23" s="9">
        <v>29286</v>
      </c>
      <c r="Y23" s="9">
        <v>0</v>
      </c>
      <c r="Z23" s="9">
        <v>-215</v>
      </c>
      <c r="AA23" s="9">
        <v>-33147</v>
      </c>
      <c r="AB23" s="9">
        <v>-937</v>
      </c>
      <c r="AC23" s="9"/>
      <c r="AD23" s="9">
        <v>270189</v>
      </c>
    </row>
    <row r="24" spans="1:30" x14ac:dyDescent="0.25">
      <c r="A24" s="8" t="s">
        <v>441</v>
      </c>
      <c r="B24" s="9">
        <v>4337</v>
      </c>
      <c r="C24" s="9">
        <v>1641</v>
      </c>
      <c r="D24" s="9">
        <v>139002</v>
      </c>
      <c r="E24" s="9">
        <v>1950</v>
      </c>
      <c r="F24" s="9">
        <v>8111</v>
      </c>
      <c r="G24" s="9">
        <v>-18550</v>
      </c>
      <c r="H24" s="9">
        <v>-196</v>
      </c>
      <c r="I24" s="9">
        <v>1545</v>
      </c>
      <c r="J24" s="9">
        <v>-891</v>
      </c>
      <c r="K24" s="9">
        <v>-36</v>
      </c>
      <c r="L24" s="9">
        <v>144</v>
      </c>
      <c r="M24" s="9">
        <v>1071</v>
      </c>
      <c r="N24" s="9">
        <v>-8042</v>
      </c>
      <c r="O24" s="9">
        <v>6519</v>
      </c>
      <c r="P24" s="9">
        <v>348</v>
      </c>
      <c r="Q24" s="9">
        <v>-4707</v>
      </c>
      <c r="R24" s="9">
        <v>-75</v>
      </c>
      <c r="S24" s="9">
        <v>1846</v>
      </c>
      <c r="T24" s="9">
        <v>0</v>
      </c>
      <c r="U24" s="9">
        <v>2138</v>
      </c>
      <c r="V24" s="9">
        <v>123392</v>
      </c>
      <c r="W24" s="9">
        <v>1609</v>
      </c>
      <c r="X24" s="9">
        <v>27688</v>
      </c>
      <c r="Y24" s="9">
        <v>0</v>
      </c>
      <c r="Z24" s="9">
        <v>-223</v>
      </c>
      <c r="AA24" s="9">
        <v>-35765</v>
      </c>
      <c r="AB24" s="9">
        <v>-992</v>
      </c>
      <c r="AC24" s="9"/>
      <c r="AD24" s="9">
        <v>251864</v>
      </c>
    </row>
    <row r="25" spans="1:30" x14ac:dyDescent="0.25">
      <c r="A25" s="8" t="s">
        <v>442</v>
      </c>
      <c r="B25" s="9">
        <v>2091</v>
      </c>
      <c r="C25" s="9">
        <v>1714</v>
      </c>
      <c r="D25" s="9">
        <v>130677</v>
      </c>
      <c r="E25" s="9">
        <v>2097</v>
      </c>
      <c r="F25" s="9">
        <v>7622</v>
      </c>
      <c r="G25" s="9">
        <v>-19406</v>
      </c>
      <c r="H25" s="9">
        <v>-201</v>
      </c>
      <c r="I25" s="9">
        <v>1527</v>
      </c>
      <c r="J25" s="9">
        <v>-859</v>
      </c>
      <c r="K25" s="9">
        <v>-51</v>
      </c>
      <c r="L25" s="9">
        <v>134</v>
      </c>
      <c r="M25" s="9">
        <v>950</v>
      </c>
      <c r="N25" s="9">
        <v>-9596</v>
      </c>
      <c r="O25" s="9">
        <v>6291</v>
      </c>
      <c r="P25" s="9">
        <v>351</v>
      </c>
      <c r="Q25" s="9">
        <v>-4765</v>
      </c>
      <c r="R25" s="9">
        <v>-77</v>
      </c>
      <c r="S25" s="9">
        <v>1796</v>
      </c>
      <c r="T25" s="9">
        <v>0</v>
      </c>
      <c r="U25" s="9">
        <v>-440</v>
      </c>
      <c r="V25" s="9">
        <v>124596</v>
      </c>
      <c r="W25" s="9">
        <v>1453</v>
      </c>
      <c r="X25" s="9">
        <v>26350</v>
      </c>
      <c r="Y25" s="9">
        <v>0</v>
      </c>
      <c r="Z25" s="9">
        <v>-232</v>
      </c>
      <c r="AA25" s="9">
        <v>-38283</v>
      </c>
      <c r="AB25" s="9">
        <v>-1047</v>
      </c>
      <c r="AC25" s="9"/>
      <c r="AD25" s="9">
        <v>232692</v>
      </c>
    </row>
    <row r="26" spans="1:30" x14ac:dyDescent="0.25">
      <c r="A26" s="8" t="s">
        <v>443</v>
      </c>
      <c r="B26" s="9">
        <v>311</v>
      </c>
      <c r="C26" s="9">
        <v>1786</v>
      </c>
      <c r="D26" s="9">
        <v>123280</v>
      </c>
      <c r="E26" s="9">
        <v>2320</v>
      </c>
      <c r="F26" s="9">
        <v>7073</v>
      </c>
      <c r="G26" s="9">
        <v>-20149</v>
      </c>
      <c r="H26" s="9">
        <v>-210</v>
      </c>
      <c r="I26" s="9">
        <v>1518</v>
      </c>
      <c r="J26" s="9">
        <v>-807</v>
      </c>
      <c r="K26" s="9">
        <v>-53</v>
      </c>
      <c r="L26" s="9">
        <v>130</v>
      </c>
      <c r="M26" s="9">
        <v>813</v>
      </c>
      <c r="N26" s="9">
        <v>-10620</v>
      </c>
      <c r="O26" s="9">
        <v>5989</v>
      </c>
      <c r="P26" s="9">
        <v>359</v>
      </c>
      <c r="Q26" s="9">
        <v>-4802</v>
      </c>
      <c r="R26" s="9">
        <v>-79</v>
      </c>
      <c r="S26" s="9">
        <v>1739</v>
      </c>
      <c r="T26" s="9">
        <v>0</v>
      </c>
      <c r="U26" s="9">
        <v>-2828</v>
      </c>
      <c r="V26" s="9">
        <v>125680</v>
      </c>
      <c r="W26" s="9">
        <v>1307</v>
      </c>
      <c r="X26" s="9">
        <v>25219</v>
      </c>
      <c r="Y26" s="9">
        <v>0</v>
      </c>
      <c r="Z26" s="9">
        <v>-248</v>
      </c>
      <c r="AA26" s="9">
        <v>-40562</v>
      </c>
      <c r="AB26" s="9">
        <v>-1105</v>
      </c>
      <c r="AC26" s="9"/>
      <c r="AD26" s="9">
        <v>216061</v>
      </c>
    </row>
    <row r="27" spans="1:30" x14ac:dyDescent="0.25">
      <c r="A27" s="8" t="s">
        <v>444</v>
      </c>
      <c r="B27" s="9">
        <v>-1048</v>
      </c>
      <c r="C27" s="9">
        <v>1868</v>
      </c>
      <c r="D27" s="9">
        <v>117320</v>
      </c>
      <c r="E27" s="9">
        <v>2508</v>
      </c>
      <c r="F27" s="9">
        <v>6411</v>
      </c>
      <c r="G27" s="9">
        <v>-20635</v>
      </c>
      <c r="H27" s="9">
        <v>-214</v>
      </c>
      <c r="I27" s="9">
        <v>1520</v>
      </c>
      <c r="J27" s="9">
        <v>-721</v>
      </c>
      <c r="K27" s="9">
        <v>-34</v>
      </c>
      <c r="L27" s="9">
        <v>125</v>
      </c>
      <c r="M27" s="9">
        <v>668</v>
      </c>
      <c r="N27" s="9">
        <v>-11783</v>
      </c>
      <c r="O27" s="9">
        <v>5729</v>
      </c>
      <c r="P27" s="9">
        <v>374</v>
      </c>
      <c r="Q27" s="9">
        <v>-4881</v>
      </c>
      <c r="R27" s="9">
        <v>-79</v>
      </c>
      <c r="S27" s="9">
        <v>1699</v>
      </c>
      <c r="T27" s="9">
        <v>0</v>
      </c>
      <c r="U27" s="9">
        <v>-4676</v>
      </c>
      <c r="V27" s="9">
        <v>126562</v>
      </c>
      <c r="W27" s="9">
        <v>1233</v>
      </c>
      <c r="X27" s="9">
        <v>24533</v>
      </c>
      <c r="Y27" s="9">
        <v>0</v>
      </c>
      <c r="Z27" s="9">
        <v>-252</v>
      </c>
      <c r="AA27" s="9">
        <v>-42604</v>
      </c>
      <c r="AB27" s="9">
        <v>-1149</v>
      </c>
      <c r="AC27" s="9"/>
      <c r="AD27" s="9">
        <v>202474</v>
      </c>
    </row>
    <row r="28" spans="1:30" x14ac:dyDescent="0.25">
      <c r="A28" s="8" t="s">
        <v>445</v>
      </c>
      <c r="B28" s="9">
        <v>-2836</v>
      </c>
      <c r="C28" s="9">
        <v>1930</v>
      </c>
      <c r="D28" s="9">
        <v>111386</v>
      </c>
      <c r="E28" s="9">
        <v>2713</v>
      </c>
      <c r="F28" s="9">
        <v>5565</v>
      </c>
      <c r="G28" s="9">
        <v>-21133</v>
      </c>
      <c r="H28" s="9">
        <v>-219</v>
      </c>
      <c r="I28" s="9">
        <v>1522</v>
      </c>
      <c r="J28" s="9">
        <v>-637</v>
      </c>
      <c r="K28" s="9">
        <v>-35</v>
      </c>
      <c r="L28" s="9">
        <v>118</v>
      </c>
      <c r="M28" s="9">
        <v>444</v>
      </c>
      <c r="N28" s="9">
        <v>-12641</v>
      </c>
      <c r="O28" s="9">
        <v>5544</v>
      </c>
      <c r="P28" s="9">
        <v>381</v>
      </c>
      <c r="Q28" s="9">
        <v>-5045</v>
      </c>
      <c r="R28" s="9">
        <v>-82</v>
      </c>
      <c r="S28" s="9">
        <v>1662</v>
      </c>
      <c r="T28" s="9">
        <v>0</v>
      </c>
      <c r="U28" s="9">
        <v>-5991</v>
      </c>
      <c r="V28" s="9">
        <v>127248</v>
      </c>
      <c r="W28" s="9">
        <v>1169</v>
      </c>
      <c r="X28" s="9">
        <v>24263</v>
      </c>
      <c r="Y28" s="9">
        <v>0</v>
      </c>
      <c r="Z28" s="9">
        <v>-251</v>
      </c>
      <c r="AA28" s="9">
        <v>-44634</v>
      </c>
      <c r="AB28" s="9">
        <v>-1219</v>
      </c>
      <c r="AC28" s="9"/>
      <c r="AD28" s="9">
        <v>189222</v>
      </c>
    </row>
    <row r="29" spans="1:30" x14ac:dyDescent="0.25">
      <c r="A29" s="8" t="s">
        <v>446</v>
      </c>
      <c r="B29" s="9">
        <v>-4040</v>
      </c>
      <c r="C29" s="9">
        <v>1998</v>
      </c>
      <c r="D29" s="9">
        <v>106030</v>
      </c>
      <c r="E29" s="9">
        <v>2948</v>
      </c>
      <c r="F29" s="9">
        <v>4581</v>
      </c>
      <c r="G29" s="9">
        <v>-21575</v>
      </c>
      <c r="H29" s="9">
        <v>-216</v>
      </c>
      <c r="I29" s="9">
        <v>1531</v>
      </c>
      <c r="J29" s="9">
        <v>-537</v>
      </c>
      <c r="K29" s="9">
        <v>-20</v>
      </c>
      <c r="L29" s="9">
        <v>124</v>
      </c>
      <c r="M29" s="9">
        <v>222</v>
      </c>
      <c r="N29" s="9">
        <v>-13615</v>
      </c>
      <c r="O29" s="9">
        <v>5494</v>
      </c>
      <c r="P29" s="9">
        <v>407</v>
      </c>
      <c r="Q29" s="9">
        <v>-5264</v>
      </c>
      <c r="R29" s="9">
        <v>-76</v>
      </c>
      <c r="S29" s="9">
        <v>1646</v>
      </c>
      <c r="T29" s="9">
        <v>0</v>
      </c>
      <c r="U29" s="9">
        <v>-6594</v>
      </c>
      <c r="V29" s="9">
        <v>127739</v>
      </c>
      <c r="W29" s="9">
        <v>1129</v>
      </c>
      <c r="X29" s="9">
        <v>24219</v>
      </c>
      <c r="Y29" s="9">
        <v>0</v>
      </c>
      <c r="Z29" s="9">
        <v>-259</v>
      </c>
      <c r="AA29" s="9">
        <v>-46427</v>
      </c>
      <c r="AB29" s="9">
        <v>-1246</v>
      </c>
      <c r="AC29" s="9"/>
      <c r="AD29" s="9">
        <v>178199</v>
      </c>
    </row>
    <row r="30" spans="1:30" x14ac:dyDescent="0.25">
      <c r="A30" s="8" t="s">
        <v>447</v>
      </c>
      <c r="B30" s="9">
        <v>-5233</v>
      </c>
      <c r="C30" s="9">
        <v>2057</v>
      </c>
      <c r="D30" s="9">
        <v>101620</v>
      </c>
      <c r="E30" s="9">
        <v>3142</v>
      </c>
      <c r="F30" s="9">
        <v>3709</v>
      </c>
      <c r="G30" s="9">
        <v>-21942</v>
      </c>
      <c r="H30" s="9">
        <v>-226</v>
      </c>
      <c r="I30" s="9">
        <v>1536</v>
      </c>
      <c r="J30" s="9">
        <v>-460</v>
      </c>
      <c r="K30" s="9">
        <v>-23</v>
      </c>
      <c r="L30" s="9">
        <v>120</v>
      </c>
      <c r="M30" s="9">
        <v>24</v>
      </c>
      <c r="N30" s="9">
        <v>-14299</v>
      </c>
      <c r="O30" s="9">
        <v>5593</v>
      </c>
      <c r="P30" s="9">
        <v>417</v>
      </c>
      <c r="Q30" s="9">
        <v>-5472</v>
      </c>
      <c r="R30" s="9">
        <v>-80</v>
      </c>
      <c r="S30" s="9">
        <v>1613</v>
      </c>
      <c r="T30" s="9">
        <v>0</v>
      </c>
      <c r="U30" s="9">
        <v>-6373</v>
      </c>
      <c r="V30" s="9">
        <v>128036</v>
      </c>
      <c r="W30" s="9">
        <v>1077</v>
      </c>
      <c r="X30" s="9">
        <v>23936</v>
      </c>
      <c r="Y30" s="9">
        <v>0</v>
      </c>
      <c r="Z30" s="9">
        <v>-269</v>
      </c>
      <c r="AA30" s="9">
        <v>-47469</v>
      </c>
      <c r="AB30" s="9">
        <v>-1305</v>
      </c>
      <c r="AC30" s="9"/>
      <c r="AD30" s="9">
        <v>169729</v>
      </c>
    </row>
    <row r="31" spans="1:30" x14ac:dyDescent="0.25">
      <c r="A31" s="8" t="s">
        <v>448</v>
      </c>
      <c r="B31" s="9">
        <v>-6746</v>
      </c>
      <c r="C31" s="9">
        <v>2120</v>
      </c>
      <c r="D31" s="9">
        <v>97441</v>
      </c>
      <c r="E31" s="9">
        <v>3359</v>
      </c>
      <c r="F31" s="9">
        <v>2854</v>
      </c>
      <c r="G31" s="9">
        <v>-22344</v>
      </c>
      <c r="H31" s="9">
        <v>-231</v>
      </c>
      <c r="I31" s="9">
        <v>1568</v>
      </c>
      <c r="J31" s="9">
        <v>-377</v>
      </c>
      <c r="K31" s="9">
        <v>-23</v>
      </c>
      <c r="L31" s="9">
        <v>114</v>
      </c>
      <c r="M31" s="9">
        <v>-227</v>
      </c>
      <c r="N31" s="9">
        <v>-14635</v>
      </c>
      <c r="O31" s="9">
        <v>5393</v>
      </c>
      <c r="P31" s="9">
        <v>447</v>
      </c>
      <c r="Q31" s="9">
        <v>-5658</v>
      </c>
      <c r="R31" s="9">
        <v>-82</v>
      </c>
      <c r="S31" s="9">
        <v>1594</v>
      </c>
      <c r="T31" s="9">
        <v>0</v>
      </c>
      <c r="U31" s="9">
        <v>-6026</v>
      </c>
      <c r="V31" s="9">
        <v>128115</v>
      </c>
      <c r="W31" s="9">
        <v>1030</v>
      </c>
      <c r="X31" s="9">
        <v>23668</v>
      </c>
      <c r="Y31" s="9">
        <v>0</v>
      </c>
      <c r="Z31" s="9">
        <v>-272</v>
      </c>
      <c r="AA31" s="9">
        <v>-48339</v>
      </c>
      <c r="AB31" s="9">
        <v>-1351</v>
      </c>
      <c r="AC31" s="9"/>
      <c r="AD31" s="9">
        <v>161392</v>
      </c>
    </row>
    <row r="32" spans="1:30" x14ac:dyDescent="0.25">
      <c r="A32" s="8" t="s">
        <v>449</v>
      </c>
      <c r="B32" s="9">
        <v>-8110</v>
      </c>
      <c r="C32" s="9">
        <v>2160</v>
      </c>
      <c r="D32" s="9">
        <v>94313</v>
      </c>
      <c r="E32" s="9">
        <v>3545</v>
      </c>
      <c r="F32" s="9">
        <v>2218</v>
      </c>
      <c r="G32" s="9">
        <v>-22767</v>
      </c>
      <c r="H32" s="9">
        <v>-242</v>
      </c>
      <c r="I32" s="9">
        <v>1621</v>
      </c>
      <c r="J32" s="9">
        <v>-315</v>
      </c>
      <c r="K32" s="9">
        <v>-30</v>
      </c>
      <c r="L32" s="9">
        <v>116</v>
      </c>
      <c r="M32" s="9">
        <v>-428</v>
      </c>
      <c r="N32" s="9">
        <v>-15378</v>
      </c>
      <c r="O32" s="9">
        <v>5567</v>
      </c>
      <c r="P32" s="9">
        <v>452</v>
      </c>
      <c r="Q32" s="9">
        <v>-5913</v>
      </c>
      <c r="R32" s="9">
        <v>-84</v>
      </c>
      <c r="S32" s="9">
        <v>1582</v>
      </c>
      <c r="T32" s="9">
        <v>0</v>
      </c>
      <c r="U32" s="9">
        <v>-5765</v>
      </c>
      <c r="V32" s="9">
        <v>128092</v>
      </c>
      <c r="W32" s="9">
        <v>995</v>
      </c>
      <c r="X32" s="9">
        <v>23725</v>
      </c>
      <c r="Y32" s="9">
        <v>0</v>
      </c>
      <c r="Z32" s="9">
        <v>-288</v>
      </c>
      <c r="AA32" s="9">
        <v>-48943</v>
      </c>
      <c r="AB32" s="9">
        <v>-1396</v>
      </c>
      <c r="AC32" s="9"/>
      <c r="AD32" s="9">
        <v>154727</v>
      </c>
    </row>
    <row r="33" spans="1:31" x14ac:dyDescent="0.25">
      <c r="A33" s="8" t="s">
        <v>450</v>
      </c>
      <c r="B33" s="9">
        <v>-7605</v>
      </c>
      <c r="C33" s="9">
        <v>2215</v>
      </c>
      <c r="D33" s="9">
        <v>93191</v>
      </c>
      <c r="E33" s="9">
        <v>3737</v>
      </c>
      <c r="F33" s="9">
        <v>1571</v>
      </c>
      <c r="G33" s="9">
        <v>-23172</v>
      </c>
      <c r="H33" s="9">
        <v>-248</v>
      </c>
      <c r="I33" s="9">
        <v>1669</v>
      </c>
      <c r="J33" s="9">
        <v>-250</v>
      </c>
      <c r="K33" s="9">
        <v>-28</v>
      </c>
      <c r="L33" s="9">
        <v>114</v>
      </c>
      <c r="M33" s="9">
        <v>-604</v>
      </c>
      <c r="N33" s="9">
        <v>-15219</v>
      </c>
      <c r="O33" s="9">
        <v>5512</v>
      </c>
      <c r="P33" s="9">
        <v>474</v>
      </c>
      <c r="Q33" s="9">
        <v>-6084</v>
      </c>
      <c r="R33" s="9">
        <v>-77</v>
      </c>
      <c r="S33" s="9">
        <v>1577</v>
      </c>
      <c r="T33" s="9">
        <v>0</v>
      </c>
      <c r="U33" s="9">
        <v>-5323</v>
      </c>
      <c r="V33" s="9">
        <v>128051</v>
      </c>
      <c r="W33" s="9">
        <v>959</v>
      </c>
      <c r="X33" s="9">
        <v>23490</v>
      </c>
      <c r="Y33" s="9">
        <v>0</v>
      </c>
      <c r="Z33" s="9">
        <v>-295</v>
      </c>
      <c r="AA33" s="9">
        <v>-48958</v>
      </c>
      <c r="AB33" s="9">
        <v>-1450</v>
      </c>
      <c r="AC33" s="9"/>
      <c r="AD33" s="9">
        <v>153247</v>
      </c>
    </row>
    <row r="34" spans="1:31" x14ac:dyDescent="0.25">
      <c r="A34" s="8" t="s">
        <v>451</v>
      </c>
      <c r="B34" s="9">
        <v>-7274</v>
      </c>
      <c r="C34" s="9">
        <v>2255</v>
      </c>
      <c r="D34" s="9">
        <v>91992</v>
      </c>
      <c r="E34" s="9">
        <v>3899</v>
      </c>
      <c r="F34" s="9">
        <v>1085</v>
      </c>
      <c r="G34" s="9">
        <v>-23663</v>
      </c>
      <c r="H34" s="9">
        <v>-254</v>
      </c>
      <c r="I34" s="9">
        <v>1696</v>
      </c>
      <c r="J34" s="9">
        <v>-218</v>
      </c>
      <c r="K34" s="9">
        <v>-28</v>
      </c>
      <c r="L34" s="9">
        <v>108</v>
      </c>
      <c r="M34" s="9">
        <v>-802</v>
      </c>
      <c r="N34" s="9">
        <v>-15747</v>
      </c>
      <c r="O34" s="9">
        <v>5699</v>
      </c>
      <c r="P34" s="9">
        <v>483</v>
      </c>
      <c r="Q34" s="9">
        <v>-6384</v>
      </c>
      <c r="R34" s="9">
        <v>-81</v>
      </c>
      <c r="S34" s="9">
        <v>1568</v>
      </c>
      <c r="T34" s="9">
        <v>0</v>
      </c>
      <c r="U34" s="9">
        <v>-5000</v>
      </c>
      <c r="V34" s="9">
        <v>127694</v>
      </c>
      <c r="W34" s="9">
        <v>926</v>
      </c>
      <c r="X34" s="9">
        <v>23738</v>
      </c>
      <c r="Y34" s="9">
        <v>0</v>
      </c>
      <c r="Z34" s="9">
        <v>-300</v>
      </c>
      <c r="AA34" s="9">
        <v>-49079</v>
      </c>
      <c r="AB34" s="9">
        <v>-1496</v>
      </c>
      <c r="AC34" s="9"/>
      <c r="AD34" s="9">
        <v>150817</v>
      </c>
    </row>
    <row r="35" spans="1:31" x14ac:dyDescent="0.25">
      <c r="A35" s="8" t="s">
        <v>452</v>
      </c>
      <c r="B35" s="9">
        <v>-6325</v>
      </c>
      <c r="C35" s="9">
        <v>2298</v>
      </c>
      <c r="D35" s="9">
        <v>91240</v>
      </c>
      <c r="E35" s="9">
        <v>4088</v>
      </c>
      <c r="F35" s="9">
        <v>487</v>
      </c>
      <c r="G35" s="9">
        <v>-24147</v>
      </c>
      <c r="H35" s="9">
        <v>-264</v>
      </c>
      <c r="I35" s="9">
        <v>1723</v>
      </c>
      <c r="J35" s="9">
        <v>-180</v>
      </c>
      <c r="K35" s="9">
        <v>-32</v>
      </c>
      <c r="L35" s="9">
        <v>104</v>
      </c>
      <c r="M35" s="9">
        <v>-1006</v>
      </c>
      <c r="N35" s="9">
        <v>-15254</v>
      </c>
      <c r="O35" s="9">
        <v>5809</v>
      </c>
      <c r="P35" s="9">
        <v>504</v>
      </c>
      <c r="Q35" s="9">
        <v>-6636</v>
      </c>
      <c r="R35" s="9">
        <v>-87</v>
      </c>
      <c r="S35" s="9">
        <v>1560</v>
      </c>
      <c r="T35" s="9">
        <v>0</v>
      </c>
      <c r="U35" s="9">
        <v>-4614</v>
      </c>
      <c r="V35" s="9">
        <v>126875</v>
      </c>
      <c r="W35" s="9">
        <v>902</v>
      </c>
      <c r="X35" s="9">
        <v>23809</v>
      </c>
      <c r="Y35" s="9">
        <v>0</v>
      </c>
      <c r="Z35" s="9">
        <v>-307</v>
      </c>
      <c r="AA35" s="9">
        <v>-49049</v>
      </c>
      <c r="AB35" s="9">
        <v>-1550</v>
      </c>
      <c r="AC35" s="9"/>
      <c r="AD35" s="9">
        <v>149948</v>
      </c>
    </row>
    <row r="36" spans="1:31" x14ac:dyDescent="0.2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x14ac:dyDescent="0.2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x14ac:dyDescent="0.2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x14ac:dyDescent="0.2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21" x14ac:dyDescent="0.35">
      <c r="A40" s="15" t="s">
        <v>457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 t="s">
        <v>402</v>
      </c>
      <c r="AB40" s="16" t="s">
        <v>412</v>
      </c>
      <c r="AC40" s="16"/>
      <c r="AD40" s="9"/>
      <c r="AE40" s="9"/>
    </row>
    <row r="41" spans="1:31" ht="51.75" customHeight="1" x14ac:dyDescent="0.25">
      <c r="A41" s="11"/>
      <c r="B41" s="12" t="str">
        <f>B4</f>
        <v>DisabledPolicyGroup=100% Clean Electricity Standard</v>
      </c>
      <c r="C41" s="12" t="str">
        <f t="shared" ref="C41:AB41" si="0">C4</f>
        <v>DisabledPolicyGroup=Afforestation and Reforestation</v>
      </c>
      <c r="D41" s="12" t="str">
        <f t="shared" si="0"/>
        <v>DisabledPolicyGroup=All</v>
      </c>
      <c r="E41" s="12" t="str">
        <f t="shared" si="0"/>
        <v>DisabledPolicyGroup=Building Codes and Appliance Standards</v>
      </c>
      <c r="F41" s="12" t="str">
        <f t="shared" si="0"/>
        <v>DisabledPolicyGroup=Building Electrification</v>
      </c>
      <c r="G41" s="12" t="str">
        <f t="shared" si="0"/>
        <v>DisabledPolicyGroup=California HDV Rules</v>
      </c>
      <c r="H41" s="12" t="str">
        <f t="shared" si="0"/>
        <v>DisabledPolicyGroup=Cement Clinker Substitution</v>
      </c>
      <c r="I41" s="12" t="str">
        <f t="shared" si="0"/>
        <v>DisabledPolicyGroup=Cropland Measures</v>
      </c>
      <c r="J41" s="12" t="str">
        <f t="shared" si="0"/>
        <v>DisabledPolicyGroup=Electricity PTC/ITC</v>
      </c>
      <c r="K41" s="12" t="str">
        <f t="shared" si="0"/>
        <v>DisabledPolicyGroup=F-Gas Policies</v>
      </c>
      <c r="L41" s="12" t="str">
        <f t="shared" si="0"/>
        <v>DisabledPolicyGroup=Forest Management</v>
      </c>
      <c r="M41" s="12" t="str">
        <f t="shared" si="0"/>
        <v>DisabledPolicyGroup=Fuel Economy Standards</v>
      </c>
      <c r="N41" s="12" t="str">
        <f t="shared" si="0"/>
        <v>DisabledPolicyGroup=Grid Flexibility</v>
      </c>
      <c r="O41" s="12" t="str">
        <f t="shared" si="0"/>
        <v>DisabledPolicyGroup=Hydrogen Electrolysis</v>
      </c>
      <c r="P41" s="12" t="str">
        <f t="shared" si="0"/>
        <v>DisabledPolicyGroup=Industrial CCS</v>
      </c>
      <c r="Q41" s="12" t="str">
        <f t="shared" si="0"/>
        <v>DisabledPolicyGroup=Industrial Energy Efficiency Standards</v>
      </c>
      <c r="R41" s="12" t="str">
        <f t="shared" si="0"/>
        <v>DisabledPolicyGroup=Livestock Measures</v>
      </c>
      <c r="S41" s="12" t="str">
        <f t="shared" si="0"/>
        <v>DisabledPolicyGroup=Methane Capture and Destruction</v>
      </c>
      <c r="T41" s="12" t="str">
        <f t="shared" si="0"/>
        <v>DisabledPolicyGroup=None</v>
      </c>
      <c r="U41" s="12" t="str">
        <f t="shared" si="0"/>
        <v>DisabledPolicyGroup=Passenger Car ZEV Sales Standard</v>
      </c>
      <c r="V41" s="12" t="str">
        <f t="shared" si="0"/>
        <v>DisabledPolicyGroup=Passenger Mode Shifting</v>
      </c>
      <c r="W41" s="12" t="str">
        <f t="shared" si="0"/>
        <v>DisabledPolicyGroup=Power Sector Gas Regs</v>
      </c>
      <c r="X41" s="12" t="str">
        <f t="shared" si="0"/>
        <v>DisabledPolicyGroup=Industrial Fuel Switching</v>
      </c>
      <c r="Y41" s="12" t="str">
        <f t="shared" si="0"/>
        <v>DisabledPolicyGroup=N2O Abatement</v>
      </c>
      <c r="Z41" s="12" t="str">
        <f t="shared" si="0"/>
        <v>DisabledPolicyGroup=Reduction in Industry Product Demand</v>
      </c>
      <c r="AA41" s="12" t="str">
        <f t="shared" si="0"/>
        <v>DisabledPolicyGroup=Reduction in Fossil Fuel Exports</v>
      </c>
      <c r="AB41" s="12" t="str">
        <f t="shared" si="0"/>
        <v>DisabledPolicyGroup=Material Efficiency</v>
      </c>
      <c r="AC41" s="12" t="str">
        <f>AC4</f>
        <v>(blank)</v>
      </c>
      <c r="AD41" s="9"/>
      <c r="AE41" s="9"/>
    </row>
    <row r="42" spans="1:31" ht="15.75" x14ac:dyDescent="0.25">
      <c r="A42" s="13" t="s">
        <v>455</v>
      </c>
      <c r="B42" s="14" t="str">
        <f>IF(B35&lt;0,"NEG","POS")</f>
        <v>NEG</v>
      </c>
      <c r="C42" s="14" t="str">
        <f t="shared" ref="C42:AC42" si="1">IF(C35&lt;0,"NEG","POS")</f>
        <v>POS</v>
      </c>
      <c r="D42" s="14" t="str">
        <f t="shared" si="1"/>
        <v>POS</v>
      </c>
      <c r="E42" s="14" t="str">
        <f t="shared" si="1"/>
        <v>POS</v>
      </c>
      <c r="F42" s="14" t="str">
        <f t="shared" si="1"/>
        <v>POS</v>
      </c>
      <c r="G42" s="14" t="str">
        <f t="shared" si="1"/>
        <v>NEG</v>
      </c>
      <c r="H42" s="14" t="str">
        <f t="shared" si="1"/>
        <v>NEG</v>
      </c>
      <c r="I42" s="14" t="str">
        <f t="shared" si="1"/>
        <v>POS</v>
      </c>
      <c r="J42" s="14" t="str">
        <f t="shared" si="1"/>
        <v>NEG</v>
      </c>
      <c r="K42" s="14" t="str">
        <f t="shared" si="1"/>
        <v>NEG</v>
      </c>
      <c r="L42" s="14" t="str">
        <f t="shared" si="1"/>
        <v>POS</v>
      </c>
      <c r="M42" s="14" t="str">
        <f t="shared" si="1"/>
        <v>NEG</v>
      </c>
      <c r="N42" s="14" t="str">
        <f t="shared" si="1"/>
        <v>NEG</v>
      </c>
      <c r="O42" s="14" t="str">
        <f t="shared" si="1"/>
        <v>POS</v>
      </c>
      <c r="P42" s="14" t="str">
        <f t="shared" si="1"/>
        <v>POS</v>
      </c>
      <c r="Q42" s="14" t="str">
        <f t="shared" si="1"/>
        <v>NEG</v>
      </c>
      <c r="R42" s="14" t="str">
        <f t="shared" si="1"/>
        <v>NEG</v>
      </c>
      <c r="S42" s="14" t="str">
        <f t="shared" si="1"/>
        <v>POS</v>
      </c>
      <c r="T42" s="14" t="str">
        <f t="shared" si="1"/>
        <v>POS</v>
      </c>
      <c r="U42" s="14" t="str">
        <f t="shared" si="1"/>
        <v>NEG</v>
      </c>
      <c r="V42" s="14" t="str">
        <f>IF(V35&lt;0,"NEG","POS")</f>
        <v>POS</v>
      </c>
      <c r="W42" s="14" t="str">
        <f t="shared" si="1"/>
        <v>POS</v>
      </c>
      <c r="X42" s="14" t="str">
        <f t="shared" si="1"/>
        <v>POS</v>
      </c>
      <c r="Y42" s="14" t="str">
        <f t="shared" si="1"/>
        <v>POS</v>
      </c>
      <c r="Z42" s="14" t="str">
        <f t="shared" si="1"/>
        <v>NEG</v>
      </c>
      <c r="AA42" s="14" t="str">
        <f t="shared" si="1"/>
        <v>NEG</v>
      </c>
      <c r="AB42" s="14" t="str">
        <f t="shared" si="1"/>
        <v>NEG</v>
      </c>
      <c r="AC42" s="14" t="str">
        <f t="shared" si="1"/>
        <v>POS</v>
      </c>
      <c r="AD42" s="9"/>
      <c r="AE42" s="9"/>
    </row>
    <row r="43" spans="1:31" ht="15.75" x14ac:dyDescent="0.25">
      <c r="A43" s="13" t="s">
        <v>456</v>
      </c>
      <c r="B43" s="14" t="str">
        <f>INDEX(US_Pivot!$34:$34,MATCH(Summary!B4,US_Pivot!$2:$2,0))</f>
        <v>NEG</v>
      </c>
      <c r="C43" s="14" t="str">
        <f>INDEX(US_Pivot!$34:$34,MATCH(Summary!C4,US_Pivot!$2:$2,0))</f>
        <v>NEG</v>
      </c>
      <c r="D43" s="14" t="str">
        <f>INDEX(US_Pivot!$34:$34,MATCH(Summary!D4,US_Pivot!$2:$2,0))</f>
        <v>POS</v>
      </c>
      <c r="E43" s="14" t="str">
        <f>INDEX(US_Pivot!$34:$34,MATCH(Summary!E4,US_Pivot!$2:$2,0))</f>
        <v>NEG</v>
      </c>
      <c r="F43" s="14" t="str">
        <f>INDEX(US_Pivot!$34:$34,MATCH(Summary!F4,US_Pivot!$2:$2,0))</f>
        <v>POS</v>
      </c>
      <c r="G43" s="14" t="str">
        <f>INDEX(US_Pivot!$34:$34,MATCH(Summary!G4,US_Pivot!$2:$2,0))</f>
        <v>POS</v>
      </c>
      <c r="H43" s="14" t="str">
        <f>INDEX(US_Pivot!$34:$34,MATCH(Summary!H4,US_Pivot!$2:$2,0))</f>
        <v>NEG</v>
      </c>
      <c r="I43" s="14" t="str">
        <f>INDEX(US_Pivot!$34:$34,MATCH(Summary!I4,US_Pivot!$2:$2,0))</f>
        <v>POS</v>
      </c>
      <c r="J43" s="14" t="str">
        <f>INDEX(US_Pivot!$34:$34,MATCH(Summary!J4,US_Pivot!$2:$2,0))</f>
        <v>NEG</v>
      </c>
      <c r="K43" s="14" t="str">
        <f>INDEX(US_Pivot!$34:$34,MATCH(Summary!K4,US_Pivot!$2:$2,0))</f>
        <v>POS</v>
      </c>
      <c r="L43" s="14" t="str">
        <f>INDEX(US_Pivot!$34:$34,MATCH(Summary!L4,US_Pivot!$2:$2,0))</f>
        <v>POS</v>
      </c>
      <c r="M43" s="14" t="str">
        <f>INDEX(US_Pivot!$34:$34,MATCH(Summary!M4,US_Pivot!$2:$2,0))</f>
        <v>NEG</v>
      </c>
      <c r="N43" s="14" t="str">
        <f>INDEX(US_Pivot!$34:$34,MATCH(Summary!N4,US_Pivot!$2:$2,0))</f>
        <v>POS</v>
      </c>
      <c r="O43" s="14" t="str">
        <f>INDEX(US_Pivot!$34:$34,MATCH(Summary!O4,US_Pivot!$2:$2,0))</f>
        <v>POS</v>
      </c>
      <c r="P43" s="14" t="str">
        <f>INDEX(US_Pivot!$34:$34,MATCH(Summary!P4,US_Pivot!$2:$2,0))</f>
        <v>POS</v>
      </c>
      <c r="Q43" s="14" t="str">
        <f>INDEX(US_Pivot!$34:$34,MATCH(Summary!Q4,US_Pivot!$2:$2,0))</f>
        <v>NEG</v>
      </c>
      <c r="R43" s="14" t="str">
        <f>INDEX(US_Pivot!$34:$34,MATCH(Summary!R4,US_Pivot!$2:$2,0))</f>
        <v>POS</v>
      </c>
      <c r="S43" s="14" t="str">
        <f>INDEX(US_Pivot!$34:$34,MATCH(Summary!S4,US_Pivot!$2:$2,0))</f>
        <v>POS</v>
      </c>
      <c r="T43" s="14" t="str">
        <f>INDEX(US_Pivot!$34:$34,MATCH(Summary!T4,US_Pivot!$2:$2,0))</f>
        <v>POS</v>
      </c>
      <c r="U43" s="14" t="str">
        <f>INDEX(US_Pivot!$34:$34,MATCH(Summary!U4,US_Pivot!$2:$2,0))</f>
        <v>POS</v>
      </c>
      <c r="V43" s="14" t="str">
        <f>INDEX(US_Pivot!$34:$34,MATCH(Summary!V4,US_Pivot!$2:$2,0))</f>
        <v>NEG</v>
      </c>
      <c r="W43" s="14" t="str">
        <f>INDEX(US_Pivot!$34:$34,MATCH(Summary!W4,US_Pivot!$2:$2,0))</f>
        <v>POS</v>
      </c>
      <c r="X43" s="14" t="str">
        <f>INDEX(US_Pivot!$34:$34,MATCH(Summary!X4,US_Pivot!$2:$2,0))</f>
        <v>POS</v>
      </c>
      <c r="Y43" s="14" t="str">
        <f>INDEX(US_Pivot!$34:$34,MATCH(Summary!Y4,US_Pivot!$2:$2,0))</f>
        <v>POS</v>
      </c>
      <c r="Z43" s="14" t="str">
        <f>INDEX(US_Pivot!$34:$34,MATCH(Summary!Z4,US_Pivot!$2:$2,0))</f>
        <v>NEG</v>
      </c>
      <c r="AA43" s="14" t="str">
        <f>INDEX(US_Pivot!$34:$34,MATCH(AA40,US_Pivot!$2:$2,0))</f>
        <v>POS</v>
      </c>
      <c r="AB43" s="14" t="str">
        <f>INDEX(US_Pivot!$34:$34,MATCH(AB40,US_Pivot!$2:$2,0))</f>
        <v>NEG</v>
      </c>
      <c r="AC43" s="14" t="str">
        <f>INDEX(US_Pivot!$34:$34,MATCH(Summary!AC4,US_Pivot!$2:$2,0))</f>
        <v>POS</v>
      </c>
      <c r="AD43" s="9"/>
      <c r="AE43" s="9"/>
    </row>
    <row r="44" spans="1:31" ht="15.75" x14ac:dyDescent="0.25">
      <c r="A44" s="14"/>
      <c r="B44" s="14" t="b">
        <f>B42=B43</f>
        <v>1</v>
      </c>
      <c r="C44" s="14" t="b">
        <f t="shared" ref="C44:AC44" si="2">C42=C43</f>
        <v>0</v>
      </c>
      <c r="D44" s="14" t="b">
        <f t="shared" si="2"/>
        <v>1</v>
      </c>
      <c r="E44" s="14" t="b">
        <f t="shared" si="2"/>
        <v>0</v>
      </c>
      <c r="F44" s="14" t="b">
        <f t="shared" si="2"/>
        <v>1</v>
      </c>
      <c r="G44" s="14" t="b">
        <f t="shared" si="2"/>
        <v>0</v>
      </c>
      <c r="H44" s="14" t="b">
        <f t="shared" si="2"/>
        <v>1</v>
      </c>
      <c r="I44" s="14" t="b">
        <f t="shared" si="2"/>
        <v>1</v>
      </c>
      <c r="J44" s="14" t="b">
        <f t="shared" si="2"/>
        <v>1</v>
      </c>
      <c r="K44" s="14" t="b">
        <f t="shared" si="2"/>
        <v>0</v>
      </c>
      <c r="L44" s="14" t="b">
        <f t="shared" si="2"/>
        <v>1</v>
      </c>
      <c r="M44" s="14" t="b">
        <f t="shared" si="2"/>
        <v>1</v>
      </c>
      <c r="N44" s="14" t="b">
        <f t="shared" si="2"/>
        <v>0</v>
      </c>
      <c r="O44" s="14" t="b">
        <f t="shared" si="2"/>
        <v>1</v>
      </c>
      <c r="P44" s="14" t="b">
        <f t="shared" si="2"/>
        <v>1</v>
      </c>
      <c r="Q44" s="14" t="b">
        <f t="shared" si="2"/>
        <v>1</v>
      </c>
      <c r="R44" s="14" t="b">
        <f t="shared" si="2"/>
        <v>0</v>
      </c>
      <c r="S44" s="14" t="b">
        <f t="shared" si="2"/>
        <v>1</v>
      </c>
      <c r="T44" s="14" t="b">
        <f t="shared" si="2"/>
        <v>1</v>
      </c>
      <c r="U44" s="14" t="b">
        <f t="shared" si="2"/>
        <v>0</v>
      </c>
      <c r="V44" s="14" t="b">
        <f t="shared" si="2"/>
        <v>0</v>
      </c>
      <c r="W44" s="14" t="b">
        <f t="shared" si="2"/>
        <v>1</v>
      </c>
      <c r="X44" s="14" t="b">
        <f t="shared" si="2"/>
        <v>1</v>
      </c>
      <c r="Y44" s="14" t="b">
        <f t="shared" si="2"/>
        <v>1</v>
      </c>
      <c r="Z44" s="14" t="b">
        <f t="shared" si="2"/>
        <v>1</v>
      </c>
      <c r="AA44" s="14" t="b">
        <f t="shared" si="2"/>
        <v>0</v>
      </c>
      <c r="AB44" s="14" t="b">
        <f t="shared" si="2"/>
        <v>1</v>
      </c>
      <c r="AC44" s="14" t="b">
        <f t="shared" si="2"/>
        <v>1</v>
      </c>
      <c r="AD44" s="9"/>
      <c r="AE44" s="9"/>
    </row>
    <row r="48" spans="1:31" s="20" customFormat="1" ht="24.75" x14ac:dyDescent="0.5">
      <c r="A48" s="28"/>
      <c r="B48" s="28"/>
      <c r="C48" s="29" t="s">
        <v>458</v>
      </c>
      <c r="D48" s="28"/>
      <c r="E48" s="30"/>
      <c r="F48" s="18"/>
      <c r="G48" s="18"/>
      <c r="H48" s="19" t="s">
        <v>459</v>
      </c>
      <c r="I48" s="18"/>
      <c r="J48" s="18"/>
    </row>
    <row r="49" spans="1:10" s="20" customFormat="1" ht="18.75" x14ac:dyDescent="0.4">
      <c r="A49" s="28"/>
      <c r="B49" s="28"/>
      <c r="C49" s="28"/>
      <c r="D49" s="28"/>
      <c r="E49" s="30"/>
      <c r="F49" s="18"/>
      <c r="G49" s="18"/>
      <c r="H49" s="18"/>
      <c r="I49" s="18"/>
      <c r="J49" s="18"/>
    </row>
    <row r="50" spans="1:10" s="20" customFormat="1" ht="18.75" x14ac:dyDescent="0.4">
      <c r="A50" s="28"/>
      <c r="B50" s="28"/>
      <c r="C50" s="28"/>
      <c r="D50" s="28"/>
      <c r="E50" s="30"/>
      <c r="F50" s="18"/>
      <c r="G50" s="18"/>
      <c r="H50" s="18"/>
      <c r="I50" s="18"/>
      <c r="J50" s="18"/>
    </row>
    <row r="51" spans="1:10" x14ac:dyDescent="0.25">
      <c r="A51" s="31"/>
      <c r="B51" s="31"/>
      <c r="C51" s="31"/>
      <c r="D51" s="31"/>
      <c r="E51" s="32"/>
      <c r="F51" s="17"/>
      <c r="G51" s="17"/>
      <c r="H51" s="17"/>
      <c r="I51" s="17"/>
      <c r="J51" s="17"/>
    </row>
    <row r="52" spans="1:10" x14ac:dyDescent="0.25">
      <c r="A52" s="31"/>
      <c r="B52" s="31"/>
      <c r="C52" s="31"/>
      <c r="D52" s="31"/>
      <c r="E52" s="32"/>
      <c r="F52" s="17"/>
      <c r="G52" s="17"/>
      <c r="H52" s="17"/>
      <c r="I52" s="17"/>
      <c r="J52" s="17"/>
    </row>
    <row r="53" spans="1:10" x14ac:dyDescent="0.25">
      <c r="A53" s="31"/>
      <c r="B53" s="31"/>
      <c r="C53" s="31"/>
      <c r="D53" s="31"/>
      <c r="E53" s="32"/>
      <c r="F53" s="17"/>
      <c r="G53" s="17"/>
      <c r="H53" s="17"/>
      <c r="I53" s="17"/>
      <c r="J53" s="17"/>
    </row>
    <row r="54" spans="1:10" x14ac:dyDescent="0.25">
      <c r="A54" s="31"/>
      <c r="B54" s="31"/>
      <c r="C54" s="31"/>
      <c r="D54" s="31"/>
      <c r="E54" s="32"/>
      <c r="F54" s="17"/>
      <c r="G54" s="17"/>
      <c r="H54" s="17"/>
      <c r="I54" s="17"/>
      <c r="J54" s="17"/>
    </row>
    <row r="55" spans="1:10" x14ac:dyDescent="0.25">
      <c r="A55" s="31"/>
      <c r="B55" s="31"/>
      <c r="C55" s="31"/>
      <c r="D55" s="31"/>
      <c r="E55" s="32"/>
      <c r="F55" s="17"/>
      <c r="G55" s="17"/>
      <c r="H55" s="17"/>
      <c r="I55" s="17"/>
      <c r="J55" s="17"/>
    </row>
    <row r="56" spans="1:10" x14ac:dyDescent="0.25">
      <c r="A56" s="31"/>
      <c r="B56" s="31"/>
      <c r="C56" s="31"/>
      <c r="D56" s="31"/>
      <c r="E56" s="32"/>
      <c r="F56" s="17"/>
      <c r="G56" s="17"/>
      <c r="H56" s="17"/>
      <c r="I56" s="17"/>
      <c r="J56" s="17"/>
    </row>
    <row r="57" spans="1:10" x14ac:dyDescent="0.25">
      <c r="A57" s="31"/>
      <c r="B57" s="31"/>
      <c r="C57" s="31"/>
      <c r="D57" s="31"/>
      <c r="E57" s="32"/>
      <c r="F57" s="17"/>
      <c r="G57" s="17"/>
      <c r="H57" s="17"/>
      <c r="I57" s="17"/>
      <c r="J57" s="17"/>
    </row>
    <row r="58" spans="1:10" x14ac:dyDescent="0.25">
      <c r="A58" s="31"/>
      <c r="B58" s="31"/>
      <c r="C58" s="31"/>
      <c r="D58" s="31"/>
      <c r="E58" s="32"/>
      <c r="F58" s="17"/>
      <c r="G58" s="17"/>
      <c r="H58" s="17"/>
      <c r="I58" s="17"/>
      <c r="J58" s="17"/>
    </row>
    <row r="59" spans="1:10" x14ac:dyDescent="0.25">
      <c r="A59" s="31"/>
      <c r="B59" s="31"/>
      <c r="C59" s="31"/>
      <c r="D59" s="31"/>
      <c r="E59" s="32"/>
      <c r="F59" s="17"/>
      <c r="G59" s="17"/>
      <c r="H59" s="17"/>
      <c r="I59" s="17"/>
      <c r="J59" s="17"/>
    </row>
    <row r="60" spans="1:10" x14ac:dyDescent="0.25">
      <c r="A60" s="31"/>
      <c r="B60" s="31"/>
      <c r="C60" s="31"/>
      <c r="D60" s="31"/>
      <c r="E60" s="32"/>
      <c r="F60" s="17"/>
      <c r="G60" s="17"/>
      <c r="H60" s="17"/>
      <c r="I60" s="17"/>
      <c r="J60" s="17"/>
    </row>
    <row r="61" spans="1:10" x14ac:dyDescent="0.25">
      <c r="A61" s="31"/>
      <c r="B61" s="31"/>
      <c r="C61" s="31"/>
      <c r="D61" s="31"/>
      <c r="E61" s="32"/>
      <c r="F61" s="17"/>
      <c r="G61" s="17"/>
      <c r="H61" s="17"/>
      <c r="I61" s="17"/>
      <c r="J61" s="17"/>
    </row>
    <row r="62" spans="1:10" x14ac:dyDescent="0.25">
      <c r="A62" s="31"/>
      <c r="B62" s="31"/>
      <c r="C62" s="31"/>
      <c r="D62" s="31"/>
      <c r="E62" s="32"/>
      <c r="F62" s="17"/>
      <c r="G62" s="17"/>
      <c r="H62" s="17"/>
      <c r="I62" s="17"/>
      <c r="J62" s="17"/>
    </row>
    <row r="63" spans="1:10" x14ac:dyDescent="0.25">
      <c r="A63" s="31"/>
      <c r="B63" s="31"/>
      <c r="C63" s="31"/>
      <c r="D63" s="31"/>
      <c r="E63" s="32"/>
      <c r="F63" s="17"/>
      <c r="G63" s="17"/>
      <c r="H63" s="17"/>
      <c r="I63" s="17"/>
      <c r="J63" s="17"/>
    </row>
    <row r="64" spans="1:10" x14ac:dyDescent="0.25">
      <c r="A64" s="31"/>
      <c r="B64" s="31"/>
      <c r="C64" s="31"/>
      <c r="D64" s="31"/>
      <c r="E64" s="32"/>
      <c r="F64" s="17"/>
      <c r="G64" s="17"/>
      <c r="H64" s="17"/>
      <c r="I64" s="17"/>
      <c r="J64" s="17"/>
    </row>
    <row r="65" spans="1:10" x14ac:dyDescent="0.25">
      <c r="A65" s="31"/>
      <c r="B65" s="31"/>
      <c r="C65" s="31"/>
      <c r="D65" s="31"/>
      <c r="E65" s="32"/>
      <c r="F65" s="17"/>
      <c r="G65" s="17"/>
      <c r="H65" s="17"/>
      <c r="I65" s="17"/>
      <c r="J65" s="17"/>
    </row>
    <row r="66" spans="1:10" x14ac:dyDescent="0.25">
      <c r="A66" s="31"/>
      <c r="B66" s="31"/>
      <c r="C66" s="31"/>
      <c r="D66" s="31"/>
      <c r="E66" s="32"/>
      <c r="F66" s="17"/>
      <c r="G66" s="17"/>
      <c r="H66" s="17"/>
      <c r="I66" s="17"/>
      <c r="J66" s="17"/>
    </row>
    <row r="67" spans="1:10" x14ac:dyDescent="0.25">
      <c r="A67" s="31"/>
      <c r="B67" s="31"/>
      <c r="C67" s="31"/>
      <c r="D67" s="31"/>
      <c r="E67" s="32"/>
      <c r="F67" s="17"/>
      <c r="G67" s="17"/>
      <c r="H67" s="17"/>
      <c r="I67" s="17"/>
      <c r="J67" s="17"/>
    </row>
    <row r="68" spans="1:10" x14ac:dyDescent="0.25">
      <c r="A68" s="31"/>
      <c r="B68" s="31"/>
      <c r="C68" s="31"/>
      <c r="D68" s="31"/>
      <c r="E68" s="32"/>
      <c r="F68" s="17"/>
      <c r="G68" s="17"/>
      <c r="H68" s="17"/>
      <c r="I68" s="17"/>
      <c r="J68" s="17"/>
    </row>
    <row r="69" spans="1:10" x14ac:dyDescent="0.25">
      <c r="A69" s="31"/>
      <c r="B69" s="31"/>
      <c r="C69" s="31"/>
      <c r="D69" s="31"/>
      <c r="E69" s="32"/>
      <c r="F69" s="17"/>
      <c r="G69" s="17"/>
      <c r="H69" s="17"/>
      <c r="I69" s="17"/>
      <c r="J69" s="17"/>
    </row>
    <row r="70" spans="1:10" x14ac:dyDescent="0.25">
      <c r="A70" s="31"/>
      <c r="B70" s="31"/>
      <c r="C70" s="31"/>
      <c r="D70" s="31"/>
      <c r="E70" s="32"/>
      <c r="F70" s="17"/>
      <c r="G70" s="17"/>
      <c r="H70" s="17"/>
      <c r="I70" s="17"/>
      <c r="J70" s="17"/>
    </row>
    <row r="71" spans="1:10" x14ac:dyDescent="0.25">
      <c r="A71" s="31"/>
      <c r="B71" s="31"/>
      <c r="C71" s="31"/>
      <c r="D71" s="31"/>
      <c r="E71" s="32"/>
      <c r="F71" s="17"/>
      <c r="G71" s="17"/>
      <c r="H71" s="17"/>
      <c r="I71" s="17"/>
      <c r="J71" s="17"/>
    </row>
    <row r="72" spans="1:10" x14ac:dyDescent="0.25">
      <c r="A72" s="31"/>
      <c r="B72" s="31"/>
      <c r="C72" s="31"/>
      <c r="D72" s="31"/>
      <c r="E72" s="32"/>
      <c r="F72" s="17"/>
      <c r="G72" s="17"/>
      <c r="H72" s="17"/>
      <c r="I72" s="17"/>
      <c r="J72" s="17"/>
    </row>
    <row r="73" spans="1:10" x14ac:dyDescent="0.25">
      <c r="A73" s="31"/>
      <c r="B73" s="31"/>
      <c r="C73" s="31"/>
      <c r="D73" s="31"/>
      <c r="E73" s="32"/>
      <c r="F73" s="17"/>
      <c r="G73" s="17"/>
      <c r="H73" s="17"/>
      <c r="I73" s="17"/>
      <c r="J73" s="17"/>
    </row>
    <row r="74" spans="1:10" x14ac:dyDescent="0.25">
      <c r="A74" s="31"/>
      <c r="B74" s="31"/>
      <c r="C74" s="31"/>
      <c r="D74" s="31"/>
      <c r="E74" s="32"/>
      <c r="F74" s="17"/>
      <c r="G74" s="17"/>
      <c r="H74" s="17"/>
      <c r="I74" s="17"/>
      <c r="J74" s="17"/>
    </row>
    <row r="75" spans="1:10" x14ac:dyDescent="0.25">
      <c r="A75" s="31"/>
      <c r="B75" s="31"/>
      <c r="C75" s="31"/>
      <c r="D75" s="31"/>
      <c r="E75" s="32"/>
      <c r="F75" s="17"/>
      <c r="G75" s="17"/>
      <c r="H75" s="17"/>
      <c r="I75" s="17"/>
      <c r="J75" s="17"/>
    </row>
    <row r="76" spans="1:10" x14ac:dyDescent="0.25">
      <c r="A76" s="31"/>
      <c r="B76" s="31"/>
      <c r="C76" s="31"/>
      <c r="D76" s="31"/>
      <c r="E76" s="32"/>
      <c r="F76" s="17"/>
      <c r="G76" s="17"/>
      <c r="H76" s="17"/>
      <c r="I76" s="17"/>
      <c r="J76" s="17"/>
    </row>
    <row r="77" spans="1:10" x14ac:dyDescent="0.25">
      <c r="A77" s="31"/>
      <c r="B77" s="31"/>
      <c r="C77" s="31"/>
      <c r="D77" s="31"/>
      <c r="E77" s="32"/>
      <c r="F77" s="17"/>
      <c r="G77" s="17"/>
      <c r="H77" s="17"/>
      <c r="I77" s="17"/>
      <c r="J77" s="17"/>
    </row>
    <row r="78" spans="1:10" x14ac:dyDescent="0.25">
      <c r="A78" s="31"/>
      <c r="B78" s="31"/>
      <c r="C78" s="31"/>
      <c r="D78" s="31"/>
      <c r="E78" s="32"/>
      <c r="F78" s="17"/>
      <c r="G78" s="17"/>
      <c r="H78" s="17"/>
      <c r="I78" s="17"/>
      <c r="J78" s="17"/>
    </row>
    <row r="79" spans="1:10" x14ac:dyDescent="0.25">
      <c r="A79" s="31"/>
      <c r="B79" s="31"/>
      <c r="C79" s="31"/>
      <c r="D79" s="31"/>
      <c r="E79" s="32"/>
      <c r="F79" s="17"/>
      <c r="G79" s="17"/>
      <c r="H79" s="17"/>
      <c r="I79" s="17"/>
      <c r="J79" s="17"/>
    </row>
    <row r="80" spans="1:10" x14ac:dyDescent="0.25">
      <c r="A80" s="31"/>
      <c r="B80" s="31"/>
      <c r="C80" s="31"/>
      <c r="D80" s="31"/>
      <c r="E80" s="32"/>
      <c r="F80" s="17"/>
      <c r="G80" s="17"/>
      <c r="H80" s="17"/>
      <c r="I80" s="17"/>
      <c r="J80" s="17"/>
    </row>
    <row r="81" spans="1:10" x14ac:dyDescent="0.25">
      <c r="A81" s="31"/>
      <c r="B81" s="31"/>
      <c r="C81" s="31"/>
      <c r="D81" s="31"/>
      <c r="E81" s="32"/>
      <c r="F81" s="17"/>
      <c r="G81" s="17"/>
      <c r="H81" s="17"/>
      <c r="I81" s="17"/>
      <c r="J81" s="17"/>
    </row>
    <row r="82" spans="1:10" x14ac:dyDescent="0.25">
      <c r="A82" s="31"/>
      <c r="B82" s="31"/>
      <c r="C82" s="31"/>
      <c r="D82" s="31"/>
      <c r="E82" s="32"/>
      <c r="F82" s="17"/>
      <c r="G82" s="17"/>
      <c r="H82" s="17"/>
      <c r="I82" s="17"/>
      <c r="J82" s="17"/>
    </row>
    <row r="83" spans="1:10" x14ac:dyDescent="0.25">
      <c r="A83" s="31"/>
      <c r="B83" s="31"/>
      <c r="C83" s="31"/>
      <c r="D83" s="31"/>
      <c r="E83" s="32"/>
      <c r="F83" s="17"/>
      <c r="G83" s="17"/>
      <c r="H83" s="17"/>
      <c r="I83" s="17"/>
      <c r="J83" s="17"/>
    </row>
    <row r="84" spans="1:10" x14ac:dyDescent="0.25">
      <c r="A84" s="31"/>
      <c r="B84" s="31"/>
      <c r="C84" s="31"/>
      <c r="D84" s="31"/>
      <c r="E84" s="32"/>
      <c r="F84" s="17"/>
      <c r="G84" s="17"/>
      <c r="H84" s="17"/>
      <c r="I84" s="17"/>
      <c r="J84" s="17"/>
    </row>
    <row r="85" spans="1:10" x14ac:dyDescent="0.25">
      <c r="A85" s="31"/>
      <c r="B85" s="31"/>
      <c r="C85" s="31"/>
      <c r="D85" s="31"/>
      <c r="E85" s="32"/>
      <c r="F85" s="17"/>
      <c r="G85" s="17"/>
      <c r="H85" s="17"/>
      <c r="I85" s="17"/>
      <c r="J85" s="17"/>
    </row>
    <row r="86" spans="1:10" x14ac:dyDescent="0.25">
      <c r="A86" s="31"/>
      <c r="B86" s="31"/>
      <c r="C86" s="31"/>
      <c r="D86" s="31"/>
      <c r="E86" s="32"/>
      <c r="F86" s="17"/>
      <c r="G86" s="17"/>
      <c r="H86" s="17"/>
      <c r="I86" s="17"/>
      <c r="J86" s="17"/>
    </row>
    <row r="87" spans="1:10" x14ac:dyDescent="0.25">
      <c r="A87" s="31"/>
      <c r="B87" s="31"/>
      <c r="C87" s="31"/>
      <c r="D87" s="31"/>
      <c r="E87" s="32"/>
      <c r="F87" s="17"/>
      <c r="G87" s="17"/>
      <c r="H87" s="17"/>
      <c r="I87" s="17"/>
      <c r="J87" s="17"/>
    </row>
    <row r="88" spans="1:10" x14ac:dyDescent="0.25">
      <c r="A88" s="31"/>
      <c r="B88" s="31"/>
      <c r="C88" s="31"/>
      <c r="D88" s="31"/>
      <c r="E88" s="32"/>
      <c r="F88" s="17"/>
      <c r="G88" s="17"/>
      <c r="H88" s="17"/>
      <c r="I88" s="17"/>
      <c r="J88" s="17"/>
    </row>
    <row r="89" spans="1:10" x14ac:dyDescent="0.25">
      <c r="A89" s="31"/>
      <c r="B89" s="31"/>
      <c r="C89" s="31"/>
      <c r="D89" s="31"/>
      <c r="E89" s="32"/>
      <c r="F89" s="17"/>
      <c r="G89" s="17"/>
      <c r="H89" s="17"/>
      <c r="I89" s="17"/>
      <c r="J89" s="17"/>
    </row>
    <row r="90" spans="1:10" x14ac:dyDescent="0.25">
      <c r="A90" s="31"/>
      <c r="B90" s="31"/>
      <c r="C90" s="31"/>
      <c r="D90" s="31"/>
      <c r="E90" s="32"/>
      <c r="F90" s="17"/>
      <c r="G90" s="17"/>
      <c r="H90" s="17"/>
      <c r="I90" s="17"/>
      <c r="J90" s="17"/>
    </row>
    <row r="91" spans="1:10" x14ac:dyDescent="0.25">
      <c r="A91" s="31"/>
      <c r="B91" s="31"/>
      <c r="C91" s="31"/>
      <c r="D91" s="31"/>
      <c r="E91" s="32"/>
      <c r="F91" s="17"/>
      <c r="G91" s="17"/>
      <c r="H91" s="17"/>
      <c r="I91" s="17"/>
      <c r="J91" s="17"/>
    </row>
    <row r="92" spans="1:10" x14ac:dyDescent="0.25">
      <c r="A92" s="31"/>
      <c r="B92" s="31"/>
      <c r="C92" s="31"/>
      <c r="D92" s="31"/>
      <c r="E92" s="32"/>
      <c r="F92" s="17"/>
      <c r="G92" s="17"/>
      <c r="H92" s="17"/>
      <c r="I92" s="17"/>
      <c r="J92" s="17"/>
    </row>
    <row r="93" spans="1:10" x14ac:dyDescent="0.25">
      <c r="A93" s="31"/>
      <c r="B93" s="31"/>
      <c r="C93" s="31"/>
      <c r="D93" s="31"/>
      <c r="E93" s="32"/>
      <c r="F93" s="17"/>
      <c r="G93" s="17"/>
      <c r="H93" s="17"/>
      <c r="I93" s="17"/>
      <c r="J93" s="17"/>
    </row>
    <row r="94" spans="1:10" x14ac:dyDescent="0.25">
      <c r="A94" s="31"/>
      <c r="B94" s="31"/>
      <c r="C94" s="31"/>
      <c r="D94" s="31"/>
      <c r="E94" s="32"/>
      <c r="F94" s="17"/>
      <c r="G94" s="17"/>
      <c r="H94" s="17"/>
      <c r="I94" s="17"/>
      <c r="J94" s="17"/>
    </row>
    <row r="95" spans="1:10" x14ac:dyDescent="0.25">
      <c r="A95" s="31"/>
      <c r="B95" s="31"/>
      <c r="C95" s="31"/>
      <c r="D95" s="31"/>
      <c r="E95" s="32"/>
      <c r="F95" s="17"/>
      <c r="G95" s="17"/>
      <c r="H95" s="17"/>
      <c r="I95" s="17"/>
      <c r="J95" s="17"/>
    </row>
    <row r="96" spans="1:10" x14ac:dyDescent="0.25">
      <c r="A96" s="31"/>
      <c r="B96" s="31"/>
      <c r="C96" s="31"/>
      <c r="D96" s="31"/>
      <c r="E96" s="32"/>
      <c r="F96" s="17"/>
      <c r="G96" s="17"/>
      <c r="H96" s="17"/>
      <c r="I96" s="17"/>
      <c r="J96" s="17"/>
    </row>
    <row r="97" spans="1:10" x14ac:dyDescent="0.25">
      <c r="A97" s="31"/>
      <c r="B97" s="31"/>
      <c r="C97" s="31"/>
      <c r="D97" s="31"/>
      <c r="E97" s="32"/>
      <c r="F97" s="17"/>
      <c r="G97" s="17"/>
      <c r="H97" s="17"/>
      <c r="I97" s="17"/>
      <c r="J97" s="17"/>
    </row>
    <row r="98" spans="1:10" x14ac:dyDescent="0.25">
      <c r="A98" s="31"/>
      <c r="B98" s="31"/>
      <c r="C98" s="31"/>
      <c r="D98" s="31"/>
      <c r="E98" s="32"/>
      <c r="F98" s="17"/>
      <c r="G98" s="17"/>
      <c r="H98" s="17"/>
      <c r="I98" s="17"/>
      <c r="J98" s="17"/>
    </row>
    <row r="99" spans="1:10" x14ac:dyDescent="0.25">
      <c r="A99" s="31"/>
      <c r="B99" s="31"/>
      <c r="C99" s="31"/>
      <c r="D99" s="31"/>
      <c r="E99" s="32"/>
      <c r="F99" s="17"/>
      <c r="G99" s="17"/>
      <c r="H99" s="17"/>
      <c r="I99" s="17"/>
      <c r="J99" s="17"/>
    </row>
  </sheetData>
  <conditionalFormatting sqref="B44:AC44">
    <cfRule type="containsText" dxfId="0" priority="1" operator="containsText" text="FALSE">
      <formula>NOT(ISERROR(SEARCH("FALSE",B44)))</formula>
    </cfRule>
  </conditionalFormatting>
  <pageMargins left="0.7" right="0.7" top="0.75" bottom="0.75" header="0.3" footer="0.3"/>
  <pageSetup paperSize="9" orientation="portrait" r:id="rId2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3120D-62B4-48F8-9596-E8B1B4786665}">
  <sheetPr>
    <tabColor rgb="FFC00000"/>
  </sheetPr>
  <dimension ref="A1:AI28"/>
  <sheetViews>
    <sheetView workbookViewId="0">
      <selection activeCell="A2" sqref="A2"/>
    </sheetView>
  </sheetViews>
  <sheetFormatPr defaultRowHeight="15" x14ac:dyDescent="0.25"/>
  <cols>
    <col min="1" max="1" width="30.140625" bestFit="1" customWidth="1"/>
    <col min="2" max="2" width="57.28515625" bestFit="1" customWidth="1"/>
  </cols>
  <sheetData>
    <row r="1" spans="1:35" x14ac:dyDescent="0.25">
      <c r="A1" t="s">
        <v>380</v>
      </c>
      <c r="B1" t="s">
        <v>381</v>
      </c>
      <c r="C1" t="s">
        <v>382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>
        <v>2050</v>
      </c>
    </row>
    <row r="2" spans="1:35" x14ac:dyDescent="0.25">
      <c r="A2" t="s">
        <v>383</v>
      </c>
      <c r="B2" t="s">
        <v>381</v>
      </c>
      <c r="C2" t="s">
        <v>382</v>
      </c>
      <c r="D2">
        <v>0</v>
      </c>
      <c r="E2">
        <v>100</v>
      </c>
      <c r="F2">
        <v>926</v>
      </c>
      <c r="G2">
        <v>22023</v>
      </c>
      <c r="H2">
        <v>38901</v>
      </c>
      <c r="I2">
        <v>54465</v>
      </c>
      <c r="J2">
        <v>70656</v>
      </c>
      <c r="K2">
        <v>85645</v>
      </c>
      <c r="L2">
        <v>99181</v>
      </c>
      <c r="M2">
        <v>113591</v>
      </c>
      <c r="N2">
        <v>124985</v>
      </c>
      <c r="O2">
        <v>133985</v>
      </c>
      <c r="P2">
        <v>140640</v>
      </c>
      <c r="Q2">
        <v>149442</v>
      </c>
      <c r="R2">
        <v>158347</v>
      </c>
      <c r="S2">
        <v>165763</v>
      </c>
      <c r="T2">
        <v>164126</v>
      </c>
      <c r="U2">
        <v>155695</v>
      </c>
      <c r="V2">
        <v>146971</v>
      </c>
      <c r="W2">
        <v>139002</v>
      </c>
      <c r="X2">
        <v>130677</v>
      </c>
      <c r="Y2">
        <v>123280</v>
      </c>
      <c r="Z2">
        <v>117320</v>
      </c>
      <c r="AA2">
        <v>111386</v>
      </c>
      <c r="AB2">
        <v>106030</v>
      </c>
      <c r="AC2">
        <v>101620</v>
      </c>
      <c r="AD2">
        <v>97441</v>
      </c>
      <c r="AE2">
        <v>94313</v>
      </c>
      <c r="AF2">
        <v>93191</v>
      </c>
      <c r="AG2">
        <v>91992</v>
      </c>
      <c r="AH2">
        <v>91240</v>
      </c>
      <c r="AI2">
        <v>31807</v>
      </c>
    </row>
    <row r="3" spans="1:35" x14ac:dyDescent="0.25">
      <c r="A3" t="s">
        <v>383</v>
      </c>
      <c r="B3" t="s">
        <v>384</v>
      </c>
      <c r="C3" t="s">
        <v>522</v>
      </c>
      <c r="D3">
        <v>0</v>
      </c>
      <c r="E3">
        <v>100</v>
      </c>
      <c r="F3">
        <v>926</v>
      </c>
      <c r="G3">
        <v>21388</v>
      </c>
      <c r="H3">
        <v>35296</v>
      </c>
      <c r="I3">
        <v>47490</v>
      </c>
      <c r="J3">
        <v>60271</v>
      </c>
      <c r="K3">
        <v>72655</v>
      </c>
      <c r="L3">
        <v>85196</v>
      </c>
      <c r="M3">
        <v>97286</v>
      </c>
      <c r="N3">
        <v>108371</v>
      </c>
      <c r="O3">
        <v>117796</v>
      </c>
      <c r="P3">
        <v>124889</v>
      </c>
      <c r="Q3">
        <v>134402</v>
      </c>
      <c r="R3">
        <v>144519</v>
      </c>
      <c r="S3">
        <v>153451</v>
      </c>
      <c r="T3">
        <v>153884</v>
      </c>
      <c r="U3">
        <v>148162</v>
      </c>
      <c r="V3">
        <v>142371</v>
      </c>
      <c r="W3">
        <v>136864</v>
      </c>
      <c r="X3">
        <v>131117</v>
      </c>
      <c r="Y3">
        <v>126108</v>
      </c>
      <c r="Z3">
        <v>121996</v>
      </c>
      <c r="AA3">
        <v>117377</v>
      </c>
      <c r="AB3">
        <v>112624</v>
      </c>
      <c r="AC3">
        <v>107993</v>
      </c>
      <c r="AD3">
        <v>103467</v>
      </c>
      <c r="AE3">
        <v>100078</v>
      </c>
      <c r="AF3">
        <v>98514</v>
      </c>
      <c r="AG3">
        <v>96992</v>
      </c>
      <c r="AH3">
        <v>95854</v>
      </c>
      <c r="AI3">
        <v>30334</v>
      </c>
    </row>
    <row r="4" spans="1:35" x14ac:dyDescent="0.25">
      <c r="A4" t="s">
        <v>383</v>
      </c>
      <c r="B4" t="s">
        <v>385</v>
      </c>
      <c r="C4" t="s">
        <v>523</v>
      </c>
      <c r="D4">
        <v>0</v>
      </c>
      <c r="E4">
        <v>100</v>
      </c>
      <c r="F4">
        <v>926</v>
      </c>
      <c r="G4">
        <v>21712</v>
      </c>
      <c r="H4">
        <v>38489</v>
      </c>
      <c r="I4">
        <v>54389</v>
      </c>
      <c r="J4">
        <v>71487</v>
      </c>
      <c r="K4">
        <v>87674</v>
      </c>
      <c r="L4">
        <v>102686</v>
      </c>
      <c r="M4">
        <v>118936</v>
      </c>
      <c r="N4">
        <v>132005</v>
      </c>
      <c r="O4">
        <v>142649</v>
      </c>
      <c r="P4">
        <v>150724</v>
      </c>
      <c r="Q4">
        <v>160839</v>
      </c>
      <c r="R4">
        <v>170982</v>
      </c>
      <c r="S4">
        <v>179712</v>
      </c>
      <c r="T4">
        <v>179378</v>
      </c>
      <c r="U4">
        <v>172338</v>
      </c>
      <c r="V4">
        <v>164632</v>
      </c>
      <c r="W4">
        <v>157552</v>
      </c>
      <c r="X4">
        <v>150083</v>
      </c>
      <c r="Y4">
        <v>143429</v>
      </c>
      <c r="Z4">
        <v>137955</v>
      </c>
      <c r="AA4">
        <v>132519</v>
      </c>
      <c r="AB4">
        <v>127605</v>
      </c>
      <c r="AC4">
        <v>123562</v>
      </c>
      <c r="AD4">
        <v>119785</v>
      </c>
      <c r="AE4">
        <v>117080</v>
      </c>
      <c r="AF4">
        <v>116363</v>
      </c>
      <c r="AG4">
        <v>115655</v>
      </c>
      <c r="AH4">
        <v>115387</v>
      </c>
      <c r="AI4">
        <v>35843</v>
      </c>
    </row>
    <row r="5" spans="1:35" x14ac:dyDescent="0.25">
      <c r="A5" t="s">
        <v>383</v>
      </c>
      <c r="B5" t="s">
        <v>415</v>
      </c>
      <c r="C5" t="s">
        <v>524</v>
      </c>
      <c r="D5">
        <v>0</v>
      </c>
      <c r="E5">
        <v>100</v>
      </c>
      <c r="F5">
        <v>926</v>
      </c>
      <c r="G5">
        <v>19036</v>
      </c>
      <c r="H5">
        <v>35166</v>
      </c>
      <c r="I5">
        <v>51128</v>
      </c>
      <c r="J5">
        <v>67664</v>
      </c>
      <c r="K5">
        <v>82836</v>
      </c>
      <c r="L5">
        <v>96622</v>
      </c>
      <c r="M5">
        <v>110638</v>
      </c>
      <c r="N5">
        <v>122260</v>
      </c>
      <c r="O5">
        <v>131291</v>
      </c>
      <c r="P5">
        <v>138012</v>
      </c>
      <c r="Q5">
        <v>146908</v>
      </c>
      <c r="R5">
        <v>155913</v>
      </c>
      <c r="S5">
        <v>163527</v>
      </c>
      <c r="T5">
        <v>162128</v>
      </c>
      <c r="U5">
        <v>153815</v>
      </c>
      <c r="V5">
        <v>145123</v>
      </c>
      <c r="W5">
        <v>137052</v>
      </c>
      <c r="X5">
        <v>128580</v>
      </c>
      <c r="Y5">
        <v>120960</v>
      </c>
      <c r="Z5">
        <v>114812</v>
      </c>
      <c r="AA5">
        <v>108673</v>
      </c>
      <c r="AB5">
        <v>103082</v>
      </c>
      <c r="AC5">
        <v>98478</v>
      </c>
      <c r="AD5">
        <v>94082</v>
      </c>
      <c r="AE5">
        <v>90768</v>
      </c>
      <c r="AF5">
        <v>89454</v>
      </c>
      <c r="AG5">
        <v>88093</v>
      </c>
      <c r="AH5">
        <v>87152</v>
      </c>
      <c r="AI5">
        <v>31989</v>
      </c>
    </row>
    <row r="6" spans="1:35" x14ac:dyDescent="0.25">
      <c r="A6" t="s">
        <v>383</v>
      </c>
      <c r="B6" t="s">
        <v>387</v>
      </c>
      <c r="C6" t="s">
        <v>525</v>
      </c>
      <c r="D6">
        <v>0</v>
      </c>
      <c r="E6">
        <v>100</v>
      </c>
      <c r="F6">
        <v>926</v>
      </c>
      <c r="G6">
        <v>22023</v>
      </c>
      <c r="H6">
        <v>38901</v>
      </c>
      <c r="I6">
        <v>54465</v>
      </c>
      <c r="J6">
        <v>70305</v>
      </c>
      <c r="K6">
        <v>84951</v>
      </c>
      <c r="L6">
        <v>98234</v>
      </c>
      <c r="M6">
        <v>112345</v>
      </c>
      <c r="N6">
        <v>123517</v>
      </c>
      <c r="O6">
        <v>132342</v>
      </c>
      <c r="P6">
        <v>138835</v>
      </c>
      <c r="Q6">
        <v>147505</v>
      </c>
      <c r="R6">
        <v>156301</v>
      </c>
      <c r="S6">
        <v>163604</v>
      </c>
      <c r="T6">
        <v>161857</v>
      </c>
      <c r="U6">
        <v>153643</v>
      </c>
      <c r="V6">
        <v>145154</v>
      </c>
      <c r="W6">
        <v>137393</v>
      </c>
      <c r="X6">
        <v>129224</v>
      </c>
      <c r="Y6">
        <v>121973</v>
      </c>
      <c r="Z6">
        <v>116087</v>
      </c>
      <c r="AA6">
        <v>110217</v>
      </c>
      <c r="AB6">
        <v>104901</v>
      </c>
      <c r="AC6">
        <v>100543</v>
      </c>
      <c r="AD6">
        <v>96411</v>
      </c>
      <c r="AE6">
        <v>93318</v>
      </c>
      <c r="AF6">
        <v>92232</v>
      </c>
      <c r="AG6">
        <v>91066</v>
      </c>
      <c r="AH6">
        <v>90338</v>
      </c>
      <c r="AI6">
        <v>31748</v>
      </c>
    </row>
    <row r="7" spans="1:35" x14ac:dyDescent="0.25">
      <c r="A7" t="s">
        <v>383</v>
      </c>
      <c r="B7" t="s">
        <v>388</v>
      </c>
      <c r="C7" t="s">
        <v>389</v>
      </c>
      <c r="D7">
        <v>0</v>
      </c>
      <c r="E7">
        <v>100</v>
      </c>
      <c r="F7">
        <v>926</v>
      </c>
      <c r="G7">
        <v>18029</v>
      </c>
      <c r="H7">
        <v>34605</v>
      </c>
      <c r="I7">
        <v>50646</v>
      </c>
      <c r="J7">
        <v>66931</v>
      </c>
      <c r="K7">
        <v>81902</v>
      </c>
      <c r="L7">
        <v>95660</v>
      </c>
      <c r="M7">
        <v>109995</v>
      </c>
      <c r="N7">
        <v>121796</v>
      </c>
      <c r="O7">
        <v>131294</v>
      </c>
      <c r="P7">
        <v>138628</v>
      </c>
      <c r="Q7">
        <v>148402</v>
      </c>
      <c r="R7">
        <v>158326</v>
      </c>
      <c r="S7">
        <v>167130</v>
      </c>
      <c r="T7">
        <v>167368</v>
      </c>
      <c r="U7">
        <v>160493</v>
      </c>
      <c r="V7">
        <v>153828</v>
      </c>
      <c r="W7">
        <v>147044</v>
      </c>
      <c r="X7">
        <v>140273</v>
      </c>
      <c r="Y7">
        <v>133900</v>
      </c>
      <c r="Z7">
        <v>129103</v>
      </c>
      <c r="AA7">
        <v>124027</v>
      </c>
      <c r="AB7">
        <v>119645</v>
      </c>
      <c r="AC7">
        <v>115919</v>
      </c>
      <c r="AD7">
        <v>112076</v>
      </c>
      <c r="AE7">
        <v>109691</v>
      </c>
      <c r="AF7">
        <v>108410</v>
      </c>
      <c r="AG7">
        <v>107739</v>
      </c>
      <c r="AH7">
        <v>106494</v>
      </c>
      <c r="AI7">
        <v>30428</v>
      </c>
    </row>
    <row r="8" spans="1:35" x14ac:dyDescent="0.25">
      <c r="A8" t="s">
        <v>383</v>
      </c>
      <c r="B8" t="s">
        <v>390</v>
      </c>
      <c r="C8" t="s">
        <v>391</v>
      </c>
      <c r="D8">
        <v>0</v>
      </c>
      <c r="E8">
        <v>100</v>
      </c>
      <c r="F8">
        <v>926</v>
      </c>
      <c r="G8">
        <v>22000</v>
      </c>
      <c r="H8">
        <v>38829</v>
      </c>
      <c r="I8">
        <v>54328</v>
      </c>
      <c r="J8">
        <v>70435</v>
      </c>
      <c r="K8">
        <v>85326</v>
      </c>
      <c r="L8">
        <v>98750</v>
      </c>
      <c r="M8">
        <v>113035</v>
      </c>
      <c r="N8">
        <v>124298</v>
      </c>
      <c r="O8">
        <v>133176</v>
      </c>
      <c r="P8">
        <v>139693</v>
      </c>
      <c r="Q8">
        <v>148387</v>
      </c>
      <c r="R8">
        <v>157192</v>
      </c>
      <c r="S8">
        <v>164491</v>
      </c>
      <c r="T8">
        <v>162756</v>
      </c>
      <c r="U8">
        <v>154233</v>
      </c>
      <c r="V8">
        <v>145412</v>
      </c>
      <c r="W8">
        <v>137361</v>
      </c>
      <c r="X8">
        <v>128963</v>
      </c>
      <c r="Y8">
        <v>121494</v>
      </c>
      <c r="Z8">
        <v>115452</v>
      </c>
      <c r="AA8">
        <v>109456</v>
      </c>
      <c r="AB8">
        <v>104032</v>
      </c>
      <c r="AC8">
        <v>99563</v>
      </c>
      <c r="AD8">
        <v>95321</v>
      </c>
      <c r="AE8">
        <v>92153</v>
      </c>
      <c r="AF8">
        <v>90976</v>
      </c>
      <c r="AG8">
        <v>89737</v>
      </c>
      <c r="AH8">
        <v>88942</v>
      </c>
      <c r="AI8">
        <v>31804</v>
      </c>
    </row>
    <row r="9" spans="1:35" x14ac:dyDescent="0.25">
      <c r="A9" t="s">
        <v>383</v>
      </c>
      <c r="B9" t="s">
        <v>392</v>
      </c>
      <c r="C9" t="s">
        <v>393</v>
      </c>
      <c r="D9">
        <v>0</v>
      </c>
      <c r="E9">
        <v>100</v>
      </c>
      <c r="F9">
        <v>926</v>
      </c>
      <c r="G9">
        <v>22036</v>
      </c>
      <c r="H9">
        <v>38940</v>
      </c>
      <c r="I9">
        <v>54518</v>
      </c>
      <c r="J9">
        <v>70731</v>
      </c>
      <c r="K9">
        <v>85751</v>
      </c>
      <c r="L9">
        <v>99362</v>
      </c>
      <c r="M9">
        <v>113806</v>
      </c>
      <c r="N9">
        <v>125236</v>
      </c>
      <c r="O9">
        <v>134183</v>
      </c>
      <c r="P9">
        <v>140833</v>
      </c>
      <c r="Q9">
        <v>149627</v>
      </c>
      <c r="R9">
        <v>158539</v>
      </c>
      <c r="S9">
        <v>165968</v>
      </c>
      <c r="T9">
        <v>164307</v>
      </c>
      <c r="U9">
        <v>155868</v>
      </c>
      <c r="V9">
        <v>147154</v>
      </c>
      <c r="W9">
        <v>139198</v>
      </c>
      <c r="X9">
        <v>130878</v>
      </c>
      <c r="Y9">
        <v>123490</v>
      </c>
      <c r="Z9">
        <v>117534</v>
      </c>
      <c r="AA9">
        <v>111605</v>
      </c>
      <c r="AB9">
        <v>106246</v>
      </c>
      <c r="AC9">
        <v>101846</v>
      </c>
      <c r="AD9">
        <v>97672</v>
      </c>
      <c r="AE9">
        <v>94555</v>
      </c>
      <c r="AF9">
        <v>93439</v>
      </c>
      <c r="AG9">
        <v>92246</v>
      </c>
      <c r="AH9">
        <v>91504</v>
      </c>
      <c r="AI9">
        <v>31884</v>
      </c>
    </row>
    <row r="10" spans="1:35" x14ac:dyDescent="0.25">
      <c r="A10" t="s">
        <v>383</v>
      </c>
      <c r="B10" t="s">
        <v>394</v>
      </c>
      <c r="C10" t="s">
        <v>395</v>
      </c>
      <c r="D10">
        <v>0</v>
      </c>
      <c r="E10">
        <v>100</v>
      </c>
      <c r="F10">
        <v>926</v>
      </c>
      <c r="G10">
        <v>22030</v>
      </c>
      <c r="H10">
        <v>38912</v>
      </c>
      <c r="I10">
        <v>54315</v>
      </c>
      <c r="J10">
        <v>69740</v>
      </c>
      <c r="K10">
        <v>83653</v>
      </c>
      <c r="L10">
        <v>96277</v>
      </c>
      <c r="M10">
        <v>110061</v>
      </c>
      <c r="N10">
        <v>121058</v>
      </c>
      <c r="O10">
        <v>130467</v>
      </c>
      <c r="P10">
        <v>137716</v>
      </c>
      <c r="Q10">
        <v>147012</v>
      </c>
      <c r="R10">
        <v>156239</v>
      </c>
      <c r="S10">
        <v>163865</v>
      </c>
      <c r="T10">
        <v>162387</v>
      </c>
      <c r="U10">
        <v>154051</v>
      </c>
      <c r="V10">
        <v>145385</v>
      </c>
      <c r="W10">
        <v>137457</v>
      </c>
      <c r="X10">
        <v>129150</v>
      </c>
      <c r="Y10">
        <v>121762</v>
      </c>
      <c r="Z10">
        <v>115800</v>
      </c>
      <c r="AA10">
        <v>109864</v>
      </c>
      <c r="AB10">
        <v>104499</v>
      </c>
      <c r="AC10">
        <v>100084</v>
      </c>
      <c r="AD10">
        <v>95873</v>
      </c>
      <c r="AE10">
        <v>92692</v>
      </c>
      <c r="AF10">
        <v>91522</v>
      </c>
      <c r="AG10">
        <v>90296</v>
      </c>
      <c r="AH10">
        <v>89517</v>
      </c>
      <c r="AI10">
        <v>31786</v>
      </c>
    </row>
    <row r="11" spans="1:35" x14ac:dyDescent="0.25">
      <c r="A11" t="s">
        <v>383</v>
      </c>
      <c r="B11" t="s">
        <v>396</v>
      </c>
      <c r="C11" t="s">
        <v>397</v>
      </c>
      <c r="D11">
        <v>0</v>
      </c>
      <c r="E11">
        <v>100</v>
      </c>
      <c r="F11">
        <v>926</v>
      </c>
      <c r="G11">
        <v>22002</v>
      </c>
      <c r="H11">
        <v>38863</v>
      </c>
      <c r="I11">
        <v>54414</v>
      </c>
      <c r="J11">
        <v>70598</v>
      </c>
      <c r="K11">
        <v>85598</v>
      </c>
      <c r="L11">
        <v>99154</v>
      </c>
      <c r="M11">
        <v>113559</v>
      </c>
      <c r="N11">
        <v>124947</v>
      </c>
      <c r="O11">
        <v>133950</v>
      </c>
      <c r="P11">
        <v>140605</v>
      </c>
      <c r="Q11">
        <v>149410</v>
      </c>
      <c r="R11">
        <v>158316</v>
      </c>
      <c r="S11">
        <v>165732</v>
      </c>
      <c r="T11">
        <v>164109</v>
      </c>
      <c r="U11">
        <v>155695</v>
      </c>
      <c r="V11">
        <v>146985</v>
      </c>
      <c r="W11">
        <v>139038</v>
      </c>
      <c r="X11">
        <v>130728</v>
      </c>
      <c r="Y11">
        <v>123333</v>
      </c>
      <c r="Z11">
        <v>117354</v>
      </c>
      <c r="AA11">
        <v>111421</v>
      </c>
      <c r="AB11">
        <v>106050</v>
      </c>
      <c r="AC11">
        <v>101643</v>
      </c>
      <c r="AD11">
        <v>97464</v>
      </c>
      <c r="AE11">
        <v>94343</v>
      </c>
      <c r="AF11">
        <v>93219</v>
      </c>
      <c r="AG11">
        <v>92020</v>
      </c>
      <c r="AH11">
        <v>91272</v>
      </c>
      <c r="AI11">
        <v>31797</v>
      </c>
    </row>
    <row r="12" spans="1:35" x14ac:dyDescent="0.25">
      <c r="A12" t="s">
        <v>383</v>
      </c>
      <c r="B12" t="s">
        <v>398</v>
      </c>
      <c r="C12" t="s">
        <v>399</v>
      </c>
      <c r="D12">
        <v>0</v>
      </c>
      <c r="E12">
        <v>100</v>
      </c>
      <c r="F12">
        <v>926</v>
      </c>
      <c r="G12">
        <v>22022</v>
      </c>
      <c r="H12">
        <v>38858</v>
      </c>
      <c r="I12">
        <v>54127</v>
      </c>
      <c r="J12">
        <v>69897</v>
      </c>
      <c r="K12">
        <v>84336</v>
      </c>
      <c r="L12">
        <v>97668</v>
      </c>
      <c r="M12">
        <v>111747</v>
      </c>
      <c r="N12">
        <v>122675</v>
      </c>
      <c r="O12">
        <v>131160</v>
      </c>
      <c r="P12">
        <v>137153</v>
      </c>
      <c r="Q12">
        <v>145297</v>
      </c>
      <c r="R12">
        <v>153654</v>
      </c>
      <c r="S12">
        <v>160339</v>
      </c>
      <c r="T12">
        <v>158011</v>
      </c>
      <c r="U12">
        <v>149122</v>
      </c>
      <c r="V12">
        <v>140240</v>
      </c>
      <c r="W12">
        <v>132483</v>
      </c>
      <c r="X12">
        <v>124386</v>
      </c>
      <c r="Y12">
        <v>117291</v>
      </c>
      <c r="Z12">
        <v>111591</v>
      </c>
      <c r="AA12">
        <v>105842</v>
      </c>
      <c r="AB12">
        <v>100536</v>
      </c>
      <c r="AC12">
        <v>96027</v>
      </c>
      <c r="AD12">
        <v>92048</v>
      </c>
      <c r="AE12">
        <v>88746</v>
      </c>
      <c r="AF12">
        <v>87679</v>
      </c>
      <c r="AG12">
        <v>86293</v>
      </c>
      <c r="AH12">
        <v>85431</v>
      </c>
      <c r="AI12">
        <v>26828</v>
      </c>
    </row>
    <row r="13" spans="1:35" x14ac:dyDescent="0.25">
      <c r="A13" t="s">
        <v>383</v>
      </c>
      <c r="B13" t="s">
        <v>400</v>
      </c>
      <c r="C13" t="s">
        <v>401</v>
      </c>
      <c r="D13">
        <v>0</v>
      </c>
      <c r="E13">
        <v>100</v>
      </c>
      <c r="F13">
        <v>926</v>
      </c>
      <c r="G13">
        <v>22000</v>
      </c>
      <c r="H13">
        <v>38851</v>
      </c>
      <c r="I13">
        <v>54389</v>
      </c>
      <c r="J13">
        <v>70556</v>
      </c>
      <c r="K13">
        <v>85526</v>
      </c>
      <c r="L13">
        <v>99042</v>
      </c>
      <c r="M13">
        <v>113429</v>
      </c>
      <c r="N13">
        <v>124809</v>
      </c>
      <c r="O13">
        <v>133815</v>
      </c>
      <c r="P13">
        <v>140464</v>
      </c>
      <c r="Q13">
        <v>149273</v>
      </c>
      <c r="R13">
        <v>158186</v>
      </c>
      <c r="S13">
        <v>165610</v>
      </c>
      <c r="T13">
        <v>163979</v>
      </c>
      <c r="U13">
        <v>155547</v>
      </c>
      <c r="V13">
        <v>146821</v>
      </c>
      <c r="W13">
        <v>138858</v>
      </c>
      <c r="X13">
        <v>130543</v>
      </c>
      <c r="Y13">
        <v>123150</v>
      </c>
      <c r="Z13">
        <v>117195</v>
      </c>
      <c r="AA13">
        <v>111268</v>
      </c>
      <c r="AB13">
        <v>105906</v>
      </c>
      <c r="AC13">
        <v>101500</v>
      </c>
      <c r="AD13">
        <v>97327</v>
      </c>
      <c r="AE13">
        <v>94197</v>
      </c>
      <c r="AF13">
        <v>93077</v>
      </c>
      <c r="AG13">
        <v>91884</v>
      </c>
      <c r="AH13">
        <v>91136</v>
      </c>
      <c r="AI13">
        <v>31804</v>
      </c>
    </row>
    <row r="14" spans="1:35" x14ac:dyDescent="0.25">
      <c r="A14" t="s">
        <v>383</v>
      </c>
      <c r="B14" t="s">
        <v>402</v>
      </c>
      <c r="C14" t="s">
        <v>526</v>
      </c>
      <c r="D14">
        <v>0</v>
      </c>
      <c r="E14">
        <v>100</v>
      </c>
      <c r="F14">
        <v>926</v>
      </c>
      <c r="G14">
        <v>17620</v>
      </c>
      <c r="H14">
        <v>30037</v>
      </c>
      <c r="I14">
        <v>40923</v>
      </c>
      <c r="J14">
        <v>50802</v>
      </c>
      <c r="K14">
        <v>64005</v>
      </c>
      <c r="L14">
        <v>76672</v>
      </c>
      <c r="M14">
        <v>89207</v>
      </c>
      <c r="N14">
        <v>99124</v>
      </c>
      <c r="O14">
        <v>106920</v>
      </c>
      <c r="P14">
        <v>112461</v>
      </c>
      <c r="Q14">
        <v>120690</v>
      </c>
      <c r="R14">
        <v>129534</v>
      </c>
      <c r="S14">
        <v>136183</v>
      </c>
      <c r="T14">
        <v>133771</v>
      </c>
      <c r="U14">
        <v>125603</v>
      </c>
      <c r="V14">
        <v>117685</v>
      </c>
      <c r="W14">
        <v>111314</v>
      </c>
      <c r="X14">
        <v>104327</v>
      </c>
      <c r="Y14">
        <v>98061</v>
      </c>
      <c r="Z14">
        <v>92787</v>
      </c>
      <c r="AA14">
        <v>87123</v>
      </c>
      <c r="AB14">
        <v>81811</v>
      </c>
      <c r="AC14">
        <v>77684</v>
      </c>
      <c r="AD14">
        <v>73773</v>
      </c>
      <c r="AE14">
        <v>70588</v>
      </c>
      <c r="AF14">
        <v>69701</v>
      </c>
      <c r="AG14">
        <v>68254</v>
      </c>
      <c r="AH14">
        <v>67431</v>
      </c>
      <c r="AI14">
        <v>18666</v>
      </c>
    </row>
    <row r="15" spans="1:35" x14ac:dyDescent="0.25">
      <c r="A15" t="s">
        <v>383</v>
      </c>
      <c r="B15" t="s">
        <v>403</v>
      </c>
      <c r="C15" t="s">
        <v>404</v>
      </c>
      <c r="D15">
        <v>0</v>
      </c>
      <c r="E15">
        <v>100</v>
      </c>
      <c r="F15">
        <v>926</v>
      </c>
      <c r="G15">
        <v>22236</v>
      </c>
      <c r="H15">
        <v>39248</v>
      </c>
      <c r="I15">
        <v>54852</v>
      </c>
      <c r="J15">
        <v>70976</v>
      </c>
      <c r="K15">
        <v>85858</v>
      </c>
      <c r="L15">
        <v>99337</v>
      </c>
      <c r="M15">
        <v>113674</v>
      </c>
      <c r="N15">
        <v>124915</v>
      </c>
      <c r="O15">
        <v>133894</v>
      </c>
      <c r="P15">
        <v>140585</v>
      </c>
      <c r="Q15">
        <v>149438</v>
      </c>
      <c r="R15">
        <v>158373</v>
      </c>
      <c r="S15">
        <v>165807</v>
      </c>
      <c r="T15">
        <v>164183</v>
      </c>
      <c r="U15">
        <v>155759</v>
      </c>
      <c r="V15">
        <v>147040</v>
      </c>
      <c r="W15">
        <v>139077</v>
      </c>
      <c r="X15">
        <v>130754</v>
      </c>
      <c r="Y15">
        <v>123359</v>
      </c>
      <c r="Z15">
        <v>117399</v>
      </c>
      <c r="AA15">
        <v>111468</v>
      </c>
      <c r="AB15">
        <v>106106</v>
      </c>
      <c r="AC15">
        <v>101700</v>
      </c>
      <c r="AD15">
        <v>97523</v>
      </c>
      <c r="AE15">
        <v>94397</v>
      </c>
      <c r="AF15">
        <v>93268</v>
      </c>
      <c r="AG15">
        <v>92073</v>
      </c>
      <c r="AH15">
        <v>91327</v>
      </c>
      <c r="AI15">
        <v>31451</v>
      </c>
    </row>
    <row r="16" spans="1:35" x14ac:dyDescent="0.25">
      <c r="A16" t="s">
        <v>383</v>
      </c>
      <c r="B16" t="s">
        <v>405</v>
      </c>
      <c r="C16" t="s">
        <v>527</v>
      </c>
      <c r="D16">
        <v>0</v>
      </c>
      <c r="E16">
        <v>100</v>
      </c>
      <c r="F16">
        <v>926</v>
      </c>
      <c r="G16">
        <v>22006</v>
      </c>
      <c r="H16">
        <v>38808</v>
      </c>
      <c r="I16">
        <v>54256</v>
      </c>
      <c r="J16">
        <v>70301</v>
      </c>
      <c r="K16">
        <v>85006</v>
      </c>
      <c r="L16">
        <v>98026</v>
      </c>
      <c r="M16">
        <v>111821</v>
      </c>
      <c r="N16">
        <v>122615</v>
      </c>
      <c r="O16">
        <v>131549</v>
      </c>
      <c r="P16">
        <v>138250</v>
      </c>
      <c r="Q16">
        <v>147159</v>
      </c>
      <c r="R16">
        <v>156168</v>
      </c>
      <c r="S16">
        <v>163659</v>
      </c>
      <c r="T16">
        <v>162105</v>
      </c>
      <c r="U16">
        <v>153729</v>
      </c>
      <c r="V16">
        <v>145067</v>
      </c>
      <c r="W16">
        <v>137156</v>
      </c>
      <c r="X16">
        <v>128881</v>
      </c>
      <c r="Y16">
        <v>121541</v>
      </c>
      <c r="Z16">
        <v>115621</v>
      </c>
      <c r="AA16">
        <v>109724</v>
      </c>
      <c r="AB16">
        <v>104384</v>
      </c>
      <c r="AC16">
        <v>100007</v>
      </c>
      <c r="AD16">
        <v>95847</v>
      </c>
      <c r="AE16">
        <v>92731</v>
      </c>
      <c r="AF16">
        <v>91614</v>
      </c>
      <c r="AG16">
        <v>90424</v>
      </c>
      <c r="AH16">
        <v>89680</v>
      </c>
      <c r="AI16">
        <v>31792</v>
      </c>
    </row>
    <row r="17" spans="1:35" x14ac:dyDescent="0.25">
      <c r="A17" t="s">
        <v>383</v>
      </c>
      <c r="B17" t="s">
        <v>469</v>
      </c>
      <c r="C17" t="s">
        <v>470</v>
      </c>
      <c r="D17">
        <v>0</v>
      </c>
      <c r="E17">
        <v>100</v>
      </c>
      <c r="F17">
        <v>926</v>
      </c>
      <c r="G17">
        <v>22023</v>
      </c>
      <c r="H17">
        <v>38901</v>
      </c>
      <c r="I17">
        <v>54465</v>
      </c>
      <c r="J17">
        <v>70656</v>
      </c>
      <c r="K17">
        <v>85645</v>
      </c>
      <c r="L17">
        <v>99181</v>
      </c>
      <c r="M17">
        <v>113591</v>
      </c>
      <c r="N17">
        <v>124985</v>
      </c>
      <c r="O17">
        <v>133985</v>
      </c>
      <c r="P17">
        <v>140640</v>
      </c>
      <c r="Q17">
        <v>149442</v>
      </c>
      <c r="R17">
        <v>158347</v>
      </c>
      <c r="S17">
        <v>165763</v>
      </c>
      <c r="T17">
        <v>164126</v>
      </c>
      <c r="U17">
        <v>155695</v>
      </c>
      <c r="V17">
        <v>146971</v>
      </c>
      <c r="W17">
        <v>139002</v>
      </c>
      <c r="X17">
        <v>130677</v>
      </c>
      <c r="Y17">
        <v>123280</v>
      </c>
      <c r="Z17">
        <v>117320</v>
      </c>
      <c r="AA17">
        <v>111386</v>
      </c>
      <c r="AB17">
        <v>106030</v>
      </c>
      <c r="AC17">
        <v>101620</v>
      </c>
      <c r="AD17">
        <v>97441</v>
      </c>
      <c r="AE17">
        <v>94313</v>
      </c>
      <c r="AF17">
        <v>93191</v>
      </c>
      <c r="AG17">
        <v>91992</v>
      </c>
      <c r="AH17">
        <v>91240</v>
      </c>
      <c r="AI17">
        <v>28355</v>
      </c>
    </row>
    <row r="18" spans="1:35" x14ac:dyDescent="0.25">
      <c r="A18" t="s">
        <v>383</v>
      </c>
      <c r="B18" t="s">
        <v>406</v>
      </c>
      <c r="C18" t="s">
        <v>528</v>
      </c>
      <c r="D18">
        <v>0</v>
      </c>
      <c r="E18">
        <v>100</v>
      </c>
      <c r="F18">
        <v>926</v>
      </c>
      <c r="G18">
        <v>21935</v>
      </c>
      <c r="H18">
        <v>38621</v>
      </c>
      <c r="I18">
        <v>53595</v>
      </c>
      <c r="J18">
        <v>69084</v>
      </c>
      <c r="K18">
        <v>83236</v>
      </c>
      <c r="L18">
        <v>96526</v>
      </c>
      <c r="M18">
        <v>110306</v>
      </c>
      <c r="N18">
        <v>121086</v>
      </c>
      <c r="O18">
        <v>129226</v>
      </c>
      <c r="P18">
        <v>134975</v>
      </c>
      <c r="Q18">
        <v>142788</v>
      </c>
      <c r="R18">
        <v>151076</v>
      </c>
      <c r="S18">
        <v>157736</v>
      </c>
      <c r="T18">
        <v>155753</v>
      </c>
      <c r="U18">
        <v>147330</v>
      </c>
      <c r="V18">
        <v>138612</v>
      </c>
      <c r="W18">
        <v>130891</v>
      </c>
      <c r="X18">
        <v>123055</v>
      </c>
      <c r="Y18">
        <v>116207</v>
      </c>
      <c r="Z18">
        <v>110909</v>
      </c>
      <c r="AA18">
        <v>105821</v>
      </c>
      <c r="AB18">
        <v>101449</v>
      </c>
      <c r="AC18">
        <v>97911</v>
      </c>
      <c r="AD18">
        <v>94587</v>
      </c>
      <c r="AE18">
        <v>92095</v>
      </c>
      <c r="AF18">
        <v>91620</v>
      </c>
      <c r="AG18">
        <v>90907</v>
      </c>
      <c r="AH18">
        <v>90753</v>
      </c>
      <c r="AI18">
        <v>31959</v>
      </c>
    </row>
    <row r="19" spans="1:35" x14ac:dyDescent="0.25">
      <c r="A19" t="s">
        <v>383</v>
      </c>
      <c r="B19" t="s">
        <v>407</v>
      </c>
      <c r="C19" t="s">
        <v>529</v>
      </c>
      <c r="D19">
        <v>0</v>
      </c>
      <c r="E19">
        <v>100</v>
      </c>
      <c r="F19">
        <v>926</v>
      </c>
      <c r="G19">
        <v>21730</v>
      </c>
      <c r="H19">
        <v>38572</v>
      </c>
      <c r="I19">
        <v>54192</v>
      </c>
      <c r="J19">
        <v>70427</v>
      </c>
      <c r="K19">
        <v>85442</v>
      </c>
      <c r="L19">
        <v>99011</v>
      </c>
      <c r="M19">
        <v>113457</v>
      </c>
      <c r="N19">
        <v>124867</v>
      </c>
      <c r="O19">
        <v>133791</v>
      </c>
      <c r="P19">
        <v>140392</v>
      </c>
      <c r="Q19">
        <v>149175</v>
      </c>
      <c r="R19">
        <v>158070</v>
      </c>
      <c r="S19">
        <v>165461</v>
      </c>
      <c r="T19">
        <v>163826</v>
      </c>
      <c r="U19">
        <v>155383</v>
      </c>
      <c r="V19">
        <v>146643</v>
      </c>
      <c r="W19">
        <v>138654</v>
      </c>
      <c r="X19">
        <v>130326</v>
      </c>
      <c r="Y19">
        <v>122921</v>
      </c>
      <c r="Z19">
        <v>116946</v>
      </c>
      <c r="AA19">
        <v>111005</v>
      </c>
      <c r="AB19">
        <v>105623</v>
      </c>
      <c r="AC19">
        <v>101203</v>
      </c>
      <c r="AD19">
        <v>96994</v>
      </c>
      <c r="AE19">
        <v>93861</v>
      </c>
      <c r="AF19">
        <v>92717</v>
      </c>
      <c r="AG19">
        <v>91509</v>
      </c>
      <c r="AH19">
        <v>90736</v>
      </c>
      <c r="AI19">
        <v>32012</v>
      </c>
    </row>
    <row r="20" spans="1:35" x14ac:dyDescent="0.25">
      <c r="A20" t="s">
        <v>383</v>
      </c>
      <c r="B20" t="s">
        <v>409</v>
      </c>
      <c r="C20" t="s">
        <v>410</v>
      </c>
      <c r="D20">
        <v>0</v>
      </c>
      <c r="E20">
        <v>100</v>
      </c>
      <c r="F20">
        <v>926</v>
      </c>
      <c r="G20">
        <v>14105</v>
      </c>
      <c r="H20">
        <v>23059</v>
      </c>
      <c r="I20">
        <v>30424</v>
      </c>
      <c r="J20">
        <v>37887</v>
      </c>
      <c r="K20">
        <v>43873</v>
      </c>
      <c r="L20">
        <v>48466</v>
      </c>
      <c r="M20">
        <v>53574</v>
      </c>
      <c r="N20">
        <v>55507</v>
      </c>
      <c r="O20">
        <v>54743</v>
      </c>
      <c r="P20">
        <v>51642</v>
      </c>
      <c r="Q20">
        <v>50621</v>
      </c>
      <c r="R20">
        <v>49508</v>
      </c>
      <c r="S20">
        <v>47694</v>
      </c>
      <c r="T20">
        <v>44383</v>
      </c>
      <c r="U20">
        <v>34765</v>
      </c>
      <c r="V20">
        <v>24857</v>
      </c>
      <c r="W20">
        <v>15610</v>
      </c>
      <c r="X20">
        <v>6081</v>
      </c>
      <c r="Y20">
        <v>-2400</v>
      </c>
      <c r="Z20">
        <v>-9242</v>
      </c>
      <c r="AA20">
        <v>-15862</v>
      </c>
      <c r="AB20">
        <v>-21709</v>
      </c>
      <c r="AC20">
        <v>-26416</v>
      </c>
      <c r="AD20">
        <v>-30674</v>
      </c>
      <c r="AE20">
        <v>-33779</v>
      </c>
      <c r="AF20">
        <v>-34860</v>
      </c>
      <c r="AG20">
        <v>-35702</v>
      </c>
      <c r="AH20">
        <v>-35635</v>
      </c>
      <c r="AI20">
        <v>24355</v>
      </c>
    </row>
    <row r="21" spans="1:35" x14ac:dyDescent="0.25">
      <c r="A21" t="s">
        <v>383</v>
      </c>
      <c r="B21" t="s">
        <v>530</v>
      </c>
      <c r="C21" t="s">
        <v>531</v>
      </c>
      <c r="D21">
        <v>0</v>
      </c>
      <c r="E21">
        <v>100</v>
      </c>
      <c r="F21">
        <v>926</v>
      </c>
      <c r="G21">
        <v>22160</v>
      </c>
      <c r="H21">
        <v>39370</v>
      </c>
      <c r="I21">
        <v>55407</v>
      </c>
      <c r="J21">
        <v>72319</v>
      </c>
      <c r="K21">
        <v>88462</v>
      </c>
      <c r="L21">
        <v>103674</v>
      </c>
      <c r="M21">
        <v>120119</v>
      </c>
      <c r="N21">
        <v>134005</v>
      </c>
      <c r="O21">
        <v>145765</v>
      </c>
      <c r="P21">
        <v>155178</v>
      </c>
      <c r="Q21">
        <v>166839</v>
      </c>
      <c r="R21">
        <v>178624</v>
      </c>
      <c r="S21">
        <v>189261</v>
      </c>
      <c r="T21">
        <v>190910</v>
      </c>
      <c r="U21">
        <v>185767</v>
      </c>
      <c r="V21">
        <v>180118</v>
      </c>
      <c r="W21">
        <v>174767</v>
      </c>
      <c r="X21">
        <v>168960</v>
      </c>
      <c r="Y21">
        <v>163842</v>
      </c>
      <c r="Z21">
        <v>159924</v>
      </c>
      <c r="AA21">
        <v>156020</v>
      </c>
      <c r="AB21">
        <v>152457</v>
      </c>
      <c r="AC21">
        <v>149089</v>
      </c>
      <c r="AD21">
        <v>145780</v>
      </c>
      <c r="AE21">
        <v>143256</v>
      </c>
      <c r="AF21">
        <v>142149</v>
      </c>
      <c r="AG21">
        <v>141071</v>
      </c>
      <c r="AH21">
        <v>140289</v>
      </c>
      <c r="AI21">
        <v>30915</v>
      </c>
    </row>
    <row r="22" spans="1:35" x14ac:dyDescent="0.25">
      <c r="A22" t="s">
        <v>383</v>
      </c>
      <c r="B22" t="s">
        <v>532</v>
      </c>
      <c r="C22" t="s">
        <v>533</v>
      </c>
      <c r="D22">
        <v>0</v>
      </c>
      <c r="E22">
        <v>100</v>
      </c>
      <c r="F22">
        <v>926</v>
      </c>
      <c r="G22">
        <v>22078</v>
      </c>
      <c r="H22">
        <v>39012</v>
      </c>
      <c r="I22">
        <v>54635</v>
      </c>
      <c r="J22">
        <v>70888</v>
      </c>
      <c r="K22">
        <v>85945</v>
      </c>
      <c r="L22">
        <v>99564</v>
      </c>
      <c r="M22">
        <v>114007</v>
      </c>
      <c r="N22">
        <v>125467</v>
      </c>
      <c r="O22">
        <v>134528</v>
      </c>
      <c r="P22">
        <v>141231</v>
      </c>
      <c r="Q22">
        <v>150092</v>
      </c>
      <c r="R22">
        <v>159052</v>
      </c>
      <c r="S22">
        <v>166535</v>
      </c>
      <c r="T22">
        <v>164952</v>
      </c>
      <c r="U22">
        <v>156567</v>
      </c>
      <c r="V22">
        <v>147908</v>
      </c>
      <c r="W22">
        <v>139994</v>
      </c>
      <c r="X22">
        <v>131724</v>
      </c>
      <c r="Y22">
        <v>124385</v>
      </c>
      <c r="Z22">
        <v>118469</v>
      </c>
      <c r="AA22">
        <v>112605</v>
      </c>
      <c r="AB22">
        <v>107276</v>
      </c>
      <c r="AC22">
        <v>102925</v>
      </c>
      <c r="AD22">
        <v>98792</v>
      </c>
      <c r="AE22">
        <v>95709</v>
      </c>
      <c r="AF22">
        <v>94641</v>
      </c>
      <c r="AG22">
        <v>93488</v>
      </c>
      <c r="AH22">
        <v>92790</v>
      </c>
      <c r="AI22">
        <v>32029</v>
      </c>
    </row>
    <row r="23" spans="1:35" x14ac:dyDescent="0.25">
      <c r="A23" t="s">
        <v>383</v>
      </c>
      <c r="B23" t="s">
        <v>412</v>
      </c>
      <c r="C23" t="s">
        <v>534</v>
      </c>
      <c r="D23">
        <v>0</v>
      </c>
      <c r="E23">
        <v>100</v>
      </c>
      <c r="F23">
        <v>926</v>
      </c>
      <c r="G23">
        <v>22032</v>
      </c>
      <c r="H23">
        <v>38926</v>
      </c>
      <c r="I23">
        <v>54503</v>
      </c>
      <c r="J23">
        <v>70714</v>
      </c>
      <c r="K23">
        <v>85714</v>
      </c>
      <c r="L23">
        <v>99282</v>
      </c>
      <c r="M23">
        <v>113694</v>
      </c>
      <c r="N23">
        <v>125107</v>
      </c>
      <c r="O23">
        <v>134134</v>
      </c>
      <c r="P23">
        <v>140789</v>
      </c>
      <c r="Q23">
        <v>149601</v>
      </c>
      <c r="R23">
        <v>158518</v>
      </c>
      <c r="S23">
        <v>165937</v>
      </c>
      <c r="T23">
        <v>164308</v>
      </c>
      <c r="U23">
        <v>155882</v>
      </c>
      <c r="V23">
        <v>147186</v>
      </c>
      <c r="W23">
        <v>139225</v>
      </c>
      <c r="X23">
        <v>130909</v>
      </c>
      <c r="Y23">
        <v>123528</v>
      </c>
      <c r="Z23">
        <v>117572</v>
      </c>
      <c r="AA23">
        <v>111637</v>
      </c>
      <c r="AB23">
        <v>106289</v>
      </c>
      <c r="AC23">
        <v>101889</v>
      </c>
      <c r="AD23">
        <v>97713</v>
      </c>
      <c r="AE23">
        <v>94601</v>
      </c>
      <c r="AF23">
        <v>93486</v>
      </c>
      <c r="AG23">
        <v>92292</v>
      </c>
      <c r="AH23">
        <v>91547</v>
      </c>
      <c r="AI23">
        <v>32096</v>
      </c>
    </row>
    <row r="24" spans="1:35" x14ac:dyDescent="0.25">
      <c r="A24" t="s">
        <v>383</v>
      </c>
      <c r="B24" t="s">
        <v>413</v>
      </c>
      <c r="C24" t="s">
        <v>535</v>
      </c>
      <c r="D24">
        <v>0</v>
      </c>
      <c r="E24">
        <v>100</v>
      </c>
      <c r="F24">
        <v>926</v>
      </c>
      <c r="G24">
        <v>21986</v>
      </c>
      <c r="H24">
        <v>38784</v>
      </c>
      <c r="I24">
        <v>54249</v>
      </c>
      <c r="J24">
        <v>70620</v>
      </c>
      <c r="K24">
        <v>85610</v>
      </c>
      <c r="L24">
        <v>98963</v>
      </c>
      <c r="M24">
        <v>113000</v>
      </c>
      <c r="N24">
        <v>124122</v>
      </c>
      <c r="O24">
        <v>133022</v>
      </c>
      <c r="P24">
        <v>139564</v>
      </c>
      <c r="Q24">
        <v>148299</v>
      </c>
      <c r="R24">
        <v>157134</v>
      </c>
      <c r="S24">
        <v>164498</v>
      </c>
      <c r="T24">
        <v>162874</v>
      </c>
      <c r="U24">
        <v>154474</v>
      </c>
      <c r="V24">
        <v>145834</v>
      </c>
      <c r="W24">
        <v>137931</v>
      </c>
      <c r="X24">
        <v>129727</v>
      </c>
      <c r="Y24">
        <v>122467</v>
      </c>
      <c r="Z24">
        <v>116652</v>
      </c>
      <c r="AA24">
        <v>110942</v>
      </c>
      <c r="AB24">
        <v>105808</v>
      </c>
      <c r="AC24">
        <v>101596</v>
      </c>
      <c r="AD24">
        <v>97668</v>
      </c>
      <c r="AE24">
        <v>94741</v>
      </c>
      <c r="AF24">
        <v>93795</v>
      </c>
      <c r="AG24">
        <v>92794</v>
      </c>
      <c r="AH24">
        <v>92246</v>
      </c>
      <c r="AI24">
        <v>33308</v>
      </c>
    </row>
    <row r="25" spans="1:35" x14ac:dyDescent="0.25">
      <c r="A25" t="s">
        <v>383</v>
      </c>
      <c r="B25" t="s">
        <v>414</v>
      </c>
      <c r="C25" t="s">
        <v>536</v>
      </c>
      <c r="D25">
        <v>0</v>
      </c>
      <c r="E25">
        <v>100</v>
      </c>
      <c r="F25">
        <v>926</v>
      </c>
      <c r="G25">
        <v>22014</v>
      </c>
      <c r="H25">
        <v>39122</v>
      </c>
      <c r="I25">
        <v>55172</v>
      </c>
      <c r="J25">
        <v>71802</v>
      </c>
      <c r="K25">
        <v>87207</v>
      </c>
      <c r="L25">
        <v>101244</v>
      </c>
      <c r="M25">
        <v>115714</v>
      </c>
      <c r="N25">
        <v>127519</v>
      </c>
      <c r="O25">
        <v>136801</v>
      </c>
      <c r="P25">
        <v>143711</v>
      </c>
      <c r="Q25">
        <v>152787</v>
      </c>
      <c r="R25">
        <v>161903</v>
      </c>
      <c r="S25">
        <v>169641</v>
      </c>
      <c r="T25">
        <v>168323</v>
      </c>
      <c r="U25">
        <v>160134</v>
      </c>
      <c r="V25">
        <v>151628</v>
      </c>
      <c r="W25">
        <v>143709</v>
      </c>
      <c r="X25">
        <v>135442</v>
      </c>
      <c r="Y25">
        <v>128082</v>
      </c>
      <c r="Z25">
        <v>122201</v>
      </c>
      <c r="AA25">
        <v>116431</v>
      </c>
      <c r="AB25">
        <v>111294</v>
      </c>
      <c r="AC25">
        <v>107092</v>
      </c>
      <c r="AD25">
        <v>103099</v>
      </c>
      <c r="AE25">
        <v>100226</v>
      </c>
      <c r="AF25">
        <v>99275</v>
      </c>
      <c r="AG25">
        <v>98376</v>
      </c>
      <c r="AH25">
        <v>97876</v>
      </c>
      <c r="AI25">
        <v>32734</v>
      </c>
    </row>
    <row r="26" spans="1:35" x14ac:dyDescent="0.25">
      <c r="A26" t="s">
        <v>383</v>
      </c>
      <c r="B26" t="s">
        <v>416</v>
      </c>
      <c r="C26" t="s">
        <v>417</v>
      </c>
      <c r="D26">
        <v>0</v>
      </c>
      <c r="E26">
        <v>0</v>
      </c>
      <c r="F26">
        <v>0</v>
      </c>
      <c r="G26">
        <v>20423</v>
      </c>
      <c r="H26">
        <v>36814</v>
      </c>
      <c r="I26">
        <v>54830</v>
      </c>
      <c r="J26">
        <v>71705</v>
      </c>
      <c r="K26">
        <v>86433</v>
      </c>
      <c r="L26">
        <v>100107</v>
      </c>
      <c r="M26">
        <v>113347</v>
      </c>
      <c r="N26">
        <v>123898</v>
      </c>
      <c r="O26">
        <v>131834</v>
      </c>
      <c r="P26">
        <v>137692</v>
      </c>
      <c r="Q26">
        <v>145592</v>
      </c>
      <c r="R26">
        <v>152834</v>
      </c>
      <c r="S26">
        <v>157721</v>
      </c>
      <c r="T26">
        <v>154372</v>
      </c>
      <c r="U26">
        <v>147082</v>
      </c>
      <c r="V26">
        <v>140581</v>
      </c>
      <c r="W26">
        <v>134665</v>
      </c>
      <c r="X26">
        <v>128586</v>
      </c>
      <c r="Y26">
        <v>122969</v>
      </c>
      <c r="Z26">
        <v>118368</v>
      </c>
      <c r="AA26">
        <v>114222</v>
      </c>
      <c r="AB26">
        <v>110070</v>
      </c>
      <c r="AC26">
        <v>106853</v>
      </c>
      <c r="AD26">
        <v>104187</v>
      </c>
      <c r="AE26">
        <v>102423</v>
      </c>
      <c r="AF26">
        <v>100796</v>
      </c>
      <c r="AG26">
        <v>99266</v>
      </c>
      <c r="AH26">
        <v>97565</v>
      </c>
      <c r="AI26">
        <v>33215</v>
      </c>
    </row>
    <row r="27" spans="1:35" x14ac:dyDescent="0.25">
      <c r="A27" t="s">
        <v>383</v>
      </c>
      <c r="B27" t="s">
        <v>408</v>
      </c>
      <c r="C27" t="s">
        <v>537</v>
      </c>
      <c r="D27">
        <v>0</v>
      </c>
      <c r="E27">
        <v>100</v>
      </c>
      <c r="F27">
        <v>926</v>
      </c>
      <c r="G27">
        <v>22010</v>
      </c>
      <c r="H27">
        <v>38806</v>
      </c>
      <c r="I27">
        <v>54191</v>
      </c>
      <c r="J27">
        <v>70265</v>
      </c>
      <c r="K27">
        <v>85346</v>
      </c>
      <c r="L27">
        <v>98886</v>
      </c>
      <c r="M27">
        <v>113280</v>
      </c>
      <c r="N27">
        <v>124593</v>
      </c>
      <c r="O27">
        <v>133538</v>
      </c>
      <c r="P27">
        <v>140140</v>
      </c>
      <c r="Q27">
        <v>148922</v>
      </c>
      <c r="R27">
        <v>157812</v>
      </c>
      <c r="S27">
        <v>165646</v>
      </c>
      <c r="T27">
        <v>164613</v>
      </c>
      <c r="U27">
        <v>156426</v>
      </c>
      <c r="V27">
        <v>147822</v>
      </c>
      <c r="W27">
        <v>139893</v>
      </c>
      <c r="X27">
        <v>131536</v>
      </c>
      <c r="Y27">
        <v>124087</v>
      </c>
      <c r="Z27">
        <v>118041</v>
      </c>
      <c r="AA27">
        <v>112023</v>
      </c>
      <c r="AB27">
        <v>106567</v>
      </c>
      <c r="AC27">
        <v>102080</v>
      </c>
      <c r="AD27">
        <v>97818</v>
      </c>
      <c r="AE27">
        <v>94628</v>
      </c>
      <c r="AF27">
        <v>93441</v>
      </c>
      <c r="AG27">
        <v>92210</v>
      </c>
      <c r="AH27">
        <v>91420</v>
      </c>
      <c r="AI27">
        <v>28801</v>
      </c>
    </row>
    <row r="28" spans="1:35" x14ac:dyDescent="0.25">
      <c r="A28" t="s">
        <v>383</v>
      </c>
      <c r="B28" t="s">
        <v>419</v>
      </c>
      <c r="C28" t="s">
        <v>420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76E46-D0C9-48EE-96A4-DAEEEAD53404}">
  <sheetPr>
    <tabColor rgb="FFC00000"/>
  </sheetPr>
  <dimension ref="A1:AH31"/>
  <sheetViews>
    <sheetView workbookViewId="0"/>
  </sheetViews>
  <sheetFormatPr defaultRowHeight="15" x14ac:dyDescent="0.25"/>
  <cols>
    <col min="2" max="2" width="64" customWidth="1"/>
    <col min="3" max="3" width="73" customWidth="1"/>
  </cols>
  <sheetData>
    <row r="1" spans="1:34" x14ac:dyDescent="0.25">
      <c r="A1" t="s">
        <v>380</v>
      </c>
      <c r="B1" t="s">
        <v>381</v>
      </c>
      <c r="C1" t="s">
        <v>382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383</v>
      </c>
      <c r="B2" t="s">
        <v>381</v>
      </c>
      <c r="C2" t="s">
        <v>382</v>
      </c>
      <c r="D2">
        <v>0</v>
      </c>
      <c r="E2">
        <v>0</v>
      </c>
      <c r="F2">
        <v>376869</v>
      </c>
      <c r="G2">
        <v>693046</v>
      </c>
      <c r="H2" s="6">
        <v>1006240</v>
      </c>
      <c r="I2" s="6">
        <v>1379210</v>
      </c>
      <c r="J2" s="6">
        <v>1687820</v>
      </c>
      <c r="K2" s="6">
        <v>2023900</v>
      </c>
      <c r="L2" s="6">
        <v>2369870</v>
      </c>
      <c r="M2" s="6">
        <v>2733240</v>
      </c>
      <c r="N2" s="6">
        <v>3145290</v>
      </c>
      <c r="O2" s="6">
        <v>3515490</v>
      </c>
      <c r="P2" s="6">
        <v>3919930</v>
      </c>
      <c r="Q2" s="6">
        <v>4337340</v>
      </c>
      <c r="R2" s="6">
        <v>4741360</v>
      </c>
      <c r="S2" s="6">
        <v>4933200</v>
      </c>
      <c r="T2" s="6">
        <v>5120490</v>
      </c>
      <c r="U2" s="6">
        <v>5256290</v>
      </c>
      <c r="V2" s="6">
        <v>5358280</v>
      </c>
      <c r="W2" s="6">
        <v>5437310</v>
      </c>
      <c r="X2" s="6">
        <v>5502850</v>
      </c>
      <c r="Y2" s="6">
        <v>5560200</v>
      </c>
      <c r="Z2" s="6">
        <v>5613920</v>
      </c>
      <c r="AA2" s="6">
        <v>5668730</v>
      </c>
      <c r="AB2" s="6">
        <v>5718890</v>
      </c>
      <c r="AC2" s="6">
        <v>5766210</v>
      </c>
      <c r="AD2" s="6">
        <v>5795510</v>
      </c>
      <c r="AE2" s="6">
        <v>5812450</v>
      </c>
      <c r="AF2" s="6">
        <v>5822450</v>
      </c>
      <c r="AG2" s="6">
        <v>5843800</v>
      </c>
      <c r="AH2" s="6">
        <v>5872060</v>
      </c>
    </row>
    <row r="3" spans="1:34" x14ac:dyDescent="0.25">
      <c r="A3" t="s">
        <v>383</v>
      </c>
      <c r="B3" t="s">
        <v>384</v>
      </c>
      <c r="C3" t="s">
        <v>522</v>
      </c>
      <c r="D3">
        <v>0</v>
      </c>
      <c r="E3">
        <v>0</v>
      </c>
      <c r="F3">
        <v>383426</v>
      </c>
      <c r="G3">
        <v>712782</v>
      </c>
      <c r="H3" s="6">
        <v>1025550</v>
      </c>
      <c r="I3" s="6">
        <v>1376850</v>
      </c>
      <c r="J3" s="6">
        <v>1643030</v>
      </c>
      <c r="K3" s="6">
        <v>1926940</v>
      </c>
      <c r="L3" s="6">
        <v>2211970</v>
      </c>
      <c r="M3" s="6">
        <v>2516600</v>
      </c>
      <c r="N3" s="6">
        <v>2856520</v>
      </c>
      <c r="O3" s="6">
        <v>3155800</v>
      </c>
      <c r="P3" s="6">
        <v>3469470</v>
      </c>
      <c r="Q3" s="6">
        <v>3786120</v>
      </c>
      <c r="R3" s="6">
        <v>4098550</v>
      </c>
      <c r="S3" s="6">
        <v>4212280</v>
      </c>
      <c r="T3" s="6">
        <v>4366770</v>
      </c>
      <c r="U3" s="6">
        <v>4486760</v>
      </c>
      <c r="V3" s="6">
        <v>4581020</v>
      </c>
      <c r="W3" s="6">
        <v>4662320</v>
      </c>
      <c r="X3" s="6">
        <v>4734330</v>
      </c>
      <c r="Y3" s="6">
        <v>4802380</v>
      </c>
      <c r="Z3" s="6">
        <v>4872770</v>
      </c>
      <c r="AA3" s="6">
        <v>4947270</v>
      </c>
      <c r="AB3" s="6">
        <v>5020250</v>
      </c>
      <c r="AC3" s="6">
        <v>5093460</v>
      </c>
      <c r="AD3" s="6">
        <v>5152060</v>
      </c>
      <c r="AE3" s="6">
        <v>5195410</v>
      </c>
      <c r="AF3" s="6">
        <v>5236090</v>
      </c>
      <c r="AG3" s="6">
        <v>5279880</v>
      </c>
      <c r="AH3" s="6">
        <v>5331510</v>
      </c>
    </row>
    <row r="4" spans="1:34" x14ac:dyDescent="0.25">
      <c r="A4" t="s">
        <v>383</v>
      </c>
      <c r="B4" t="s">
        <v>385</v>
      </c>
      <c r="C4" t="s">
        <v>523</v>
      </c>
      <c r="D4">
        <v>0</v>
      </c>
      <c r="E4">
        <v>0</v>
      </c>
      <c r="F4">
        <v>372968</v>
      </c>
      <c r="G4">
        <v>681621</v>
      </c>
      <c r="H4">
        <v>982185</v>
      </c>
      <c r="I4" s="6">
        <v>1343270</v>
      </c>
      <c r="J4" s="6">
        <v>1637660</v>
      </c>
      <c r="K4" s="6">
        <v>1954800</v>
      </c>
      <c r="L4" s="6">
        <v>2276850</v>
      </c>
      <c r="M4" s="6">
        <v>2612930</v>
      </c>
      <c r="N4" s="6">
        <v>2993470</v>
      </c>
      <c r="O4" s="6">
        <v>3330920</v>
      </c>
      <c r="P4" s="6">
        <v>3694910</v>
      </c>
      <c r="Q4" s="6">
        <v>4078670</v>
      </c>
      <c r="R4" s="6">
        <v>4442150</v>
      </c>
      <c r="S4" s="6">
        <v>4596690</v>
      </c>
      <c r="T4" s="6">
        <v>4747400</v>
      </c>
      <c r="U4" s="6">
        <v>4851040</v>
      </c>
      <c r="V4" s="6">
        <v>4925140</v>
      </c>
      <c r="W4" s="6">
        <v>4980490</v>
      </c>
      <c r="X4" s="6">
        <v>5024880</v>
      </c>
      <c r="Y4" s="6">
        <v>5063330</v>
      </c>
      <c r="Z4" s="6">
        <v>5099400</v>
      </c>
      <c r="AA4" s="6">
        <v>5138150</v>
      </c>
      <c r="AB4" s="6">
        <v>5175010</v>
      </c>
      <c r="AC4" s="6">
        <v>5213380</v>
      </c>
      <c r="AD4" s="6">
        <v>5245210</v>
      </c>
      <c r="AE4" s="6">
        <v>5273240</v>
      </c>
      <c r="AF4" s="6">
        <v>5295850</v>
      </c>
      <c r="AG4" s="6">
        <v>5339970</v>
      </c>
      <c r="AH4" s="6">
        <v>5390000</v>
      </c>
    </row>
    <row r="5" spans="1:34" x14ac:dyDescent="0.25">
      <c r="A5" t="s">
        <v>383</v>
      </c>
      <c r="B5" t="s">
        <v>415</v>
      </c>
      <c r="C5" t="s">
        <v>524</v>
      </c>
      <c r="D5">
        <v>0</v>
      </c>
      <c r="E5">
        <v>0</v>
      </c>
      <c r="F5">
        <v>308252</v>
      </c>
      <c r="G5">
        <v>591033</v>
      </c>
      <c r="H5">
        <v>901531</v>
      </c>
      <c r="I5" s="6">
        <v>1276230</v>
      </c>
      <c r="J5" s="6">
        <v>1595200</v>
      </c>
      <c r="K5" s="6">
        <v>1931590</v>
      </c>
      <c r="L5" s="6">
        <v>2281440</v>
      </c>
      <c r="M5" s="6">
        <v>2648800</v>
      </c>
      <c r="N5" s="6">
        <v>3066820</v>
      </c>
      <c r="O5" s="6">
        <v>3436560</v>
      </c>
      <c r="P5" s="6">
        <v>3838260</v>
      </c>
      <c r="Q5" s="6">
        <v>4254620</v>
      </c>
      <c r="R5" s="6">
        <v>4659370</v>
      </c>
      <c r="S5" s="6">
        <v>4849340</v>
      </c>
      <c r="T5" s="6">
        <v>5039000</v>
      </c>
      <c r="U5" s="6">
        <v>5173580</v>
      </c>
      <c r="V5" s="6">
        <v>5271920</v>
      </c>
      <c r="W5" s="6">
        <v>5347670</v>
      </c>
      <c r="X5" s="6">
        <v>5409760</v>
      </c>
      <c r="Y5" s="6">
        <v>5461050</v>
      </c>
      <c r="Z5" s="6">
        <v>5506280</v>
      </c>
      <c r="AA5" s="6">
        <v>5565310</v>
      </c>
      <c r="AB5" s="6">
        <v>5614870</v>
      </c>
      <c r="AC5" s="6">
        <v>5661960</v>
      </c>
      <c r="AD5" s="6">
        <v>5689240</v>
      </c>
      <c r="AE5" s="6">
        <v>5699710</v>
      </c>
      <c r="AF5" s="6">
        <v>5696730</v>
      </c>
      <c r="AG5" s="6">
        <v>5711500</v>
      </c>
      <c r="AH5" s="6">
        <v>5731080</v>
      </c>
    </row>
    <row r="6" spans="1:34" x14ac:dyDescent="0.25">
      <c r="A6" t="s">
        <v>383</v>
      </c>
      <c r="B6" t="s">
        <v>387</v>
      </c>
      <c r="C6" t="s">
        <v>525</v>
      </c>
      <c r="D6">
        <v>0</v>
      </c>
      <c r="E6">
        <v>0</v>
      </c>
      <c r="F6">
        <v>376869</v>
      </c>
      <c r="G6">
        <v>693046</v>
      </c>
      <c r="H6" s="6">
        <v>1006240</v>
      </c>
      <c r="I6" s="6">
        <v>1379620</v>
      </c>
      <c r="J6" s="6">
        <v>1677460</v>
      </c>
      <c r="K6" s="6">
        <v>1999090</v>
      </c>
      <c r="L6" s="6">
        <v>2329610</v>
      </c>
      <c r="M6" s="6">
        <v>2678280</v>
      </c>
      <c r="N6" s="6">
        <v>3076980</v>
      </c>
      <c r="O6" s="6">
        <v>3435370</v>
      </c>
      <c r="P6" s="6">
        <v>3823340</v>
      </c>
      <c r="Q6" s="6">
        <v>4221560</v>
      </c>
      <c r="R6" s="6">
        <v>4605100</v>
      </c>
      <c r="S6" s="6">
        <v>4776450</v>
      </c>
      <c r="T6" s="6">
        <v>4944880</v>
      </c>
      <c r="U6" s="6">
        <v>5073730</v>
      </c>
      <c r="V6" s="6">
        <v>5174250</v>
      </c>
      <c r="W6" s="6">
        <v>5254510</v>
      </c>
      <c r="X6" s="6">
        <v>5323170</v>
      </c>
      <c r="Y6" s="6">
        <v>5384700</v>
      </c>
      <c r="Z6" s="6">
        <v>5443560</v>
      </c>
      <c r="AA6" s="6">
        <v>5505210</v>
      </c>
      <c r="AB6" s="6">
        <v>5562780</v>
      </c>
      <c r="AC6" s="6">
        <v>5617930</v>
      </c>
      <c r="AD6" s="6">
        <v>5656260</v>
      </c>
      <c r="AE6" s="6">
        <v>5682570</v>
      </c>
      <c r="AF6" s="6">
        <v>5701440</v>
      </c>
      <c r="AG6" s="6">
        <v>5730700</v>
      </c>
      <c r="AH6" s="6">
        <v>5765550</v>
      </c>
    </row>
    <row r="7" spans="1:34" x14ac:dyDescent="0.25">
      <c r="A7" t="s">
        <v>383</v>
      </c>
      <c r="B7" t="s">
        <v>388</v>
      </c>
      <c r="C7" t="s">
        <v>389</v>
      </c>
      <c r="D7">
        <v>0</v>
      </c>
      <c r="E7">
        <v>0</v>
      </c>
      <c r="F7">
        <v>235681</v>
      </c>
      <c r="G7">
        <v>488470</v>
      </c>
      <c r="H7">
        <v>777708</v>
      </c>
      <c r="I7" s="6">
        <v>1133100</v>
      </c>
      <c r="J7" s="6">
        <v>1433520</v>
      </c>
      <c r="K7" s="6">
        <v>1777010</v>
      </c>
      <c r="L7" s="6">
        <v>2125930</v>
      </c>
      <c r="M7" s="6">
        <v>2493790</v>
      </c>
      <c r="N7" s="6">
        <v>2894880</v>
      </c>
      <c r="O7" s="6">
        <v>3308720</v>
      </c>
      <c r="P7" s="6">
        <v>3750650</v>
      </c>
      <c r="Q7" s="6">
        <v>4193590</v>
      </c>
      <c r="R7" s="6">
        <v>4655970</v>
      </c>
      <c r="S7" s="6">
        <v>4933660</v>
      </c>
      <c r="T7" s="6">
        <v>5208600</v>
      </c>
      <c r="U7" s="6">
        <v>5408090</v>
      </c>
      <c r="V7" s="6">
        <v>5551730</v>
      </c>
      <c r="W7" s="6">
        <v>5646390</v>
      </c>
      <c r="X7" s="6">
        <v>5716190</v>
      </c>
      <c r="Y7" s="6">
        <v>5769450</v>
      </c>
      <c r="Z7" s="6">
        <v>5819280</v>
      </c>
      <c r="AA7" s="6">
        <v>5874100</v>
      </c>
      <c r="AB7" s="6">
        <v>5931610</v>
      </c>
      <c r="AC7" s="6">
        <v>5992140</v>
      </c>
      <c r="AD7" s="6">
        <v>6039040</v>
      </c>
      <c r="AE7" s="6">
        <v>6069930</v>
      </c>
      <c r="AF7" s="6">
        <v>6091910</v>
      </c>
      <c r="AG7" s="6">
        <v>6115040</v>
      </c>
      <c r="AH7" s="6">
        <v>6141190</v>
      </c>
    </row>
    <row r="8" spans="1:34" x14ac:dyDescent="0.25">
      <c r="A8" t="s">
        <v>383</v>
      </c>
      <c r="B8" t="s">
        <v>390</v>
      </c>
      <c r="C8" t="s">
        <v>391</v>
      </c>
      <c r="D8">
        <v>0</v>
      </c>
      <c r="E8">
        <v>0</v>
      </c>
      <c r="F8">
        <v>376106</v>
      </c>
      <c r="G8">
        <v>690797</v>
      </c>
      <c r="H8" s="6">
        <v>1001810</v>
      </c>
      <c r="I8" s="6">
        <v>1372240</v>
      </c>
      <c r="J8" s="6">
        <v>1677890</v>
      </c>
      <c r="K8" s="6">
        <v>2010670</v>
      </c>
      <c r="L8" s="6">
        <v>2352930</v>
      </c>
      <c r="M8" s="6">
        <v>2712280</v>
      </c>
      <c r="N8" s="6">
        <v>3120090</v>
      </c>
      <c r="O8" s="6">
        <v>3486220</v>
      </c>
      <c r="P8" s="6">
        <v>3886780</v>
      </c>
      <c r="Q8" s="6">
        <v>4300520</v>
      </c>
      <c r="R8" s="6">
        <v>4701140</v>
      </c>
      <c r="S8" s="6">
        <v>4889420</v>
      </c>
      <c r="T8" s="6">
        <v>5073170</v>
      </c>
      <c r="U8" s="6">
        <v>5205570</v>
      </c>
      <c r="V8" s="6">
        <v>5304350</v>
      </c>
      <c r="W8" s="6">
        <v>5380330</v>
      </c>
      <c r="X8" s="6">
        <v>5442920</v>
      </c>
      <c r="Y8" s="6">
        <v>5497380</v>
      </c>
      <c r="Z8" s="6">
        <v>5548410</v>
      </c>
      <c r="AA8" s="6">
        <v>5600680</v>
      </c>
      <c r="AB8" s="6">
        <v>5648490</v>
      </c>
      <c r="AC8" s="6">
        <v>5693510</v>
      </c>
      <c r="AD8" s="6">
        <v>5720610</v>
      </c>
      <c r="AE8" s="6">
        <v>5735490</v>
      </c>
      <c r="AF8" s="6">
        <v>5743590</v>
      </c>
      <c r="AG8" s="6">
        <v>5763160</v>
      </c>
      <c r="AH8" s="6">
        <v>5789720</v>
      </c>
    </row>
    <row r="9" spans="1:34" x14ac:dyDescent="0.25">
      <c r="A9" t="s">
        <v>383</v>
      </c>
      <c r="B9" t="s">
        <v>392</v>
      </c>
      <c r="C9" t="s">
        <v>393</v>
      </c>
      <c r="D9">
        <v>0</v>
      </c>
      <c r="E9">
        <v>0</v>
      </c>
      <c r="F9">
        <v>377034</v>
      </c>
      <c r="G9">
        <v>693643</v>
      </c>
      <c r="H9" s="6">
        <v>1007380</v>
      </c>
      <c r="I9" s="6">
        <v>1380930</v>
      </c>
      <c r="J9" s="6">
        <v>1690140</v>
      </c>
      <c r="K9" s="6">
        <v>2027020</v>
      </c>
      <c r="L9" s="6">
        <v>2374670</v>
      </c>
      <c r="M9" s="6">
        <v>2739660</v>
      </c>
      <c r="N9" s="6">
        <v>3153320</v>
      </c>
      <c r="O9" s="6">
        <v>3522910</v>
      </c>
      <c r="P9" s="6">
        <v>3927160</v>
      </c>
      <c r="Q9" s="6">
        <v>4344810</v>
      </c>
      <c r="R9" s="6">
        <v>4749320</v>
      </c>
      <c r="S9" s="6">
        <v>4941560</v>
      </c>
      <c r="T9" s="6">
        <v>5128210</v>
      </c>
      <c r="U9" s="6">
        <v>5263940</v>
      </c>
      <c r="V9" s="6">
        <v>5366180</v>
      </c>
      <c r="W9" s="6">
        <v>5445600</v>
      </c>
      <c r="X9" s="6">
        <v>5511670</v>
      </c>
      <c r="Y9" s="6">
        <v>5569480</v>
      </c>
      <c r="Z9" s="6">
        <v>5623760</v>
      </c>
      <c r="AA9" s="6">
        <v>5679250</v>
      </c>
      <c r="AB9" s="6">
        <v>5730100</v>
      </c>
      <c r="AC9" s="6">
        <v>5778090</v>
      </c>
      <c r="AD9" s="6">
        <v>5808000</v>
      </c>
      <c r="AE9" s="6">
        <v>5825530</v>
      </c>
      <c r="AF9" s="6">
        <v>5836070</v>
      </c>
      <c r="AG9" s="6">
        <v>5858020</v>
      </c>
      <c r="AH9" s="6">
        <v>5886870</v>
      </c>
    </row>
    <row r="10" spans="1:34" x14ac:dyDescent="0.25">
      <c r="A10" t="s">
        <v>383</v>
      </c>
      <c r="B10" t="s">
        <v>394</v>
      </c>
      <c r="C10" t="s">
        <v>395</v>
      </c>
      <c r="D10">
        <v>0</v>
      </c>
      <c r="E10">
        <v>0</v>
      </c>
      <c r="F10">
        <v>382870</v>
      </c>
      <c r="G10">
        <v>704363</v>
      </c>
      <c r="H10" s="6">
        <v>1019620</v>
      </c>
      <c r="I10" s="6">
        <v>1392240</v>
      </c>
      <c r="J10" s="6">
        <v>1700100</v>
      </c>
      <c r="K10" s="6">
        <v>2035460</v>
      </c>
      <c r="L10" s="6">
        <v>2380090</v>
      </c>
      <c r="M10" s="6">
        <v>2740900</v>
      </c>
      <c r="N10" s="6">
        <v>3145460</v>
      </c>
      <c r="O10" s="6">
        <v>3512310</v>
      </c>
      <c r="P10" s="6">
        <v>3916760</v>
      </c>
      <c r="Q10" s="6">
        <v>4335350</v>
      </c>
      <c r="R10" s="6">
        <v>4740890</v>
      </c>
      <c r="S10" s="6">
        <v>4934130</v>
      </c>
      <c r="T10" s="6">
        <v>5122330</v>
      </c>
      <c r="U10" s="6">
        <v>5258730</v>
      </c>
      <c r="V10" s="6">
        <v>5361140</v>
      </c>
      <c r="W10" s="6">
        <v>5440530</v>
      </c>
      <c r="X10" s="6">
        <v>5506320</v>
      </c>
      <c r="Y10" s="6">
        <v>5563870</v>
      </c>
      <c r="Z10" s="6">
        <v>5617900</v>
      </c>
      <c r="AA10" s="6">
        <v>5672990</v>
      </c>
      <c r="AB10" s="6">
        <v>5723430</v>
      </c>
      <c r="AC10" s="6">
        <v>5770970</v>
      </c>
      <c r="AD10" s="6">
        <v>5800120</v>
      </c>
      <c r="AE10" s="6">
        <v>5816680</v>
      </c>
      <c r="AF10" s="6">
        <v>5826250</v>
      </c>
      <c r="AG10" s="6">
        <v>5847210</v>
      </c>
      <c r="AH10" s="6">
        <v>5875090</v>
      </c>
    </row>
    <row r="11" spans="1:34" x14ac:dyDescent="0.25">
      <c r="A11" t="s">
        <v>383</v>
      </c>
      <c r="B11" t="s">
        <v>396</v>
      </c>
      <c r="C11" t="s">
        <v>397</v>
      </c>
      <c r="D11">
        <v>0</v>
      </c>
      <c r="E11">
        <v>0</v>
      </c>
      <c r="F11">
        <v>376751</v>
      </c>
      <c r="G11">
        <v>692763</v>
      </c>
      <c r="H11" s="6">
        <v>1004520</v>
      </c>
      <c r="I11" s="6">
        <v>1376460</v>
      </c>
      <c r="J11" s="6">
        <v>1684250</v>
      </c>
      <c r="K11" s="6">
        <v>2019690</v>
      </c>
      <c r="L11" s="6">
        <v>2364910</v>
      </c>
      <c r="M11" s="6">
        <v>2728880</v>
      </c>
      <c r="N11" s="6">
        <v>3140870</v>
      </c>
      <c r="O11" s="6">
        <v>3511090</v>
      </c>
      <c r="P11" s="6">
        <v>3915480</v>
      </c>
      <c r="Q11" s="6">
        <v>4332920</v>
      </c>
      <c r="R11" s="6">
        <v>4739230</v>
      </c>
      <c r="S11" s="6">
        <v>4932310</v>
      </c>
      <c r="T11" s="6">
        <v>5120610</v>
      </c>
      <c r="U11" s="6">
        <v>5256690</v>
      </c>
      <c r="V11" s="6">
        <v>5358660</v>
      </c>
      <c r="W11" s="6">
        <v>5437560</v>
      </c>
      <c r="X11" s="6">
        <v>5502960</v>
      </c>
      <c r="Y11" s="6">
        <v>5560120</v>
      </c>
      <c r="Z11" s="6">
        <v>5612900</v>
      </c>
      <c r="AA11" s="6">
        <v>5666480</v>
      </c>
      <c r="AB11" s="6">
        <v>5716030</v>
      </c>
      <c r="AC11" s="6">
        <v>5763270</v>
      </c>
      <c r="AD11" s="6">
        <v>5792740</v>
      </c>
      <c r="AE11" s="6">
        <v>5809890</v>
      </c>
      <c r="AF11" s="6">
        <v>5820090</v>
      </c>
      <c r="AG11" s="6">
        <v>5841540</v>
      </c>
      <c r="AH11" s="6">
        <v>5869840</v>
      </c>
    </row>
    <row r="12" spans="1:34" x14ac:dyDescent="0.25">
      <c r="A12" t="s">
        <v>383</v>
      </c>
      <c r="B12" t="s">
        <v>398</v>
      </c>
      <c r="C12" t="s">
        <v>399</v>
      </c>
      <c r="D12">
        <v>0</v>
      </c>
      <c r="E12">
        <v>0</v>
      </c>
      <c r="F12">
        <v>376828</v>
      </c>
      <c r="G12">
        <v>691820</v>
      </c>
      <c r="H12" s="6">
        <v>1000650</v>
      </c>
      <c r="I12" s="6">
        <v>1366680</v>
      </c>
      <c r="J12" s="6">
        <v>1657670</v>
      </c>
      <c r="K12" s="6">
        <v>1982530</v>
      </c>
      <c r="L12" s="6">
        <v>2312970</v>
      </c>
      <c r="M12" s="6">
        <v>2657910</v>
      </c>
      <c r="N12" s="6">
        <v>3048350</v>
      </c>
      <c r="O12" s="6">
        <v>3389920</v>
      </c>
      <c r="P12" s="6">
        <v>3762770</v>
      </c>
      <c r="Q12" s="6">
        <v>4149500</v>
      </c>
      <c r="R12" s="6">
        <v>4522520</v>
      </c>
      <c r="S12" s="6">
        <v>4690190</v>
      </c>
      <c r="T12" s="6">
        <v>4846520</v>
      </c>
      <c r="U12" s="6">
        <v>4947480</v>
      </c>
      <c r="V12" s="6">
        <v>5014240</v>
      </c>
      <c r="W12" s="6">
        <v>5062460</v>
      </c>
      <c r="X12" s="6">
        <v>5097690</v>
      </c>
      <c r="Y12" s="6">
        <v>5127960</v>
      </c>
      <c r="Z12" s="6">
        <v>5155230</v>
      </c>
      <c r="AA12" s="6">
        <v>5185210</v>
      </c>
      <c r="AB12" s="6">
        <v>5208630</v>
      </c>
      <c r="AC12" s="6">
        <v>5229850</v>
      </c>
      <c r="AD12" s="6">
        <v>5228490</v>
      </c>
      <c r="AE12" s="6">
        <v>5211050</v>
      </c>
      <c r="AF12" s="6">
        <v>5189940</v>
      </c>
      <c r="AG12" s="6">
        <v>5173960</v>
      </c>
      <c r="AH12" s="6">
        <v>5163570</v>
      </c>
    </row>
    <row r="13" spans="1:34" x14ac:dyDescent="0.25">
      <c r="A13" t="s">
        <v>383</v>
      </c>
      <c r="B13" t="s">
        <v>400</v>
      </c>
      <c r="C13" t="s">
        <v>401</v>
      </c>
      <c r="D13">
        <v>0</v>
      </c>
      <c r="E13">
        <v>0</v>
      </c>
      <c r="F13">
        <v>376626</v>
      </c>
      <c r="G13">
        <v>692483</v>
      </c>
      <c r="H13" s="6">
        <v>1005320</v>
      </c>
      <c r="I13" s="6">
        <v>1377980</v>
      </c>
      <c r="J13" s="6">
        <v>1686280</v>
      </c>
      <c r="K13" s="6">
        <v>2022110</v>
      </c>
      <c r="L13" s="6">
        <v>2367850</v>
      </c>
      <c r="M13" s="6">
        <v>2730970</v>
      </c>
      <c r="N13" s="6">
        <v>3142820</v>
      </c>
      <c r="O13" s="6">
        <v>3512950</v>
      </c>
      <c r="P13" s="6">
        <v>3917340</v>
      </c>
      <c r="Q13" s="6">
        <v>4334840</v>
      </c>
      <c r="R13" s="6">
        <v>4738950</v>
      </c>
      <c r="S13" s="6">
        <v>4930870</v>
      </c>
      <c r="T13" s="6">
        <v>5118220</v>
      </c>
      <c r="U13" s="6">
        <v>5253990</v>
      </c>
      <c r="V13" s="6">
        <v>5356020</v>
      </c>
      <c r="W13" s="6">
        <v>5435140</v>
      </c>
      <c r="X13" s="6">
        <v>5500770</v>
      </c>
      <c r="Y13" s="6">
        <v>5558110</v>
      </c>
      <c r="Z13" s="6">
        <v>5611910</v>
      </c>
      <c r="AA13" s="6">
        <v>5666790</v>
      </c>
      <c r="AB13" s="6">
        <v>5717020</v>
      </c>
      <c r="AC13" s="6">
        <v>5764390</v>
      </c>
      <c r="AD13" s="6">
        <v>5793710</v>
      </c>
      <c r="AE13" s="6">
        <v>5810690</v>
      </c>
      <c r="AF13" s="6">
        <v>5820730</v>
      </c>
      <c r="AG13" s="6">
        <v>5842140</v>
      </c>
      <c r="AH13" s="6">
        <v>5870430</v>
      </c>
    </row>
    <row r="14" spans="1:34" x14ac:dyDescent="0.25">
      <c r="A14" t="s">
        <v>383</v>
      </c>
      <c r="B14" t="s">
        <v>402</v>
      </c>
      <c r="C14" t="s">
        <v>526</v>
      </c>
      <c r="D14">
        <v>0</v>
      </c>
      <c r="E14">
        <v>0</v>
      </c>
      <c r="F14">
        <v>287435</v>
      </c>
      <c r="G14">
        <v>483490</v>
      </c>
      <c r="H14">
        <v>679527</v>
      </c>
      <c r="I14">
        <v>918850</v>
      </c>
      <c r="J14" s="6">
        <v>1071080</v>
      </c>
      <c r="K14" s="6">
        <v>1313920</v>
      </c>
      <c r="L14" s="6">
        <v>1570310</v>
      </c>
      <c r="M14" s="6">
        <v>1859810</v>
      </c>
      <c r="N14" s="6">
        <v>2203120</v>
      </c>
      <c r="O14" s="6">
        <v>2495140</v>
      </c>
      <c r="P14" s="6">
        <v>2792930</v>
      </c>
      <c r="Q14" s="6">
        <v>3098970</v>
      </c>
      <c r="R14" s="6">
        <v>3398250</v>
      </c>
      <c r="S14" s="6">
        <v>3521870</v>
      </c>
      <c r="T14" s="6">
        <v>3623270</v>
      </c>
      <c r="U14" s="6">
        <v>3682050</v>
      </c>
      <c r="V14" s="6">
        <v>3726990</v>
      </c>
      <c r="W14" s="6">
        <v>3759460</v>
      </c>
      <c r="X14" s="6">
        <v>3785690</v>
      </c>
      <c r="Y14" s="6">
        <v>3806190</v>
      </c>
      <c r="Z14" s="6">
        <v>3821830</v>
      </c>
      <c r="AA14" s="6">
        <v>3833590</v>
      </c>
      <c r="AB14" s="6">
        <v>3839170</v>
      </c>
      <c r="AC14" s="6">
        <v>3842060</v>
      </c>
      <c r="AD14" s="6">
        <v>3836410</v>
      </c>
      <c r="AE14" s="6">
        <v>3824140</v>
      </c>
      <c r="AF14" s="6">
        <v>3807740</v>
      </c>
      <c r="AG14" s="6">
        <v>3797250</v>
      </c>
      <c r="AH14" s="6">
        <v>3783540</v>
      </c>
    </row>
    <row r="15" spans="1:34" x14ac:dyDescent="0.25">
      <c r="A15" t="s">
        <v>383</v>
      </c>
      <c r="B15" t="s">
        <v>403</v>
      </c>
      <c r="C15" t="s">
        <v>404</v>
      </c>
      <c r="D15">
        <v>0</v>
      </c>
      <c r="E15">
        <v>0</v>
      </c>
      <c r="F15">
        <v>376958</v>
      </c>
      <c r="G15">
        <v>692455</v>
      </c>
      <c r="H15" s="6">
        <v>1004330</v>
      </c>
      <c r="I15" s="6">
        <v>1375330</v>
      </c>
      <c r="J15" s="6">
        <v>1681270</v>
      </c>
      <c r="K15" s="6">
        <v>2014020</v>
      </c>
      <c r="L15" s="6">
        <v>2355610</v>
      </c>
      <c r="M15" s="6">
        <v>2713950</v>
      </c>
      <c r="N15" s="6">
        <v>3115520</v>
      </c>
      <c r="O15" s="6">
        <v>3479330</v>
      </c>
      <c r="P15" s="6">
        <v>3881690</v>
      </c>
      <c r="Q15" s="6">
        <v>4298400</v>
      </c>
      <c r="R15" s="6">
        <v>4701940</v>
      </c>
      <c r="S15" s="6">
        <v>4893150</v>
      </c>
      <c r="T15" s="6">
        <v>5081310</v>
      </c>
      <c r="U15" s="6">
        <v>5218750</v>
      </c>
      <c r="V15" s="6">
        <v>5322310</v>
      </c>
      <c r="W15" s="6">
        <v>5402390</v>
      </c>
      <c r="X15" s="6">
        <v>5468460</v>
      </c>
      <c r="Y15" s="6">
        <v>5525620</v>
      </c>
      <c r="Z15" s="6">
        <v>5578680</v>
      </c>
      <c r="AA15" s="6">
        <v>5632530</v>
      </c>
      <c r="AB15" s="6">
        <v>5681650</v>
      </c>
      <c r="AC15" s="6">
        <v>5727760</v>
      </c>
      <c r="AD15" s="6">
        <v>5756060</v>
      </c>
      <c r="AE15" s="6">
        <v>5772070</v>
      </c>
      <c r="AF15" s="6">
        <v>5781180</v>
      </c>
      <c r="AG15" s="6">
        <v>5801640</v>
      </c>
      <c r="AH15" s="6">
        <v>5828970</v>
      </c>
    </row>
    <row r="16" spans="1:34" x14ac:dyDescent="0.25">
      <c r="A16" t="s">
        <v>383</v>
      </c>
      <c r="B16" t="s">
        <v>405</v>
      </c>
      <c r="C16" t="s">
        <v>527</v>
      </c>
      <c r="D16">
        <v>0</v>
      </c>
      <c r="E16">
        <v>0</v>
      </c>
      <c r="F16">
        <v>376451</v>
      </c>
      <c r="G16">
        <v>691415</v>
      </c>
      <c r="H16" s="6">
        <v>1001800</v>
      </c>
      <c r="I16" s="6">
        <v>1371160</v>
      </c>
      <c r="J16" s="6">
        <v>1675610</v>
      </c>
      <c r="K16" s="6">
        <v>2006780</v>
      </c>
      <c r="L16" s="6">
        <v>2347000</v>
      </c>
      <c r="M16" s="6">
        <v>2703200</v>
      </c>
      <c r="N16" s="6">
        <v>3106930</v>
      </c>
      <c r="O16" s="6">
        <v>3473810</v>
      </c>
      <c r="P16" s="6">
        <v>3877650</v>
      </c>
      <c r="Q16" s="6">
        <v>4295950</v>
      </c>
      <c r="R16" s="6">
        <v>4701820</v>
      </c>
      <c r="S16" s="6">
        <v>4895810</v>
      </c>
      <c r="T16" s="6">
        <v>5085000</v>
      </c>
      <c r="U16" s="6">
        <v>5222450</v>
      </c>
      <c r="V16" s="6">
        <v>5325990</v>
      </c>
      <c r="W16" s="6">
        <v>5406380</v>
      </c>
      <c r="X16" s="6">
        <v>5473140</v>
      </c>
      <c r="Y16" s="6">
        <v>5531550</v>
      </c>
      <c r="Z16" s="6">
        <v>5586370</v>
      </c>
      <c r="AA16" s="6">
        <v>5642180</v>
      </c>
      <c r="AB16" s="6">
        <v>5693340</v>
      </c>
      <c r="AC16" s="6">
        <v>5741590</v>
      </c>
      <c r="AD16" s="6">
        <v>5771890</v>
      </c>
      <c r="AE16" s="6">
        <v>5789690</v>
      </c>
      <c r="AF16" s="6">
        <v>5800240</v>
      </c>
      <c r="AG16" s="6">
        <v>5821790</v>
      </c>
      <c r="AH16" s="6">
        <v>5850090</v>
      </c>
    </row>
    <row r="17" spans="1:34" x14ac:dyDescent="0.25">
      <c r="A17" t="s">
        <v>383</v>
      </c>
      <c r="B17" t="s">
        <v>469</v>
      </c>
      <c r="C17" t="s">
        <v>470</v>
      </c>
      <c r="D17">
        <v>0</v>
      </c>
      <c r="E17">
        <v>0</v>
      </c>
      <c r="F17">
        <v>376869</v>
      </c>
      <c r="G17">
        <v>693046</v>
      </c>
      <c r="H17" s="6">
        <v>1006240</v>
      </c>
      <c r="I17" s="6">
        <v>1379210</v>
      </c>
      <c r="J17" s="6">
        <v>1687820</v>
      </c>
      <c r="K17" s="6">
        <v>2023900</v>
      </c>
      <c r="L17" s="6">
        <v>2369870</v>
      </c>
      <c r="M17" s="6">
        <v>2733240</v>
      </c>
      <c r="N17" s="6">
        <v>3145290</v>
      </c>
      <c r="O17" s="6">
        <v>3515490</v>
      </c>
      <c r="P17" s="6">
        <v>3919930</v>
      </c>
      <c r="Q17" s="6">
        <v>4337340</v>
      </c>
      <c r="R17" s="6">
        <v>4741360</v>
      </c>
      <c r="S17" s="6">
        <v>4933200</v>
      </c>
      <c r="T17" s="6">
        <v>5120490</v>
      </c>
      <c r="U17" s="6">
        <v>5256290</v>
      </c>
      <c r="V17" s="6">
        <v>5358280</v>
      </c>
      <c r="W17" s="6">
        <v>5437310</v>
      </c>
      <c r="X17" s="6">
        <v>5502850</v>
      </c>
      <c r="Y17" s="6">
        <v>5560200</v>
      </c>
      <c r="Z17" s="6">
        <v>5613920</v>
      </c>
      <c r="AA17" s="6">
        <v>5668730</v>
      </c>
      <c r="AB17" s="6">
        <v>5718890</v>
      </c>
      <c r="AC17" s="6">
        <v>5766210</v>
      </c>
      <c r="AD17" s="6">
        <v>5795510</v>
      </c>
      <c r="AE17" s="6">
        <v>5812450</v>
      </c>
      <c r="AF17" s="6">
        <v>5822450</v>
      </c>
      <c r="AG17" s="6">
        <v>5843800</v>
      </c>
      <c r="AH17" s="6">
        <v>5872060</v>
      </c>
    </row>
    <row r="18" spans="1:34" x14ac:dyDescent="0.25">
      <c r="A18" t="s">
        <v>383</v>
      </c>
      <c r="B18" t="s">
        <v>406</v>
      </c>
      <c r="C18" t="s">
        <v>528</v>
      </c>
      <c r="D18">
        <v>0</v>
      </c>
      <c r="E18">
        <v>0</v>
      </c>
      <c r="F18">
        <v>360422</v>
      </c>
      <c r="G18">
        <v>650007</v>
      </c>
      <c r="H18">
        <v>929204</v>
      </c>
      <c r="I18" s="6">
        <v>1265740</v>
      </c>
      <c r="J18" s="6">
        <v>1528790</v>
      </c>
      <c r="K18" s="6">
        <v>1830460</v>
      </c>
      <c r="L18" s="6">
        <v>2139410</v>
      </c>
      <c r="M18" s="6">
        <v>2465110</v>
      </c>
      <c r="N18" s="6">
        <v>2838840</v>
      </c>
      <c r="O18" s="6">
        <v>3176640</v>
      </c>
      <c r="P18" s="6">
        <v>3533690</v>
      </c>
      <c r="Q18" s="6">
        <v>3895250</v>
      </c>
      <c r="R18" s="6">
        <v>4245380</v>
      </c>
      <c r="S18" s="6">
        <v>4393990</v>
      </c>
      <c r="T18" s="6">
        <v>4551610</v>
      </c>
      <c r="U18" s="6">
        <v>4656390</v>
      </c>
      <c r="V18" s="6">
        <v>4725570</v>
      </c>
      <c r="W18" s="6">
        <v>4772370</v>
      </c>
      <c r="X18" s="6">
        <v>4813690</v>
      </c>
      <c r="Y18" s="6">
        <v>4858520</v>
      </c>
      <c r="Z18" s="6">
        <v>4909620</v>
      </c>
      <c r="AA18" s="6">
        <v>4973130</v>
      </c>
      <c r="AB18" s="6">
        <v>5041860</v>
      </c>
      <c r="AC18" s="6">
        <v>5113620</v>
      </c>
      <c r="AD18" s="6">
        <v>5174270</v>
      </c>
      <c r="AE18" s="6">
        <v>5224700</v>
      </c>
      <c r="AF18" s="6">
        <v>5257820</v>
      </c>
      <c r="AG18" s="6">
        <v>5312530</v>
      </c>
      <c r="AH18" s="6">
        <v>5365430</v>
      </c>
    </row>
    <row r="19" spans="1:34" x14ac:dyDescent="0.25">
      <c r="A19" t="s">
        <v>383</v>
      </c>
      <c r="B19" t="s">
        <v>407</v>
      </c>
      <c r="C19" t="s">
        <v>529</v>
      </c>
      <c r="D19">
        <v>0</v>
      </c>
      <c r="E19">
        <v>0</v>
      </c>
      <c r="F19">
        <v>362972</v>
      </c>
      <c r="G19">
        <v>672743</v>
      </c>
      <c r="H19">
        <v>982736</v>
      </c>
      <c r="I19" s="6">
        <v>1353620</v>
      </c>
      <c r="J19" s="6">
        <v>1662190</v>
      </c>
      <c r="K19" s="6">
        <v>1998370</v>
      </c>
      <c r="L19" s="6">
        <v>2343990</v>
      </c>
      <c r="M19" s="6">
        <v>2706530</v>
      </c>
      <c r="N19" s="6">
        <v>3117200</v>
      </c>
      <c r="O19" s="6">
        <v>3484270</v>
      </c>
      <c r="P19" s="6">
        <v>3885650</v>
      </c>
      <c r="Q19" s="6">
        <v>4300240</v>
      </c>
      <c r="R19" s="6">
        <v>4701380</v>
      </c>
      <c r="S19" s="6">
        <v>4890640</v>
      </c>
      <c r="T19" s="6">
        <v>5075170</v>
      </c>
      <c r="U19" s="6">
        <v>5207600</v>
      </c>
      <c r="V19" s="6">
        <v>5306310</v>
      </c>
      <c r="W19" s="6">
        <v>5381950</v>
      </c>
      <c r="X19" s="6">
        <v>5443900</v>
      </c>
      <c r="Y19" s="6">
        <v>5497360</v>
      </c>
      <c r="Z19" s="6">
        <v>5546900</v>
      </c>
      <c r="AA19" s="6">
        <v>5597650</v>
      </c>
      <c r="AB19" s="6">
        <v>5643470</v>
      </c>
      <c r="AC19" s="6">
        <v>5686400</v>
      </c>
      <c r="AD19" s="6">
        <v>5711050</v>
      </c>
      <c r="AE19" s="6">
        <v>5723690</v>
      </c>
      <c r="AF19" s="6">
        <v>5729600</v>
      </c>
      <c r="AG19" s="6">
        <v>5746870</v>
      </c>
      <c r="AH19" s="6">
        <v>5770910</v>
      </c>
    </row>
    <row r="20" spans="1:34" x14ac:dyDescent="0.25">
      <c r="A20" t="s">
        <v>383</v>
      </c>
      <c r="B20" t="s">
        <v>409</v>
      </c>
      <c r="C20" s="3" t="s">
        <v>410</v>
      </c>
      <c r="D20" s="3">
        <v>0</v>
      </c>
      <c r="E20" s="3">
        <v>0</v>
      </c>
      <c r="F20" s="3">
        <v>359690</v>
      </c>
      <c r="G20" s="3">
        <v>652129</v>
      </c>
      <c r="H20" s="3">
        <v>936613</v>
      </c>
      <c r="I20" s="33">
        <v>1259930</v>
      </c>
      <c r="J20" s="33">
        <v>1505540</v>
      </c>
      <c r="K20" s="33">
        <v>1771540</v>
      </c>
      <c r="L20" s="33">
        <v>2042430</v>
      </c>
      <c r="M20" s="33">
        <v>2326150</v>
      </c>
      <c r="N20" s="33">
        <v>2656770</v>
      </c>
      <c r="O20" s="33">
        <v>2945410</v>
      </c>
      <c r="P20" s="33">
        <v>3271900</v>
      </c>
      <c r="Q20" s="33">
        <v>3611420</v>
      </c>
      <c r="R20" s="33">
        <v>3936720</v>
      </c>
      <c r="S20" s="33">
        <v>4057820</v>
      </c>
      <c r="T20" s="33">
        <v>4174070</v>
      </c>
      <c r="U20" s="33">
        <v>4239740</v>
      </c>
      <c r="V20" s="33">
        <v>4271530</v>
      </c>
      <c r="W20" s="33">
        <v>4279450</v>
      </c>
      <c r="X20" s="33">
        <v>4272170</v>
      </c>
      <c r="Y20" s="33">
        <v>4254150</v>
      </c>
      <c r="Z20" s="33">
        <v>4230810</v>
      </c>
      <c r="AA20" s="33">
        <v>4205920</v>
      </c>
      <c r="AB20" s="33">
        <v>4174700</v>
      </c>
      <c r="AC20" s="33">
        <v>4138610</v>
      </c>
      <c r="AD20" s="33">
        <v>4082800</v>
      </c>
      <c r="AE20" s="33">
        <v>4014230</v>
      </c>
      <c r="AF20" s="33">
        <v>3936750</v>
      </c>
      <c r="AG20" s="33">
        <v>3869960</v>
      </c>
      <c r="AH20" s="33">
        <v>3809700</v>
      </c>
    </row>
    <row r="21" spans="1:34" x14ac:dyDescent="0.25">
      <c r="A21" t="s">
        <v>383</v>
      </c>
      <c r="B21" t="s">
        <v>530</v>
      </c>
      <c r="C21" t="s">
        <v>531</v>
      </c>
      <c r="D21">
        <v>0</v>
      </c>
      <c r="E21">
        <v>0</v>
      </c>
      <c r="F21">
        <v>381657</v>
      </c>
      <c r="G21">
        <v>707209</v>
      </c>
      <c r="H21" s="6">
        <v>1032690</v>
      </c>
      <c r="I21" s="6">
        <v>1421070</v>
      </c>
      <c r="J21" s="6">
        <v>1749170</v>
      </c>
      <c r="K21" s="6">
        <v>2108770</v>
      </c>
      <c r="L21" s="6">
        <v>2482240</v>
      </c>
      <c r="M21" s="6">
        <v>2877270</v>
      </c>
      <c r="N21" s="6">
        <v>3324720</v>
      </c>
      <c r="O21" s="6">
        <v>3735360</v>
      </c>
      <c r="P21" s="6">
        <v>4187570</v>
      </c>
      <c r="Q21" s="6">
        <v>4658690</v>
      </c>
      <c r="R21" s="6">
        <v>5123750</v>
      </c>
      <c r="S21" s="6">
        <v>5379610</v>
      </c>
      <c r="T21" s="6">
        <v>5633480</v>
      </c>
      <c r="U21" s="6">
        <v>5844010</v>
      </c>
      <c r="V21" s="6">
        <v>6025790</v>
      </c>
      <c r="W21" s="6">
        <v>6184930</v>
      </c>
      <c r="X21" s="6">
        <v>6336250</v>
      </c>
      <c r="Y21" s="6">
        <v>6488120</v>
      </c>
      <c r="Z21" s="6">
        <v>6638820</v>
      </c>
      <c r="AA21" s="6">
        <v>6791570</v>
      </c>
      <c r="AB21" s="6">
        <v>6943740</v>
      </c>
      <c r="AC21" s="6">
        <v>7096260</v>
      </c>
      <c r="AD21" s="6">
        <v>7231220</v>
      </c>
      <c r="AE21" s="6">
        <v>7354520</v>
      </c>
      <c r="AF21" s="6">
        <v>7466750</v>
      </c>
      <c r="AG21" s="6">
        <v>7588450</v>
      </c>
      <c r="AH21" s="6">
        <v>7722500</v>
      </c>
    </row>
    <row r="22" spans="1:34" x14ac:dyDescent="0.25">
      <c r="A22" t="s">
        <v>383</v>
      </c>
      <c r="B22" t="s">
        <v>532</v>
      </c>
      <c r="C22" t="s">
        <v>533</v>
      </c>
      <c r="D22">
        <v>0</v>
      </c>
      <c r="E22">
        <v>0</v>
      </c>
      <c r="F22">
        <v>377901</v>
      </c>
      <c r="G22">
        <v>695602</v>
      </c>
      <c r="H22" s="6">
        <v>1010490</v>
      </c>
      <c r="I22" s="6">
        <v>1385310</v>
      </c>
      <c r="J22" s="6">
        <v>1695900</v>
      </c>
      <c r="K22" s="6">
        <v>2033990</v>
      </c>
      <c r="L22" s="6">
        <v>2382110</v>
      </c>
      <c r="M22" s="6">
        <v>2747640</v>
      </c>
      <c r="N22" s="6">
        <v>3161920</v>
      </c>
      <c r="O22" s="6">
        <v>3534410</v>
      </c>
      <c r="P22" s="6">
        <v>3941170</v>
      </c>
      <c r="Q22" s="6">
        <v>4360910</v>
      </c>
      <c r="R22" s="6">
        <v>4767390</v>
      </c>
      <c r="S22" s="6">
        <v>4961570</v>
      </c>
      <c r="T22" s="6">
        <v>5150920</v>
      </c>
      <c r="U22" s="6">
        <v>5288910</v>
      </c>
      <c r="V22" s="6">
        <v>5393050</v>
      </c>
      <c r="W22" s="6">
        <v>5474280</v>
      </c>
      <c r="X22" s="6">
        <v>5542010</v>
      </c>
      <c r="Y22" s="6">
        <v>5601520</v>
      </c>
      <c r="Z22" s="6">
        <v>5657430</v>
      </c>
      <c r="AA22" s="6">
        <v>5714500</v>
      </c>
      <c r="AB22" s="6">
        <v>5766950</v>
      </c>
      <c r="AC22" s="6">
        <v>5816580</v>
      </c>
      <c r="AD22" s="6">
        <v>5848230</v>
      </c>
      <c r="AE22" s="6">
        <v>5867450</v>
      </c>
      <c r="AF22" s="6">
        <v>5879740</v>
      </c>
      <c r="AG22" s="6">
        <v>5903390</v>
      </c>
      <c r="AH22" s="6">
        <v>5934000</v>
      </c>
    </row>
    <row r="23" spans="1:34" x14ac:dyDescent="0.25">
      <c r="A23" t="s">
        <v>383</v>
      </c>
      <c r="B23" t="s">
        <v>412</v>
      </c>
      <c r="C23" t="s">
        <v>534</v>
      </c>
      <c r="D23">
        <v>0</v>
      </c>
      <c r="E23">
        <v>0</v>
      </c>
      <c r="F23">
        <v>378391</v>
      </c>
      <c r="G23">
        <v>697056</v>
      </c>
      <c r="H23" s="6">
        <v>1013240</v>
      </c>
      <c r="I23" s="6">
        <v>1389810</v>
      </c>
      <c r="J23" s="6">
        <v>1702320</v>
      </c>
      <c r="K23" s="6">
        <v>2042160</v>
      </c>
      <c r="L23" s="6">
        <v>2392010</v>
      </c>
      <c r="M23" s="6">
        <v>2759280</v>
      </c>
      <c r="N23" s="6">
        <v>3175440</v>
      </c>
      <c r="O23" s="6">
        <v>3549710</v>
      </c>
      <c r="P23" s="6">
        <v>3958320</v>
      </c>
      <c r="Q23" s="6">
        <v>4379850</v>
      </c>
      <c r="R23" s="6">
        <v>4788090</v>
      </c>
      <c r="S23" s="6">
        <v>4983890</v>
      </c>
      <c r="T23" s="6">
        <v>5174990</v>
      </c>
      <c r="U23" s="6">
        <v>5314450</v>
      </c>
      <c r="V23" s="6">
        <v>5420040</v>
      </c>
      <c r="W23" s="6">
        <v>5502680</v>
      </c>
      <c r="X23" s="6">
        <v>5571700</v>
      </c>
      <c r="Y23" s="6">
        <v>5632300</v>
      </c>
      <c r="Z23" s="6">
        <v>5689500</v>
      </c>
      <c r="AA23" s="6">
        <v>5748060</v>
      </c>
      <c r="AB23" s="6">
        <v>5801980</v>
      </c>
      <c r="AC23" s="6">
        <v>5852960</v>
      </c>
      <c r="AD23" s="6">
        <v>5885800</v>
      </c>
      <c r="AE23" s="6">
        <v>5906050</v>
      </c>
      <c r="AF23" s="6">
        <v>5919310</v>
      </c>
      <c r="AG23" s="6">
        <v>5944010</v>
      </c>
      <c r="AH23" s="6">
        <v>5975870</v>
      </c>
    </row>
    <row r="24" spans="1:34" x14ac:dyDescent="0.25">
      <c r="A24" t="s">
        <v>383</v>
      </c>
      <c r="B24" t="s">
        <v>413</v>
      </c>
      <c r="C24" t="s">
        <v>535</v>
      </c>
      <c r="D24">
        <v>0</v>
      </c>
      <c r="E24">
        <v>0</v>
      </c>
      <c r="F24">
        <v>376204</v>
      </c>
      <c r="G24">
        <v>691388</v>
      </c>
      <c r="H24" s="6">
        <v>1003550</v>
      </c>
      <c r="I24" s="6">
        <v>1375490</v>
      </c>
      <c r="J24" s="6">
        <v>1691400</v>
      </c>
      <c r="K24" s="6">
        <v>2029700</v>
      </c>
      <c r="L24" s="6">
        <v>2371070</v>
      </c>
      <c r="M24" s="6">
        <v>2724680</v>
      </c>
      <c r="N24" s="6">
        <v>3122330</v>
      </c>
      <c r="O24" s="6">
        <v>3478650</v>
      </c>
      <c r="P24" s="6">
        <v>3869190</v>
      </c>
      <c r="Q24" s="6">
        <v>4274880</v>
      </c>
      <c r="R24" s="6">
        <v>4670880</v>
      </c>
      <c r="S24" s="6">
        <v>4859490</v>
      </c>
      <c r="T24" s="6">
        <v>5059000</v>
      </c>
      <c r="U24" s="6">
        <v>5211230</v>
      </c>
      <c r="V24" s="6">
        <v>5330810</v>
      </c>
      <c r="W24" s="6">
        <v>5428170</v>
      </c>
      <c r="X24" s="6">
        <v>5512070</v>
      </c>
      <c r="Y24" s="6">
        <v>5587110</v>
      </c>
      <c r="Z24" s="6">
        <v>5657860</v>
      </c>
      <c r="AA24" s="6">
        <v>5728660</v>
      </c>
      <c r="AB24" s="6">
        <v>5793930</v>
      </c>
      <c r="AC24" s="6">
        <v>5855300</v>
      </c>
      <c r="AD24" s="6">
        <v>5896550</v>
      </c>
      <c r="AE24" s="6">
        <v>5923370</v>
      </c>
      <c r="AF24" s="6">
        <v>5941390</v>
      </c>
      <c r="AG24" s="6">
        <v>5969750</v>
      </c>
      <c r="AH24" s="6">
        <v>6004700</v>
      </c>
    </row>
    <row r="25" spans="1:34" x14ac:dyDescent="0.25">
      <c r="A25" t="s">
        <v>383</v>
      </c>
      <c r="B25" t="s">
        <v>414</v>
      </c>
      <c r="C25" t="s">
        <v>536</v>
      </c>
      <c r="D25">
        <v>0</v>
      </c>
      <c r="E25">
        <v>0</v>
      </c>
      <c r="F25">
        <v>375162</v>
      </c>
      <c r="G25">
        <v>693739</v>
      </c>
      <c r="H25" s="6">
        <v>1013220</v>
      </c>
      <c r="I25" s="6">
        <v>1395330</v>
      </c>
      <c r="J25" s="6">
        <v>1715850</v>
      </c>
      <c r="K25" s="6">
        <v>2060420</v>
      </c>
      <c r="L25" s="6">
        <v>2415740</v>
      </c>
      <c r="M25" s="6">
        <v>2788670</v>
      </c>
      <c r="N25" s="6">
        <v>3212390</v>
      </c>
      <c r="O25" s="6">
        <v>3593960</v>
      </c>
      <c r="P25" s="6">
        <v>4014950</v>
      </c>
      <c r="Q25" s="6">
        <v>4448050</v>
      </c>
      <c r="R25" s="6">
        <v>4868180</v>
      </c>
      <c r="S25" s="6">
        <v>5073740</v>
      </c>
      <c r="T25" s="6">
        <v>5276620</v>
      </c>
      <c r="U25" s="6">
        <v>5429290</v>
      </c>
      <c r="V25" s="6">
        <v>5546730</v>
      </c>
      <c r="W25" s="6">
        <v>5641240</v>
      </c>
      <c r="X25" s="6">
        <v>5722300</v>
      </c>
      <c r="Y25" s="6">
        <v>5795660</v>
      </c>
      <c r="Z25" s="6">
        <v>5866330</v>
      </c>
      <c r="AA25" s="6">
        <v>5939390</v>
      </c>
      <c r="AB25" s="6">
        <v>6009120</v>
      </c>
      <c r="AC25" s="6">
        <v>6076900</v>
      </c>
      <c r="AD25" s="6">
        <v>6126330</v>
      </c>
      <c r="AE25" s="6">
        <v>6160180</v>
      </c>
      <c r="AF25" s="6">
        <v>6184590</v>
      </c>
      <c r="AG25" s="6">
        <v>6220720</v>
      </c>
      <c r="AH25" s="6">
        <v>6266400</v>
      </c>
    </row>
    <row r="26" spans="1:34" x14ac:dyDescent="0.25">
      <c r="A26" t="s">
        <v>383</v>
      </c>
      <c r="B26" t="s">
        <v>416</v>
      </c>
      <c r="C26" t="s">
        <v>417</v>
      </c>
      <c r="D26">
        <v>0</v>
      </c>
      <c r="E26">
        <v>0</v>
      </c>
      <c r="F26">
        <v>369355</v>
      </c>
      <c r="G26">
        <v>624822</v>
      </c>
      <c r="H26">
        <v>917418</v>
      </c>
      <c r="I26" s="6">
        <v>1275390</v>
      </c>
      <c r="J26" s="6">
        <v>1620260</v>
      </c>
      <c r="K26" s="6">
        <v>1946610</v>
      </c>
      <c r="L26" s="6">
        <v>2267400</v>
      </c>
      <c r="M26" s="6">
        <v>2596890</v>
      </c>
      <c r="N26" s="6">
        <v>2989050</v>
      </c>
      <c r="O26" s="6">
        <v>3332780</v>
      </c>
      <c r="P26" s="6">
        <v>3676960</v>
      </c>
      <c r="Q26" s="6">
        <v>4043310</v>
      </c>
      <c r="R26" s="6">
        <v>4408420</v>
      </c>
      <c r="S26" s="6">
        <v>4643630</v>
      </c>
      <c r="T26" s="6">
        <v>4852610</v>
      </c>
      <c r="U26" s="6">
        <v>5041640</v>
      </c>
      <c r="V26" s="6">
        <v>5204240</v>
      </c>
      <c r="W26" s="6">
        <v>5348460</v>
      </c>
      <c r="X26" s="6">
        <v>5473980</v>
      </c>
      <c r="Y26" s="6">
        <v>5582060</v>
      </c>
      <c r="Z26" s="6">
        <v>5678800</v>
      </c>
      <c r="AA26" s="6">
        <v>5770420</v>
      </c>
      <c r="AB26" s="6">
        <v>5853050</v>
      </c>
      <c r="AC26" s="6">
        <v>5926730</v>
      </c>
      <c r="AD26" s="6">
        <v>5979140</v>
      </c>
      <c r="AE26" s="6">
        <v>6014980</v>
      </c>
      <c r="AF26" s="6">
        <v>6043820</v>
      </c>
      <c r="AG26" s="6">
        <v>6075280</v>
      </c>
      <c r="AH26" s="6">
        <v>6118050</v>
      </c>
    </row>
    <row r="27" spans="1:34" x14ac:dyDescent="0.25">
      <c r="A27" t="s">
        <v>383</v>
      </c>
      <c r="B27" t="s">
        <v>408</v>
      </c>
      <c r="C27" t="s">
        <v>537</v>
      </c>
      <c r="D27">
        <v>0</v>
      </c>
      <c r="E27">
        <v>0</v>
      </c>
      <c r="F27">
        <v>344759</v>
      </c>
      <c r="G27">
        <v>711386</v>
      </c>
      <c r="H27" s="6">
        <v>1082310</v>
      </c>
      <c r="I27" s="6">
        <v>1454170</v>
      </c>
      <c r="J27" s="6">
        <v>1677120</v>
      </c>
      <c r="K27" s="6">
        <v>2011630</v>
      </c>
      <c r="L27" s="6">
        <v>2364800</v>
      </c>
      <c r="M27" s="6">
        <v>2754540</v>
      </c>
      <c r="N27" s="6">
        <v>3232470</v>
      </c>
      <c r="O27" s="6">
        <v>3599180</v>
      </c>
      <c r="P27" s="6">
        <v>3948220</v>
      </c>
      <c r="Q27" s="6">
        <v>4298580</v>
      </c>
      <c r="R27" s="6">
        <v>4631460</v>
      </c>
      <c r="S27" s="6">
        <v>4935500</v>
      </c>
      <c r="T27" s="6">
        <v>5157790</v>
      </c>
      <c r="U27" s="6">
        <v>5289650</v>
      </c>
      <c r="V27" s="6">
        <v>5390790</v>
      </c>
      <c r="W27" s="6">
        <v>5472780</v>
      </c>
      <c r="X27" s="6">
        <v>5538140</v>
      </c>
      <c r="Y27" s="6">
        <v>5595120</v>
      </c>
      <c r="Z27" s="6">
        <v>5648210</v>
      </c>
      <c r="AA27" s="6">
        <v>5682750</v>
      </c>
      <c r="AB27" s="6">
        <v>5698640</v>
      </c>
      <c r="AC27" s="6">
        <v>5770270</v>
      </c>
      <c r="AD27" s="6">
        <v>5802140</v>
      </c>
      <c r="AE27" s="6">
        <v>5813960</v>
      </c>
      <c r="AF27" s="6">
        <v>5817940</v>
      </c>
      <c r="AG27" s="6">
        <v>5850200</v>
      </c>
      <c r="AH27" s="6">
        <v>5880610</v>
      </c>
    </row>
    <row r="28" spans="1:34" x14ac:dyDescent="0.25">
      <c r="A28" t="s">
        <v>383</v>
      </c>
      <c r="B28" t="s">
        <v>419</v>
      </c>
      <c r="C28" t="s">
        <v>420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</row>
    <row r="31" spans="1:34" x14ac:dyDescent="0.25">
      <c r="D31">
        <f>D20-D2</f>
        <v>0</v>
      </c>
      <c r="E31">
        <f t="shared" ref="E31:K31" si="0">E20-E2</f>
        <v>0</v>
      </c>
      <c r="F31">
        <f t="shared" si="0"/>
        <v>-17179</v>
      </c>
      <c r="G31">
        <f t="shared" si="0"/>
        <v>-40917</v>
      </c>
      <c r="H31">
        <f t="shared" si="0"/>
        <v>-69627</v>
      </c>
      <c r="I31">
        <f t="shared" si="0"/>
        <v>-119280</v>
      </c>
      <c r="J31">
        <f t="shared" si="0"/>
        <v>-182280</v>
      </c>
      <c r="K31">
        <f t="shared" si="0"/>
        <v>-252360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2F81-BD01-4467-BB2A-631D904D7594}">
  <sheetPr>
    <tabColor rgb="FFFFC000"/>
  </sheetPr>
  <dimension ref="A1:C357"/>
  <sheetViews>
    <sheetView topLeftCell="A333" workbookViewId="0">
      <selection activeCell="E5" sqref="E5"/>
    </sheetView>
  </sheetViews>
  <sheetFormatPr defaultRowHeight="15" x14ac:dyDescent="0.25"/>
  <cols>
    <col min="1" max="1" width="89.42578125" customWidth="1"/>
    <col min="2" max="2" width="50.42578125" customWidth="1"/>
    <col min="3" max="3" width="4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t="s">
        <v>21</v>
      </c>
      <c r="B2" t="s">
        <v>187</v>
      </c>
      <c r="C2" t="s">
        <v>177</v>
      </c>
    </row>
    <row r="3" spans="1:3" x14ac:dyDescent="0.25">
      <c r="A3" t="s">
        <v>58</v>
      </c>
      <c r="B3" t="s">
        <v>178</v>
      </c>
      <c r="C3" t="s">
        <v>177</v>
      </c>
    </row>
    <row r="4" spans="1:3" x14ac:dyDescent="0.25">
      <c r="A4" t="s">
        <v>133</v>
      </c>
      <c r="B4" t="s">
        <v>163</v>
      </c>
      <c r="C4" t="s">
        <v>160</v>
      </c>
    </row>
    <row r="5" spans="1:3" x14ac:dyDescent="0.25">
      <c r="A5" t="s">
        <v>134</v>
      </c>
      <c r="B5" t="s">
        <v>163</v>
      </c>
      <c r="C5" t="s">
        <v>160</v>
      </c>
    </row>
    <row r="6" spans="1:3" x14ac:dyDescent="0.25">
      <c r="A6" t="s">
        <v>135</v>
      </c>
      <c r="B6" t="s">
        <v>163</v>
      </c>
      <c r="C6" t="s">
        <v>160</v>
      </c>
    </row>
    <row r="7" spans="1:3" x14ac:dyDescent="0.25">
      <c r="A7" t="s">
        <v>136</v>
      </c>
      <c r="B7" t="s">
        <v>163</v>
      </c>
      <c r="C7" t="s">
        <v>160</v>
      </c>
    </row>
    <row r="8" spans="1:3" x14ac:dyDescent="0.25">
      <c r="A8" t="s">
        <v>137</v>
      </c>
      <c r="B8" t="s">
        <v>163</v>
      </c>
      <c r="C8" t="s">
        <v>160</v>
      </c>
    </row>
    <row r="9" spans="1:3" x14ac:dyDescent="0.25">
      <c r="A9" t="s">
        <v>138</v>
      </c>
      <c r="B9" t="s">
        <v>163</v>
      </c>
      <c r="C9" t="s">
        <v>160</v>
      </c>
    </row>
    <row r="10" spans="1:3" x14ac:dyDescent="0.25">
      <c r="A10" t="s">
        <v>139</v>
      </c>
      <c r="B10" t="s">
        <v>163</v>
      </c>
      <c r="C10" t="s">
        <v>160</v>
      </c>
    </row>
    <row r="11" spans="1:3" x14ac:dyDescent="0.25">
      <c r="A11" t="s">
        <v>140</v>
      </c>
      <c r="B11" t="s">
        <v>163</v>
      </c>
      <c r="C11" t="s">
        <v>160</v>
      </c>
    </row>
    <row r="12" spans="1:3" x14ac:dyDescent="0.25">
      <c r="A12" t="s">
        <v>141</v>
      </c>
      <c r="B12" t="s">
        <v>163</v>
      </c>
      <c r="C12" t="s">
        <v>160</v>
      </c>
    </row>
    <row r="13" spans="1:3" x14ac:dyDescent="0.25">
      <c r="A13" t="s">
        <v>142</v>
      </c>
      <c r="B13" t="s">
        <v>163</v>
      </c>
      <c r="C13" t="s">
        <v>160</v>
      </c>
    </row>
    <row r="14" spans="1:3" x14ac:dyDescent="0.25">
      <c r="A14" t="s">
        <v>143</v>
      </c>
      <c r="B14" t="s">
        <v>163</v>
      </c>
      <c r="C14" t="s">
        <v>160</v>
      </c>
    </row>
    <row r="15" spans="1:3" x14ac:dyDescent="0.25">
      <c r="A15" t="s">
        <v>144</v>
      </c>
      <c r="B15" t="s">
        <v>163</v>
      </c>
      <c r="C15" t="s">
        <v>160</v>
      </c>
    </row>
    <row r="16" spans="1:3" x14ac:dyDescent="0.25">
      <c r="A16" t="s">
        <v>145</v>
      </c>
      <c r="B16" t="s">
        <v>163</v>
      </c>
      <c r="C16" t="s">
        <v>160</v>
      </c>
    </row>
    <row r="17" spans="1:3" x14ac:dyDescent="0.25">
      <c r="A17" t="s">
        <v>146</v>
      </c>
      <c r="B17" t="s">
        <v>163</v>
      </c>
      <c r="C17" t="s">
        <v>160</v>
      </c>
    </row>
    <row r="18" spans="1:3" x14ac:dyDescent="0.25">
      <c r="A18" t="s">
        <v>147</v>
      </c>
      <c r="B18" t="s">
        <v>163</v>
      </c>
      <c r="C18" t="s">
        <v>160</v>
      </c>
    </row>
    <row r="19" spans="1:3" x14ac:dyDescent="0.25">
      <c r="A19" t="s">
        <v>148</v>
      </c>
      <c r="B19" t="s">
        <v>163</v>
      </c>
      <c r="C19" t="s">
        <v>160</v>
      </c>
    </row>
    <row r="20" spans="1:3" x14ac:dyDescent="0.25">
      <c r="A20" t="s">
        <v>149</v>
      </c>
      <c r="B20" t="s">
        <v>163</v>
      </c>
      <c r="C20" t="s">
        <v>160</v>
      </c>
    </row>
    <row r="21" spans="1:3" x14ac:dyDescent="0.25">
      <c r="A21" t="s">
        <v>150</v>
      </c>
      <c r="B21" t="s">
        <v>163</v>
      </c>
      <c r="C21" t="s">
        <v>160</v>
      </c>
    </row>
    <row r="22" spans="1:3" x14ac:dyDescent="0.25">
      <c r="A22" s="21" t="s">
        <v>461</v>
      </c>
      <c r="B22" t="s">
        <v>163</v>
      </c>
      <c r="C22" t="s">
        <v>160</v>
      </c>
    </row>
    <row r="23" spans="1:3" x14ac:dyDescent="0.25">
      <c r="A23" s="21" t="s">
        <v>462</v>
      </c>
      <c r="B23" t="s">
        <v>163</v>
      </c>
      <c r="C23" t="s">
        <v>160</v>
      </c>
    </row>
    <row r="24" spans="1:3" x14ac:dyDescent="0.25">
      <c r="A24" s="21" t="s">
        <v>463</v>
      </c>
      <c r="B24" t="s">
        <v>163</v>
      </c>
      <c r="C24" t="s">
        <v>160</v>
      </c>
    </row>
    <row r="25" spans="1:3" x14ac:dyDescent="0.25">
      <c r="A25" t="s">
        <v>65</v>
      </c>
      <c r="B25" t="s">
        <v>175</v>
      </c>
      <c r="C25" t="s">
        <v>160</v>
      </c>
    </row>
    <row r="26" spans="1:3" x14ac:dyDescent="0.25">
      <c r="A26" t="s">
        <v>66</v>
      </c>
      <c r="B26" t="s">
        <v>175</v>
      </c>
      <c r="C26" t="s">
        <v>160</v>
      </c>
    </row>
    <row r="27" spans="1:3" x14ac:dyDescent="0.25">
      <c r="A27" t="s">
        <v>67</v>
      </c>
      <c r="B27" t="s">
        <v>175</v>
      </c>
      <c r="C27" t="s">
        <v>160</v>
      </c>
    </row>
    <row r="28" spans="1:3" x14ac:dyDescent="0.25">
      <c r="A28" t="s">
        <v>68</v>
      </c>
      <c r="B28" t="s">
        <v>175</v>
      </c>
      <c r="C28" t="s">
        <v>160</v>
      </c>
    </row>
    <row r="29" spans="1:3" x14ac:dyDescent="0.25">
      <c r="A29" t="s">
        <v>69</v>
      </c>
      <c r="B29" t="s">
        <v>175</v>
      </c>
      <c r="C29" t="s">
        <v>160</v>
      </c>
    </row>
    <row r="30" spans="1:3" x14ac:dyDescent="0.25">
      <c r="A30" t="s">
        <v>70</v>
      </c>
      <c r="B30" t="s">
        <v>175</v>
      </c>
      <c r="C30" t="s">
        <v>160</v>
      </c>
    </row>
    <row r="31" spans="1:3" x14ac:dyDescent="0.25">
      <c r="A31" t="s">
        <v>71</v>
      </c>
      <c r="B31" t="s">
        <v>175</v>
      </c>
      <c r="C31" t="s">
        <v>160</v>
      </c>
    </row>
    <row r="32" spans="1:3" x14ac:dyDescent="0.25">
      <c r="A32" t="s">
        <v>72</v>
      </c>
      <c r="B32" t="s">
        <v>175</v>
      </c>
      <c r="C32" t="s">
        <v>160</v>
      </c>
    </row>
    <row r="33" spans="1:3" x14ac:dyDescent="0.25">
      <c r="A33" t="s">
        <v>73</v>
      </c>
      <c r="B33" t="s">
        <v>175</v>
      </c>
      <c r="C33" t="s">
        <v>160</v>
      </c>
    </row>
    <row r="34" spans="1:3" x14ac:dyDescent="0.25">
      <c r="A34" t="s">
        <v>152</v>
      </c>
      <c r="B34" t="s">
        <v>161</v>
      </c>
      <c r="C34" t="s">
        <v>160</v>
      </c>
    </row>
    <row r="35" spans="1:3" x14ac:dyDescent="0.25">
      <c r="A35" t="s">
        <v>153</v>
      </c>
      <c r="B35" t="s">
        <v>161</v>
      </c>
      <c r="C35" t="s">
        <v>160</v>
      </c>
    </row>
    <row r="36" spans="1:3" x14ac:dyDescent="0.25">
      <c r="A36" t="s">
        <v>154</v>
      </c>
      <c r="B36" t="s">
        <v>161</v>
      </c>
      <c r="C36" t="s">
        <v>160</v>
      </c>
    </row>
    <row r="37" spans="1:3" x14ac:dyDescent="0.25">
      <c r="A37" t="s">
        <v>151</v>
      </c>
      <c r="B37" t="s">
        <v>162</v>
      </c>
      <c r="C37" t="s">
        <v>156</v>
      </c>
    </row>
    <row r="38" spans="1:3" x14ac:dyDescent="0.25">
      <c r="A38" t="s">
        <v>79</v>
      </c>
      <c r="B38" t="s">
        <v>159</v>
      </c>
      <c r="C38" t="s">
        <v>156</v>
      </c>
    </row>
    <row r="39" spans="1:3" x14ac:dyDescent="0.25">
      <c r="A39" t="s">
        <v>80</v>
      </c>
      <c r="B39" t="s">
        <v>159</v>
      </c>
      <c r="C39" t="s">
        <v>156</v>
      </c>
    </row>
    <row r="40" spans="1:3" x14ac:dyDescent="0.25">
      <c r="A40" t="s">
        <v>155</v>
      </c>
      <c r="B40" t="s">
        <v>159</v>
      </c>
      <c r="C40" t="s">
        <v>156</v>
      </c>
    </row>
    <row r="41" spans="1:3" x14ac:dyDescent="0.25">
      <c r="A41" s="21" t="s">
        <v>465</v>
      </c>
      <c r="B41" t="s">
        <v>159</v>
      </c>
      <c r="C41" t="s">
        <v>156</v>
      </c>
    </row>
    <row r="42" spans="1:3" x14ac:dyDescent="0.25">
      <c r="A42" s="21" t="s">
        <v>466</v>
      </c>
      <c r="B42" t="s">
        <v>159</v>
      </c>
      <c r="C42" t="s">
        <v>156</v>
      </c>
    </row>
    <row r="43" spans="1:3" x14ac:dyDescent="0.25">
      <c r="A43" s="21" t="s">
        <v>467</v>
      </c>
      <c r="B43" t="s">
        <v>159</v>
      </c>
      <c r="C43" t="s">
        <v>156</v>
      </c>
    </row>
    <row r="44" spans="1:3" x14ac:dyDescent="0.25">
      <c r="A44" t="s">
        <v>466</v>
      </c>
      <c r="B44" t="s">
        <v>159</v>
      </c>
      <c r="C44" t="s">
        <v>156</v>
      </c>
    </row>
    <row r="45" spans="1:3" x14ac:dyDescent="0.25">
      <c r="A45" t="s">
        <v>17</v>
      </c>
      <c r="B45" t="s">
        <v>164</v>
      </c>
      <c r="C45" t="s">
        <v>156</v>
      </c>
    </row>
    <row r="46" spans="1:3" x14ac:dyDescent="0.25">
      <c r="A46" t="s">
        <v>18</v>
      </c>
      <c r="B46" t="s">
        <v>164</v>
      </c>
      <c r="C46" t="s">
        <v>156</v>
      </c>
    </row>
    <row r="47" spans="1:3" x14ac:dyDescent="0.25">
      <c r="A47" t="s">
        <v>132</v>
      </c>
      <c r="B47" t="s">
        <v>164</v>
      </c>
      <c r="C47" t="s">
        <v>156</v>
      </c>
    </row>
    <row r="48" spans="1:3" x14ac:dyDescent="0.25">
      <c r="A48" t="s">
        <v>9</v>
      </c>
      <c r="B48" t="s">
        <v>157</v>
      </c>
      <c r="C48" t="s">
        <v>156</v>
      </c>
    </row>
    <row r="49" spans="1:3" x14ac:dyDescent="0.25">
      <c r="A49" t="s">
        <v>10</v>
      </c>
      <c r="B49" t="s">
        <v>157</v>
      </c>
      <c r="C49" t="s">
        <v>156</v>
      </c>
    </row>
    <row r="50" spans="1:3" x14ac:dyDescent="0.25">
      <c r="A50" t="s">
        <v>11</v>
      </c>
      <c r="B50" t="s">
        <v>157</v>
      </c>
      <c r="C50" t="s">
        <v>156</v>
      </c>
    </row>
    <row r="51" spans="1:3" x14ac:dyDescent="0.25">
      <c r="A51" t="s">
        <v>13</v>
      </c>
      <c r="B51" t="s">
        <v>157</v>
      </c>
      <c r="C51" t="s">
        <v>156</v>
      </c>
    </row>
    <row r="52" spans="1:3" x14ac:dyDescent="0.25">
      <c r="A52" t="s">
        <v>16</v>
      </c>
      <c r="B52" t="s">
        <v>158</v>
      </c>
      <c r="C52" t="s">
        <v>156</v>
      </c>
    </row>
    <row r="53" spans="1:3" x14ac:dyDescent="0.25">
      <c r="A53" s="1" t="s">
        <v>14</v>
      </c>
      <c r="B53" t="s">
        <v>158</v>
      </c>
      <c r="C53" t="s">
        <v>156</v>
      </c>
    </row>
    <row r="54" spans="1:3" x14ac:dyDescent="0.25">
      <c r="A54" s="1" t="s">
        <v>15</v>
      </c>
      <c r="B54" t="s">
        <v>158</v>
      </c>
      <c r="C54" t="s">
        <v>156</v>
      </c>
    </row>
    <row r="55" spans="1:3" x14ac:dyDescent="0.25">
      <c r="A55" t="s">
        <v>12</v>
      </c>
      <c r="B55" t="s">
        <v>158</v>
      </c>
      <c r="C55" t="s">
        <v>156</v>
      </c>
    </row>
    <row r="56" spans="1:3" x14ac:dyDescent="0.25">
      <c r="A56" t="s">
        <v>374</v>
      </c>
      <c r="B56" t="s">
        <v>379</v>
      </c>
      <c r="C56" t="s">
        <v>156</v>
      </c>
    </row>
    <row r="57" spans="1:3" x14ac:dyDescent="0.25">
      <c r="A57" t="s">
        <v>24</v>
      </c>
      <c r="B57" t="s">
        <v>183</v>
      </c>
      <c r="C57" t="s">
        <v>182</v>
      </c>
    </row>
    <row r="58" spans="1:3" x14ac:dyDescent="0.25">
      <c r="A58" t="s">
        <v>246</v>
      </c>
      <c r="B58" t="s">
        <v>174</v>
      </c>
      <c r="C58" t="s">
        <v>377</v>
      </c>
    </row>
    <row r="59" spans="1:3" x14ac:dyDescent="0.25">
      <c r="A59" t="s">
        <v>247</v>
      </c>
      <c r="B59" t="s">
        <v>174</v>
      </c>
      <c r="C59" t="s">
        <v>377</v>
      </c>
    </row>
    <row r="60" spans="1:3" x14ac:dyDescent="0.25">
      <c r="A60" t="s">
        <v>248</v>
      </c>
      <c r="B60" t="s">
        <v>174</v>
      </c>
      <c r="C60" t="s">
        <v>377</v>
      </c>
    </row>
    <row r="61" spans="1:3" x14ac:dyDescent="0.25">
      <c r="A61" t="s">
        <v>251</v>
      </c>
      <c r="B61" t="s">
        <v>166</v>
      </c>
      <c r="C61" t="s">
        <v>377</v>
      </c>
    </row>
    <row r="62" spans="1:3" x14ac:dyDescent="0.25">
      <c r="A62" t="s">
        <v>252</v>
      </c>
      <c r="B62" t="s">
        <v>166</v>
      </c>
      <c r="C62" t="s">
        <v>377</v>
      </c>
    </row>
    <row r="63" spans="1:3" x14ac:dyDescent="0.25">
      <c r="A63" t="s">
        <v>253</v>
      </c>
      <c r="B63" t="s">
        <v>166</v>
      </c>
      <c r="C63" t="s">
        <v>377</v>
      </c>
    </row>
    <row r="64" spans="1:3" x14ac:dyDescent="0.25">
      <c r="A64" t="s">
        <v>254</v>
      </c>
      <c r="B64" t="s">
        <v>166</v>
      </c>
      <c r="C64" t="s">
        <v>377</v>
      </c>
    </row>
    <row r="65" spans="1:3" x14ac:dyDescent="0.25">
      <c r="A65" t="s">
        <v>255</v>
      </c>
      <c r="B65" t="s">
        <v>166</v>
      </c>
      <c r="C65" t="s">
        <v>377</v>
      </c>
    </row>
    <row r="66" spans="1:3" x14ac:dyDescent="0.25">
      <c r="A66" t="s">
        <v>256</v>
      </c>
      <c r="B66" t="s">
        <v>166</v>
      </c>
      <c r="C66" t="s">
        <v>377</v>
      </c>
    </row>
    <row r="67" spans="1:3" x14ac:dyDescent="0.25">
      <c r="A67" t="s">
        <v>257</v>
      </c>
      <c r="B67" t="s">
        <v>166</v>
      </c>
      <c r="C67" t="s">
        <v>377</v>
      </c>
    </row>
    <row r="68" spans="1:3" x14ac:dyDescent="0.25">
      <c r="A68" t="s">
        <v>258</v>
      </c>
      <c r="B68" t="s">
        <v>166</v>
      </c>
      <c r="C68" t="s">
        <v>377</v>
      </c>
    </row>
    <row r="69" spans="1:3" x14ac:dyDescent="0.25">
      <c r="A69" t="s">
        <v>259</v>
      </c>
      <c r="B69" t="s">
        <v>166</v>
      </c>
      <c r="C69" t="s">
        <v>377</v>
      </c>
    </row>
    <row r="70" spans="1:3" x14ac:dyDescent="0.25">
      <c r="A70" t="s">
        <v>260</v>
      </c>
      <c r="B70" t="s">
        <v>166</v>
      </c>
      <c r="C70" t="s">
        <v>377</v>
      </c>
    </row>
    <row r="71" spans="1:3" x14ac:dyDescent="0.25">
      <c r="A71" t="s">
        <v>261</v>
      </c>
      <c r="B71" t="s">
        <v>166</v>
      </c>
      <c r="C71" t="s">
        <v>377</v>
      </c>
    </row>
    <row r="72" spans="1:3" x14ac:dyDescent="0.25">
      <c r="A72" t="s">
        <v>262</v>
      </c>
      <c r="B72" t="s">
        <v>166</v>
      </c>
      <c r="C72" t="s">
        <v>377</v>
      </c>
    </row>
    <row r="73" spans="1:3" x14ac:dyDescent="0.25">
      <c r="A73" t="s">
        <v>263</v>
      </c>
      <c r="B73" t="s">
        <v>166</v>
      </c>
      <c r="C73" t="s">
        <v>377</v>
      </c>
    </row>
    <row r="74" spans="1:3" x14ac:dyDescent="0.25">
      <c r="A74" t="s">
        <v>264</v>
      </c>
      <c r="B74" t="s">
        <v>166</v>
      </c>
      <c r="C74" t="s">
        <v>377</v>
      </c>
    </row>
    <row r="75" spans="1:3" x14ac:dyDescent="0.25">
      <c r="A75" t="s">
        <v>265</v>
      </c>
      <c r="B75" t="s">
        <v>166</v>
      </c>
      <c r="C75" t="s">
        <v>377</v>
      </c>
    </row>
    <row r="76" spans="1:3" x14ac:dyDescent="0.25">
      <c r="A76" t="s">
        <v>266</v>
      </c>
      <c r="B76" t="s">
        <v>166</v>
      </c>
      <c r="C76" t="s">
        <v>377</v>
      </c>
    </row>
    <row r="77" spans="1:3" x14ac:dyDescent="0.25">
      <c r="A77" t="s">
        <v>267</v>
      </c>
      <c r="B77" t="s">
        <v>166</v>
      </c>
      <c r="C77" t="s">
        <v>377</v>
      </c>
    </row>
    <row r="78" spans="1:3" x14ac:dyDescent="0.25">
      <c r="A78" t="s">
        <v>268</v>
      </c>
      <c r="B78" t="s">
        <v>166</v>
      </c>
      <c r="C78" t="s">
        <v>377</v>
      </c>
    </row>
    <row r="79" spans="1:3" x14ac:dyDescent="0.25">
      <c r="A79" t="s">
        <v>269</v>
      </c>
      <c r="B79" t="s">
        <v>166</v>
      </c>
      <c r="C79" t="s">
        <v>377</v>
      </c>
    </row>
    <row r="80" spans="1:3" x14ac:dyDescent="0.25">
      <c r="A80" t="s">
        <v>270</v>
      </c>
      <c r="B80" t="s">
        <v>166</v>
      </c>
      <c r="C80" t="s">
        <v>377</v>
      </c>
    </row>
    <row r="81" spans="1:3" x14ac:dyDescent="0.25">
      <c r="A81" t="s">
        <v>271</v>
      </c>
      <c r="B81" t="s">
        <v>166</v>
      </c>
      <c r="C81" t="s">
        <v>377</v>
      </c>
    </row>
    <row r="82" spans="1:3" x14ac:dyDescent="0.25">
      <c r="A82" t="s">
        <v>272</v>
      </c>
      <c r="B82" t="s">
        <v>166</v>
      </c>
      <c r="C82" t="s">
        <v>377</v>
      </c>
    </row>
    <row r="83" spans="1:3" x14ac:dyDescent="0.25">
      <c r="A83" t="s">
        <v>273</v>
      </c>
      <c r="B83" t="s">
        <v>166</v>
      </c>
      <c r="C83" t="s">
        <v>377</v>
      </c>
    </row>
    <row r="84" spans="1:3" x14ac:dyDescent="0.25">
      <c r="A84" t="s">
        <v>274</v>
      </c>
      <c r="B84" t="s">
        <v>166</v>
      </c>
      <c r="C84" t="s">
        <v>377</v>
      </c>
    </row>
    <row r="85" spans="1:3" x14ac:dyDescent="0.25">
      <c r="A85" t="s">
        <v>275</v>
      </c>
      <c r="B85" t="s">
        <v>166</v>
      </c>
      <c r="C85" t="s">
        <v>377</v>
      </c>
    </row>
    <row r="86" spans="1:3" x14ac:dyDescent="0.25">
      <c r="A86" t="s">
        <v>276</v>
      </c>
      <c r="B86" t="s">
        <v>166</v>
      </c>
      <c r="C86" t="s">
        <v>377</v>
      </c>
    </row>
    <row r="87" spans="1:3" x14ac:dyDescent="0.25">
      <c r="A87" t="s">
        <v>277</v>
      </c>
      <c r="B87" t="s">
        <v>166</v>
      </c>
      <c r="C87" t="s">
        <v>377</v>
      </c>
    </row>
    <row r="88" spans="1:3" x14ac:dyDescent="0.25">
      <c r="A88" t="s">
        <v>278</v>
      </c>
      <c r="B88" t="s">
        <v>166</v>
      </c>
      <c r="C88" t="s">
        <v>377</v>
      </c>
    </row>
    <row r="89" spans="1:3" x14ac:dyDescent="0.25">
      <c r="A89" t="s">
        <v>279</v>
      </c>
      <c r="B89" t="s">
        <v>166</v>
      </c>
      <c r="C89" t="s">
        <v>377</v>
      </c>
    </row>
    <row r="90" spans="1:3" x14ac:dyDescent="0.25">
      <c r="A90" t="s">
        <v>280</v>
      </c>
      <c r="B90" t="s">
        <v>166</v>
      </c>
      <c r="C90" t="s">
        <v>377</v>
      </c>
    </row>
    <row r="91" spans="1:3" x14ac:dyDescent="0.25">
      <c r="A91" t="s">
        <v>281</v>
      </c>
      <c r="B91" t="s">
        <v>166</v>
      </c>
      <c r="C91" t="s">
        <v>377</v>
      </c>
    </row>
    <row r="92" spans="1:3" x14ac:dyDescent="0.25">
      <c r="A92" t="s">
        <v>282</v>
      </c>
      <c r="B92" t="s">
        <v>166</v>
      </c>
      <c r="C92" t="s">
        <v>377</v>
      </c>
    </row>
    <row r="93" spans="1:3" x14ac:dyDescent="0.25">
      <c r="A93" t="s">
        <v>283</v>
      </c>
      <c r="B93" t="s">
        <v>166</v>
      </c>
      <c r="C93" t="s">
        <v>377</v>
      </c>
    </row>
    <row r="94" spans="1:3" x14ac:dyDescent="0.25">
      <c r="A94" t="s">
        <v>284</v>
      </c>
      <c r="B94" t="s">
        <v>166</v>
      </c>
      <c r="C94" t="s">
        <v>377</v>
      </c>
    </row>
    <row r="95" spans="1:3" x14ac:dyDescent="0.25">
      <c r="A95" t="s">
        <v>285</v>
      </c>
      <c r="B95" t="s">
        <v>166</v>
      </c>
      <c r="C95" t="s">
        <v>377</v>
      </c>
    </row>
    <row r="96" spans="1:3" x14ac:dyDescent="0.25">
      <c r="A96" t="s">
        <v>286</v>
      </c>
      <c r="B96" t="s">
        <v>166</v>
      </c>
      <c r="C96" t="s">
        <v>377</v>
      </c>
    </row>
    <row r="97" spans="1:3" x14ac:dyDescent="0.25">
      <c r="A97" t="s">
        <v>287</v>
      </c>
      <c r="B97" t="s">
        <v>166</v>
      </c>
      <c r="C97" t="s">
        <v>377</v>
      </c>
    </row>
    <row r="98" spans="1:3" x14ac:dyDescent="0.25">
      <c r="A98" t="s">
        <v>288</v>
      </c>
      <c r="B98" t="s">
        <v>166</v>
      </c>
      <c r="C98" t="s">
        <v>377</v>
      </c>
    </row>
    <row r="99" spans="1:3" x14ac:dyDescent="0.25">
      <c r="A99" t="s">
        <v>289</v>
      </c>
      <c r="B99" t="s">
        <v>166</v>
      </c>
      <c r="C99" t="s">
        <v>377</v>
      </c>
    </row>
    <row r="100" spans="1:3" x14ac:dyDescent="0.25">
      <c r="A100" t="s">
        <v>290</v>
      </c>
      <c r="B100" t="s">
        <v>166</v>
      </c>
      <c r="C100" t="s">
        <v>377</v>
      </c>
    </row>
    <row r="101" spans="1:3" x14ac:dyDescent="0.25">
      <c r="A101" t="s">
        <v>291</v>
      </c>
      <c r="B101" t="s">
        <v>166</v>
      </c>
      <c r="C101" t="s">
        <v>377</v>
      </c>
    </row>
    <row r="102" spans="1:3" x14ac:dyDescent="0.25">
      <c r="A102" t="s">
        <v>292</v>
      </c>
      <c r="B102" t="s">
        <v>166</v>
      </c>
      <c r="C102" t="s">
        <v>377</v>
      </c>
    </row>
    <row r="103" spans="1:3" x14ac:dyDescent="0.25">
      <c r="A103" t="s">
        <v>293</v>
      </c>
      <c r="B103" t="s">
        <v>166</v>
      </c>
      <c r="C103" t="s">
        <v>377</v>
      </c>
    </row>
    <row r="104" spans="1:3" x14ac:dyDescent="0.25">
      <c r="A104" t="s">
        <v>294</v>
      </c>
      <c r="B104" t="s">
        <v>166</v>
      </c>
      <c r="C104" t="s">
        <v>377</v>
      </c>
    </row>
    <row r="105" spans="1:3" x14ac:dyDescent="0.25">
      <c r="A105" t="s">
        <v>295</v>
      </c>
      <c r="B105" t="s">
        <v>166</v>
      </c>
      <c r="C105" t="s">
        <v>377</v>
      </c>
    </row>
    <row r="106" spans="1:3" x14ac:dyDescent="0.25">
      <c r="A106" t="s">
        <v>296</v>
      </c>
      <c r="B106" t="s">
        <v>166</v>
      </c>
      <c r="C106" t="s">
        <v>377</v>
      </c>
    </row>
    <row r="107" spans="1:3" x14ac:dyDescent="0.25">
      <c r="A107" t="s">
        <v>297</v>
      </c>
      <c r="B107" t="s">
        <v>166</v>
      </c>
      <c r="C107" t="s">
        <v>377</v>
      </c>
    </row>
    <row r="108" spans="1:3" x14ac:dyDescent="0.25">
      <c r="A108" t="s">
        <v>298</v>
      </c>
      <c r="B108" t="s">
        <v>166</v>
      </c>
      <c r="C108" t="s">
        <v>377</v>
      </c>
    </row>
    <row r="109" spans="1:3" x14ac:dyDescent="0.25">
      <c r="A109" t="s">
        <v>299</v>
      </c>
      <c r="B109" t="s">
        <v>166</v>
      </c>
      <c r="C109" t="s">
        <v>377</v>
      </c>
    </row>
    <row r="110" spans="1:3" x14ac:dyDescent="0.25">
      <c r="A110" t="s">
        <v>300</v>
      </c>
      <c r="B110" t="s">
        <v>166</v>
      </c>
      <c r="C110" t="s">
        <v>377</v>
      </c>
    </row>
    <row r="111" spans="1:3" x14ac:dyDescent="0.25">
      <c r="A111" t="s">
        <v>301</v>
      </c>
      <c r="B111" t="s">
        <v>166</v>
      </c>
      <c r="C111" t="s">
        <v>377</v>
      </c>
    </row>
    <row r="112" spans="1:3" x14ac:dyDescent="0.25">
      <c r="A112" t="s">
        <v>302</v>
      </c>
      <c r="B112" t="s">
        <v>166</v>
      </c>
      <c r="C112" t="s">
        <v>377</v>
      </c>
    </row>
    <row r="113" spans="1:3" x14ac:dyDescent="0.25">
      <c r="A113" t="s">
        <v>303</v>
      </c>
      <c r="B113" t="s">
        <v>166</v>
      </c>
      <c r="C113" t="s">
        <v>377</v>
      </c>
    </row>
    <row r="114" spans="1:3" x14ac:dyDescent="0.25">
      <c r="A114" t="s">
        <v>304</v>
      </c>
      <c r="B114" t="s">
        <v>166</v>
      </c>
      <c r="C114" t="s">
        <v>377</v>
      </c>
    </row>
    <row r="115" spans="1:3" x14ac:dyDescent="0.25">
      <c r="A115" t="s">
        <v>305</v>
      </c>
      <c r="B115" t="s">
        <v>166</v>
      </c>
      <c r="C115" t="s">
        <v>377</v>
      </c>
    </row>
    <row r="116" spans="1:3" x14ac:dyDescent="0.25">
      <c r="A116" t="s">
        <v>306</v>
      </c>
      <c r="B116" t="s">
        <v>166</v>
      </c>
      <c r="C116" t="s">
        <v>377</v>
      </c>
    </row>
    <row r="117" spans="1:3" x14ac:dyDescent="0.25">
      <c r="A117" t="s">
        <v>307</v>
      </c>
      <c r="B117" t="s">
        <v>166</v>
      </c>
      <c r="C117" t="s">
        <v>377</v>
      </c>
    </row>
    <row r="118" spans="1:3" x14ac:dyDescent="0.25">
      <c r="A118" t="s">
        <v>308</v>
      </c>
      <c r="B118" t="s">
        <v>166</v>
      </c>
      <c r="C118" t="s">
        <v>377</v>
      </c>
    </row>
    <row r="119" spans="1:3" x14ac:dyDescent="0.25">
      <c r="A119" t="s">
        <v>309</v>
      </c>
      <c r="B119" t="s">
        <v>166</v>
      </c>
      <c r="C119" t="s">
        <v>377</v>
      </c>
    </row>
    <row r="120" spans="1:3" x14ac:dyDescent="0.25">
      <c r="A120" t="s">
        <v>310</v>
      </c>
      <c r="B120" t="s">
        <v>166</v>
      </c>
      <c r="C120" t="s">
        <v>377</v>
      </c>
    </row>
    <row r="121" spans="1:3" x14ac:dyDescent="0.25">
      <c r="A121" t="s">
        <v>311</v>
      </c>
      <c r="B121" t="s">
        <v>166</v>
      </c>
      <c r="C121" t="s">
        <v>377</v>
      </c>
    </row>
    <row r="122" spans="1:3" x14ac:dyDescent="0.25">
      <c r="A122" t="s">
        <v>312</v>
      </c>
      <c r="B122" t="s">
        <v>166</v>
      </c>
      <c r="C122" t="s">
        <v>377</v>
      </c>
    </row>
    <row r="123" spans="1:3" x14ac:dyDescent="0.25">
      <c r="A123" t="s">
        <v>313</v>
      </c>
      <c r="B123" t="s">
        <v>166</v>
      </c>
      <c r="C123" t="s">
        <v>377</v>
      </c>
    </row>
    <row r="124" spans="1:3" x14ac:dyDescent="0.25">
      <c r="A124" t="s">
        <v>314</v>
      </c>
      <c r="B124" t="s">
        <v>166</v>
      </c>
      <c r="C124" t="s">
        <v>377</v>
      </c>
    </row>
    <row r="125" spans="1:3" x14ac:dyDescent="0.25">
      <c r="A125" t="s">
        <v>315</v>
      </c>
      <c r="B125" t="s">
        <v>166</v>
      </c>
      <c r="C125" t="s">
        <v>377</v>
      </c>
    </row>
    <row r="126" spans="1:3" x14ac:dyDescent="0.25">
      <c r="A126" t="s">
        <v>316</v>
      </c>
      <c r="B126" t="s">
        <v>166</v>
      </c>
      <c r="C126" t="s">
        <v>377</v>
      </c>
    </row>
    <row r="127" spans="1:3" x14ac:dyDescent="0.25">
      <c r="A127" t="s">
        <v>317</v>
      </c>
      <c r="B127" t="s">
        <v>166</v>
      </c>
      <c r="C127" t="s">
        <v>377</v>
      </c>
    </row>
    <row r="128" spans="1:3" x14ac:dyDescent="0.25">
      <c r="A128" t="s">
        <v>318</v>
      </c>
      <c r="B128" t="s">
        <v>166</v>
      </c>
      <c r="C128" t="s">
        <v>377</v>
      </c>
    </row>
    <row r="129" spans="1:3" x14ac:dyDescent="0.25">
      <c r="A129" t="s">
        <v>319</v>
      </c>
      <c r="B129" t="s">
        <v>166</v>
      </c>
      <c r="C129" t="s">
        <v>377</v>
      </c>
    </row>
    <row r="130" spans="1:3" x14ac:dyDescent="0.25">
      <c r="A130" t="s">
        <v>320</v>
      </c>
      <c r="B130" t="s">
        <v>166</v>
      </c>
      <c r="C130" t="s">
        <v>377</v>
      </c>
    </row>
    <row r="131" spans="1:3" x14ac:dyDescent="0.25">
      <c r="A131" t="s">
        <v>321</v>
      </c>
      <c r="B131" t="s">
        <v>166</v>
      </c>
      <c r="C131" t="s">
        <v>377</v>
      </c>
    </row>
    <row r="132" spans="1:3" x14ac:dyDescent="0.25">
      <c r="A132" t="s">
        <v>322</v>
      </c>
      <c r="B132" t="s">
        <v>166</v>
      </c>
      <c r="C132" t="s">
        <v>377</v>
      </c>
    </row>
    <row r="133" spans="1:3" x14ac:dyDescent="0.25">
      <c r="A133" t="s">
        <v>323</v>
      </c>
      <c r="B133" t="s">
        <v>166</v>
      </c>
      <c r="C133" t="s">
        <v>377</v>
      </c>
    </row>
    <row r="134" spans="1:3" x14ac:dyDescent="0.25">
      <c r="A134" t="s">
        <v>324</v>
      </c>
      <c r="B134" t="s">
        <v>166</v>
      </c>
      <c r="C134" t="s">
        <v>377</v>
      </c>
    </row>
    <row r="135" spans="1:3" x14ac:dyDescent="0.25">
      <c r="A135" t="s">
        <v>325</v>
      </c>
      <c r="B135" t="s">
        <v>166</v>
      </c>
      <c r="C135" t="s">
        <v>377</v>
      </c>
    </row>
    <row r="136" spans="1:3" x14ac:dyDescent="0.25">
      <c r="A136" t="s">
        <v>326</v>
      </c>
      <c r="B136" t="s">
        <v>166</v>
      </c>
      <c r="C136" t="s">
        <v>377</v>
      </c>
    </row>
    <row r="137" spans="1:3" x14ac:dyDescent="0.25">
      <c r="A137" t="s">
        <v>327</v>
      </c>
      <c r="B137" t="s">
        <v>166</v>
      </c>
      <c r="C137" t="s">
        <v>377</v>
      </c>
    </row>
    <row r="138" spans="1:3" x14ac:dyDescent="0.25">
      <c r="A138" t="s">
        <v>328</v>
      </c>
      <c r="B138" t="s">
        <v>166</v>
      </c>
      <c r="C138" t="s">
        <v>377</v>
      </c>
    </row>
    <row r="139" spans="1:3" x14ac:dyDescent="0.25">
      <c r="A139" t="s">
        <v>329</v>
      </c>
      <c r="B139" t="s">
        <v>166</v>
      </c>
      <c r="C139" t="s">
        <v>377</v>
      </c>
    </row>
    <row r="140" spans="1:3" x14ac:dyDescent="0.25">
      <c r="A140" t="s">
        <v>330</v>
      </c>
      <c r="B140" t="s">
        <v>166</v>
      </c>
      <c r="C140" t="s">
        <v>377</v>
      </c>
    </row>
    <row r="141" spans="1:3" x14ac:dyDescent="0.25">
      <c r="A141" t="s">
        <v>331</v>
      </c>
      <c r="B141" t="s">
        <v>166</v>
      </c>
      <c r="C141" t="s">
        <v>377</v>
      </c>
    </row>
    <row r="142" spans="1:3" x14ac:dyDescent="0.25">
      <c r="A142" t="s">
        <v>332</v>
      </c>
      <c r="B142" t="s">
        <v>166</v>
      </c>
      <c r="C142" t="s">
        <v>377</v>
      </c>
    </row>
    <row r="143" spans="1:3" x14ac:dyDescent="0.25">
      <c r="A143" t="s">
        <v>333</v>
      </c>
      <c r="B143" t="s">
        <v>166</v>
      </c>
      <c r="C143" t="s">
        <v>377</v>
      </c>
    </row>
    <row r="144" spans="1:3" x14ac:dyDescent="0.25">
      <c r="A144" t="s">
        <v>334</v>
      </c>
      <c r="B144" t="s">
        <v>166</v>
      </c>
      <c r="C144" t="s">
        <v>377</v>
      </c>
    </row>
    <row r="145" spans="1:3" x14ac:dyDescent="0.25">
      <c r="A145" t="s">
        <v>335</v>
      </c>
      <c r="B145" t="s">
        <v>166</v>
      </c>
      <c r="C145" t="s">
        <v>377</v>
      </c>
    </row>
    <row r="146" spans="1:3" x14ac:dyDescent="0.25">
      <c r="A146" t="s">
        <v>336</v>
      </c>
      <c r="B146" t="s">
        <v>166</v>
      </c>
      <c r="C146" t="s">
        <v>377</v>
      </c>
    </row>
    <row r="147" spans="1:3" x14ac:dyDescent="0.25">
      <c r="A147" t="s">
        <v>337</v>
      </c>
      <c r="B147" t="s">
        <v>166</v>
      </c>
      <c r="C147" t="s">
        <v>377</v>
      </c>
    </row>
    <row r="148" spans="1:3" x14ac:dyDescent="0.25">
      <c r="A148" t="s">
        <v>338</v>
      </c>
      <c r="B148" t="s">
        <v>166</v>
      </c>
      <c r="C148" t="s">
        <v>377</v>
      </c>
    </row>
    <row r="149" spans="1:3" x14ac:dyDescent="0.25">
      <c r="A149" t="s">
        <v>339</v>
      </c>
      <c r="B149" t="s">
        <v>166</v>
      </c>
      <c r="C149" t="s">
        <v>377</v>
      </c>
    </row>
    <row r="150" spans="1:3" x14ac:dyDescent="0.25">
      <c r="A150" t="s">
        <v>340</v>
      </c>
      <c r="B150" t="s">
        <v>166</v>
      </c>
      <c r="C150" t="s">
        <v>377</v>
      </c>
    </row>
    <row r="151" spans="1:3" x14ac:dyDescent="0.25">
      <c r="A151" t="s">
        <v>341</v>
      </c>
      <c r="B151" t="s">
        <v>166</v>
      </c>
      <c r="C151" t="s">
        <v>377</v>
      </c>
    </row>
    <row r="152" spans="1:3" x14ac:dyDescent="0.25">
      <c r="A152" t="s">
        <v>342</v>
      </c>
      <c r="B152" t="s">
        <v>166</v>
      </c>
      <c r="C152" t="s">
        <v>377</v>
      </c>
    </row>
    <row r="153" spans="1:3" x14ac:dyDescent="0.25">
      <c r="A153" t="s">
        <v>343</v>
      </c>
      <c r="B153" t="s">
        <v>166</v>
      </c>
      <c r="C153" t="s">
        <v>377</v>
      </c>
    </row>
    <row r="154" spans="1:3" x14ac:dyDescent="0.25">
      <c r="A154" t="s">
        <v>344</v>
      </c>
      <c r="B154" t="s">
        <v>166</v>
      </c>
      <c r="C154" t="s">
        <v>377</v>
      </c>
    </row>
    <row r="155" spans="1:3" x14ac:dyDescent="0.25">
      <c r="A155" t="s">
        <v>345</v>
      </c>
      <c r="B155" t="s">
        <v>166</v>
      </c>
      <c r="C155" t="s">
        <v>377</v>
      </c>
    </row>
    <row r="156" spans="1:3" x14ac:dyDescent="0.25">
      <c r="A156" t="s">
        <v>346</v>
      </c>
      <c r="B156" t="s">
        <v>166</v>
      </c>
      <c r="C156" t="s">
        <v>377</v>
      </c>
    </row>
    <row r="157" spans="1:3" x14ac:dyDescent="0.25">
      <c r="A157" t="s">
        <v>347</v>
      </c>
      <c r="B157" t="s">
        <v>166</v>
      </c>
      <c r="C157" t="s">
        <v>377</v>
      </c>
    </row>
    <row r="158" spans="1:3" x14ac:dyDescent="0.25">
      <c r="A158" t="s">
        <v>348</v>
      </c>
      <c r="B158" t="s">
        <v>166</v>
      </c>
      <c r="C158" t="s">
        <v>377</v>
      </c>
    </row>
    <row r="159" spans="1:3" x14ac:dyDescent="0.25">
      <c r="A159" t="s">
        <v>349</v>
      </c>
      <c r="B159" t="s">
        <v>166</v>
      </c>
      <c r="C159" t="s">
        <v>377</v>
      </c>
    </row>
    <row r="160" spans="1:3" x14ac:dyDescent="0.25">
      <c r="A160" t="s">
        <v>350</v>
      </c>
      <c r="B160" t="s">
        <v>166</v>
      </c>
      <c r="C160" t="s">
        <v>377</v>
      </c>
    </row>
    <row r="161" spans="1:3" x14ac:dyDescent="0.25">
      <c r="A161" t="s">
        <v>351</v>
      </c>
      <c r="B161" t="s">
        <v>166</v>
      </c>
      <c r="C161" t="s">
        <v>377</v>
      </c>
    </row>
    <row r="162" spans="1:3" x14ac:dyDescent="0.25">
      <c r="A162" t="s">
        <v>352</v>
      </c>
      <c r="B162" t="s">
        <v>166</v>
      </c>
      <c r="C162" t="s">
        <v>377</v>
      </c>
    </row>
    <row r="163" spans="1:3" x14ac:dyDescent="0.25">
      <c r="A163" t="s">
        <v>353</v>
      </c>
      <c r="B163" t="s">
        <v>166</v>
      </c>
      <c r="C163" t="s">
        <v>377</v>
      </c>
    </row>
    <row r="164" spans="1:3" x14ac:dyDescent="0.25">
      <c r="A164" t="s">
        <v>354</v>
      </c>
      <c r="B164" t="s">
        <v>166</v>
      </c>
      <c r="C164" t="s">
        <v>377</v>
      </c>
    </row>
    <row r="165" spans="1:3" x14ac:dyDescent="0.25">
      <c r="A165" t="s">
        <v>355</v>
      </c>
      <c r="B165" t="s">
        <v>166</v>
      </c>
      <c r="C165" t="s">
        <v>377</v>
      </c>
    </row>
    <row r="166" spans="1:3" x14ac:dyDescent="0.25">
      <c r="A166" t="s">
        <v>356</v>
      </c>
      <c r="B166" t="s">
        <v>166</v>
      </c>
      <c r="C166" t="s">
        <v>377</v>
      </c>
    </row>
    <row r="167" spans="1:3" x14ac:dyDescent="0.25">
      <c r="A167" t="s">
        <v>357</v>
      </c>
      <c r="B167" t="s">
        <v>166</v>
      </c>
      <c r="C167" t="s">
        <v>377</v>
      </c>
    </row>
    <row r="168" spans="1:3" x14ac:dyDescent="0.25">
      <c r="A168" t="s">
        <v>358</v>
      </c>
      <c r="B168" t="s">
        <v>166</v>
      </c>
      <c r="C168" t="s">
        <v>377</v>
      </c>
    </row>
    <row r="169" spans="1:3" x14ac:dyDescent="0.25">
      <c r="A169" t="s">
        <v>359</v>
      </c>
      <c r="B169" t="s">
        <v>166</v>
      </c>
      <c r="C169" t="s">
        <v>377</v>
      </c>
    </row>
    <row r="170" spans="1:3" x14ac:dyDescent="0.25">
      <c r="A170" t="s">
        <v>360</v>
      </c>
      <c r="B170" t="s">
        <v>166</v>
      </c>
      <c r="C170" t="s">
        <v>377</v>
      </c>
    </row>
    <row r="171" spans="1:3" x14ac:dyDescent="0.25">
      <c r="A171" t="s">
        <v>361</v>
      </c>
      <c r="B171" t="s">
        <v>166</v>
      </c>
      <c r="C171" t="s">
        <v>377</v>
      </c>
    </row>
    <row r="172" spans="1:3" x14ac:dyDescent="0.25">
      <c r="A172" t="s">
        <v>362</v>
      </c>
      <c r="B172" t="s">
        <v>166</v>
      </c>
      <c r="C172" t="s">
        <v>377</v>
      </c>
    </row>
    <row r="173" spans="1:3" x14ac:dyDescent="0.25">
      <c r="A173" t="s">
        <v>363</v>
      </c>
      <c r="B173" t="s">
        <v>166</v>
      </c>
      <c r="C173" t="s">
        <v>377</v>
      </c>
    </row>
    <row r="174" spans="1:3" x14ac:dyDescent="0.25">
      <c r="A174" t="s">
        <v>364</v>
      </c>
      <c r="B174" t="s">
        <v>166</v>
      </c>
      <c r="C174" t="s">
        <v>377</v>
      </c>
    </row>
    <row r="175" spans="1:3" x14ac:dyDescent="0.25">
      <c r="A175" t="s">
        <v>365</v>
      </c>
      <c r="B175" t="s">
        <v>166</v>
      </c>
      <c r="C175" t="s">
        <v>377</v>
      </c>
    </row>
    <row r="176" spans="1:3" x14ac:dyDescent="0.25">
      <c r="A176" t="s">
        <v>366</v>
      </c>
      <c r="B176" t="s">
        <v>166</v>
      </c>
      <c r="C176" t="s">
        <v>377</v>
      </c>
    </row>
    <row r="177" spans="1:3" x14ac:dyDescent="0.25">
      <c r="A177" t="s">
        <v>367</v>
      </c>
      <c r="B177" t="s">
        <v>166</v>
      </c>
      <c r="C177" t="s">
        <v>377</v>
      </c>
    </row>
    <row r="178" spans="1:3" x14ac:dyDescent="0.25">
      <c r="A178" t="s">
        <v>368</v>
      </c>
      <c r="B178" t="s">
        <v>166</v>
      </c>
      <c r="C178" t="s">
        <v>377</v>
      </c>
    </row>
    <row r="179" spans="1:3" x14ac:dyDescent="0.25">
      <c r="A179" t="s">
        <v>369</v>
      </c>
      <c r="B179" t="s">
        <v>166</v>
      </c>
      <c r="C179" t="s">
        <v>377</v>
      </c>
    </row>
    <row r="180" spans="1:3" x14ac:dyDescent="0.25">
      <c r="A180" t="s">
        <v>370</v>
      </c>
      <c r="B180" t="s">
        <v>166</v>
      </c>
      <c r="C180" t="s">
        <v>377</v>
      </c>
    </row>
    <row r="181" spans="1:3" x14ac:dyDescent="0.25">
      <c r="A181" t="s">
        <v>371</v>
      </c>
      <c r="B181" t="s">
        <v>166</v>
      </c>
      <c r="C181" t="s">
        <v>377</v>
      </c>
    </row>
    <row r="182" spans="1:3" x14ac:dyDescent="0.25">
      <c r="A182" t="s">
        <v>372</v>
      </c>
      <c r="B182" t="s">
        <v>166</v>
      </c>
      <c r="C182" t="s">
        <v>377</v>
      </c>
    </row>
    <row r="183" spans="1:3" x14ac:dyDescent="0.25">
      <c r="A183" t="s">
        <v>285</v>
      </c>
      <c r="B183" t="s">
        <v>166</v>
      </c>
      <c r="C183" t="s">
        <v>377</v>
      </c>
    </row>
    <row r="184" spans="1:3" x14ac:dyDescent="0.25">
      <c r="A184" t="s">
        <v>193</v>
      </c>
      <c r="B184" t="s">
        <v>376</v>
      </c>
      <c r="C184" t="s">
        <v>377</v>
      </c>
    </row>
    <row r="185" spans="1:3" x14ac:dyDescent="0.25">
      <c r="A185" t="s">
        <v>194</v>
      </c>
      <c r="B185" t="s">
        <v>376</v>
      </c>
      <c r="C185" t="s">
        <v>377</v>
      </c>
    </row>
    <row r="186" spans="1:3" x14ac:dyDescent="0.25">
      <c r="A186" t="s">
        <v>195</v>
      </c>
      <c r="B186" t="s">
        <v>376</v>
      </c>
      <c r="C186" t="s">
        <v>377</v>
      </c>
    </row>
    <row r="187" spans="1:3" x14ac:dyDescent="0.25">
      <c r="A187" t="s">
        <v>196</v>
      </c>
      <c r="B187" t="s">
        <v>376</v>
      </c>
      <c r="C187" t="s">
        <v>377</v>
      </c>
    </row>
    <row r="188" spans="1:3" x14ac:dyDescent="0.25">
      <c r="A188" t="s">
        <v>197</v>
      </c>
      <c r="B188" t="s">
        <v>376</v>
      </c>
      <c r="C188" t="s">
        <v>377</v>
      </c>
    </row>
    <row r="189" spans="1:3" x14ac:dyDescent="0.25">
      <c r="A189" t="s">
        <v>198</v>
      </c>
      <c r="B189" t="s">
        <v>376</v>
      </c>
      <c r="C189" t="s">
        <v>377</v>
      </c>
    </row>
    <row r="190" spans="1:3" x14ac:dyDescent="0.25">
      <c r="A190" t="s">
        <v>199</v>
      </c>
      <c r="B190" t="s">
        <v>376</v>
      </c>
      <c r="C190" t="s">
        <v>377</v>
      </c>
    </row>
    <row r="191" spans="1:3" x14ac:dyDescent="0.25">
      <c r="A191" t="s">
        <v>200</v>
      </c>
      <c r="B191" t="s">
        <v>376</v>
      </c>
      <c r="C191" t="s">
        <v>377</v>
      </c>
    </row>
    <row r="192" spans="1:3" x14ac:dyDescent="0.25">
      <c r="A192" t="s">
        <v>201</v>
      </c>
      <c r="B192" t="s">
        <v>376</v>
      </c>
      <c r="C192" t="s">
        <v>377</v>
      </c>
    </row>
    <row r="193" spans="1:3" x14ac:dyDescent="0.25">
      <c r="A193" t="s">
        <v>202</v>
      </c>
      <c r="B193" t="s">
        <v>376</v>
      </c>
      <c r="C193" t="s">
        <v>377</v>
      </c>
    </row>
    <row r="194" spans="1:3" x14ac:dyDescent="0.25">
      <c r="A194" t="s">
        <v>203</v>
      </c>
      <c r="B194" t="s">
        <v>376</v>
      </c>
      <c r="C194" t="s">
        <v>377</v>
      </c>
    </row>
    <row r="195" spans="1:3" x14ac:dyDescent="0.25">
      <c r="A195" t="s">
        <v>204</v>
      </c>
      <c r="B195" t="s">
        <v>376</v>
      </c>
      <c r="C195" t="s">
        <v>377</v>
      </c>
    </row>
    <row r="196" spans="1:3" x14ac:dyDescent="0.25">
      <c r="A196" t="s">
        <v>205</v>
      </c>
      <c r="B196" t="s">
        <v>376</v>
      </c>
      <c r="C196" t="s">
        <v>377</v>
      </c>
    </row>
    <row r="197" spans="1:3" x14ac:dyDescent="0.25">
      <c r="A197" t="s">
        <v>206</v>
      </c>
      <c r="B197" t="s">
        <v>376</v>
      </c>
      <c r="C197" t="s">
        <v>377</v>
      </c>
    </row>
    <row r="198" spans="1:3" x14ac:dyDescent="0.25">
      <c r="A198" t="s">
        <v>207</v>
      </c>
      <c r="B198" t="s">
        <v>376</v>
      </c>
      <c r="C198" t="s">
        <v>377</v>
      </c>
    </row>
    <row r="199" spans="1:3" x14ac:dyDescent="0.25">
      <c r="A199" t="s">
        <v>208</v>
      </c>
      <c r="B199" t="s">
        <v>376</v>
      </c>
      <c r="C199" t="s">
        <v>377</v>
      </c>
    </row>
    <row r="200" spans="1:3" x14ac:dyDescent="0.25">
      <c r="A200" t="s">
        <v>209</v>
      </c>
      <c r="B200" t="s">
        <v>376</v>
      </c>
      <c r="C200" t="s">
        <v>377</v>
      </c>
    </row>
    <row r="201" spans="1:3" x14ac:dyDescent="0.25">
      <c r="A201" t="s">
        <v>210</v>
      </c>
      <c r="B201" t="s">
        <v>376</v>
      </c>
      <c r="C201" t="s">
        <v>377</v>
      </c>
    </row>
    <row r="202" spans="1:3" x14ac:dyDescent="0.25">
      <c r="A202" t="s">
        <v>211</v>
      </c>
      <c r="B202" t="s">
        <v>376</v>
      </c>
      <c r="C202" t="s">
        <v>377</v>
      </c>
    </row>
    <row r="203" spans="1:3" x14ac:dyDescent="0.25">
      <c r="A203" t="s">
        <v>212</v>
      </c>
      <c r="B203" t="s">
        <v>376</v>
      </c>
      <c r="C203" t="s">
        <v>377</v>
      </c>
    </row>
    <row r="204" spans="1:3" x14ac:dyDescent="0.25">
      <c r="A204" t="s">
        <v>213</v>
      </c>
      <c r="B204" t="s">
        <v>376</v>
      </c>
      <c r="C204" t="s">
        <v>377</v>
      </c>
    </row>
    <row r="205" spans="1:3" x14ac:dyDescent="0.25">
      <c r="A205" t="s">
        <v>214</v>
      </c>
      <c r="B205" t="s">
        <v>376</v>
      </c>
      <c r="C205" t="s">
        <v>377</v>
      </c>
    </row>
    <row r="206" spans="1:3" x14ac:dyDescent="0.25">
      <c r="A206" t="s">
        <v>215</v>
      </c>
      <c r="B206" t="s">
        <v>376</v>
      </c>
      <c r="C206" t="s">
        <v>377</v>
      </c>
    </row>
    <row r="207" spans="1:3" x14ac:dyDescent="0.25">
      <c r="A207" t="s">
        <v>216</v>
      </c>
      <c r="B207" t="s">
        <v>376</v>
      </c>
      <c r="C207" t="s">
        <v>377</v>
      </c>
    </row>
    <row r="208" spans="1:3" x14ac:dyDescent="0.25">
      <c r="A208" t="s">
        <v>217</v>
      </c>
      <c r="B208" t="s">
        <v>376</v>
      </c>
      <c r="C208" t="s">
        <v>377</v>
      </c>
    </row>
    <row r="209" spans="1:3" x14ac:dyDescent="0.25">
      <c r="A209" t="s">
        <v>218</v>
      </c>
      <c r="B209" t="s">
        <v>376</v>
      </c>
      <c r="C209" t="s">
        <v>377</v>
      </c>
    </row>
    <row r="210" spans="1:3" x14ac:dyDescent="0.25">
      <c r="A210" t="s">
        <v>219</v>
      </c>
      <c r="B210" t="s">
        <v>376</v>
      </c>
      <c r="C210" t="s">
        <v>377</v>
      </c>
    </row>
    <row r="211" spans="1:3" x14ac:dyDescent="0.25">
      <c r="A211" t="s">
        <v>220</v>
      </c>
      <c r="B211" t="s">
        <v>376</v>
      </c>
      <c r="C211" t="s">
        <v>377</v>
      </c>
    </row>
    <row r="212" spans="1:3" x14ac:dyDescent="0.25">
      <c r="A212" t="s">
        <v>221</v>
      </c>
      <c r="B212" t="s">
        <v>376</v>
      </c>
      <c r="C212" t="s">
        <v>377</v>
      </c>
    </row>
    <row r="213" spans="1:3" x14ac:dyDescent="0.25">
      <c r="A213" t="s">
        <v>222</v>
      </c>
      <c r="B213" t="s">
        <v>376</v>
      </c>
      <c r="C213" t="s">
        <v>377</v>
      </c>
    </row>
    <row r="214" spans="1:3" x14ac:dyDescent="0.25">
      <c r="A214" t="s">
        <v>223</v>
      </c>
      <c r="B214" t="s">
        <v>376</v>
      </c>
      <c r="C214" t="s">
        <v>377</v>
      </c>
    </row>
    <row r="215" spans="1:3" x14ac:dyDescent="0.25">
      <c r="A215" t="s">
        <v>224</v>
      </c>
      <c r="B215" t="s">
        <v>376</v>
      </c>
      <c r="C215" t="s">
        <v>377</v>
      </c>
    </row>
    <row r="216" spans="1:3" x14ac:dyDescent="0.25">
      <c r="A216" t="s">
        <v>225</v>
      </c>
      <c r="B216" t="s">
        <v>376</v>
      </c>
      <c r="C216" t="s">
        <v>377</v>
      </c>
    </row>
    <row r="217" spans="1:3" x14ac:dyDescent="0.25">
      <c r="A217" t="s">
        <v>226</v>
      </c>
      <c r="B217" t="s">
        <v>376</v>
      </c>
      <c r="C217" t="s">
        <v>377</v>
      </c>
    </row>
    <row r="218" spans="1:3" x14ac:dyDescent="0.25">
      <c r="A218" t="s">
        <v>227</v>
      </c>
      <c r="B218" t="s">
        <v>376</v>
      </c>
      <c r="C218" t="s">
        <v>377</v>
      </c>
    </row>
    <row r="219" spans="1:3" x14ac:dyDescent="0.25">
      <c r="A219" t="s">
        <v>228</v>
      </c>
      <c r="B219" t="s">
        <v>376</v>
      </c>
      <c r="C219" t="s">
        <v>377</v>
      </c>
    </row>
    <row r="220" spans="1:3" x14ac:dyDescent="0.25">
      <c r="A220" t="s">
        <v>229</v>
      </c>
      <c r="B220" t="s">
        <v>376</v>
      </c>
      <c r="C220" t="s">
        <v>377</v>
      </c>
    </row>
    <row r="221" spans="1:3" x14ac:dyDescent="0.25">
      <c r="A221" t="s">
        <v>230</v>
      </c>
      <c r="B221" t="s">
        <v>376</v>
      </c>
      <c r="C221" t="s">
        <v>377</v>
      </c>
    </row>
    <row r="222" spans="1:3" x14ac:dyDescent="0.25">
      <c r="A222" t="s">
        <v>231</v>
      </c>
      <c r="B222" t="s">
        <v>376</v>
      </c>
      <c r="C222" t="s">
        <v>377</v>
      </c>
    </row>
    <row r="223" spans="1:3" x14ac:dyDescent="0.25">
      <c r="A223" t="s">
        <v>232</v>
      </c>
      <c r="B223" t="s">
        <v>376</v>
      </c>
      <c r="C223" t="s">
        <v>377</v>
      </c>
    </row>
    <row r="224" spans="1:3" x14ac:dyDescent="0.25">
      <c r="A224" t="s">
        <v>233</v>
      </c>
      <c r="B224" t="s">
        <v>376</v>
      </c>
      <c r="C224" t="s">
        <v>377</v>
      </c>
    </row>
    <row r="225" spans="1:3" x14ac:dyDescent="0.25">
      <c r="A225" t="s">
        <v>234</v>
      </c>
      <c r="B225" t="s">
        <v>376</v>
      </c>
      <c r="C225" t="s">
        <v>377</v>
      </c>
    </row>
    <row r="226" spans="1:3" x14ac:dyDescent="0.25">
      <c r="A226" t="s">
        <v>235</v>
      </c>
      <c r="B226" t="s">
        <v>376</v>
      </c>
      <c r="C226" t="s">
        <v>377</v>
      </c>
    </row>
    <row r="227" spans="1:3" x14ac:dyDescent="0.25">
      <c r="A227" t="s">
        <v>236</v>
      </c>
      <c r="B227" t="s">
        <v>376</v>
      </c>
      <c r="C227" t="s">
        <v>377</v>
      </c>
    </row>
    <row r="228" spans="1:3" x14ac:dyDescent="0.25">
      <c r="A228" t="s">
        <v>237</v>
      </c>
      <c r="B228" t="s">
        <v>376</v>
      </c>
      <c r="C228" t="s">
        <v>377</v>
      </c>
    </row>
    <row r="229" spans="1:3" x14ac:dyDescent="0.25">
      <c r="A229" t="s">
        <v>249</v>
      </c>
      <c r="B229" t="s">
        <v>170</v>
      </c>
      <c r="C229" t="s">
        <v>377</v>
      </c>
    </row>
    <row r="230" spans="1:3" x14ac:dyDescent="0.25">
      <c r="A230" t="s">
        <v>238</v>
      </c>
      <c r="B230" t="s">
        <v>176</v>
      </c>
      <c r="C230" t="s">
        <v>377</v>
      </c>
    </row>
    <row r="231" spans="1:3" x14ac:dyDescent="0.25">
      <c r="A231" t="s">
        <v>239</v>
      </c>
      <c r="B231" t="s">
        <v>176</v>
      </c>
      <c r="C231" t="s">
        <v>377</v>
      </c>
    </row>
    <row r="232" spans="1:3" x14ac:dyDescent="0.25">
      <c r="A232" t="s">
        <v>240</v>
      </c>
      <c r="B232" t="s">
        <v>176</v>
      </c>
      <c r="C232" t="s">
        <v>377</v>
      </c>
    </row>
    <row r="233" spans="1:3" x14ac:dyDescent="0.25">
      <c r="A233" t="s">
        <v>241</v>
      </c>
      <c r="B233" t="s">
        <v>176</v>
      </c>
      <c r="C233" t="s">
        <v>377</v>
      </c>
    </row>
    <row r="234" spans="1:3" x14ac:dyDescent="0.25">
      <c r="A234" t="s">
        <v>242</v>
      </c>
      <c r="B234" t="s">
        <v>176</v>
      </c>
      <c r="C234" t="s">
        <v>377</v>
      </c>
    </row>
    <row r="235" spans="1:3" x14ac:dyDescent="0.25">
      <c r="A235" t="s">
        <v>243</v>
      </c>
      <c r="B235" t="s">
        <v>176</v>
      </c>
      <c r="C235" t="s">
        <v>377</v>
      </c>
    </row>
    <row r="236" spans="1:3" x14ac:dyDescent="0.25">
      <c r="A236" t="s">
        <v>244</v>
      </c>
      <c r="B236" t="s">
        <v>176</v>
      </c>
      <c r="C236" t="s">
        <v>377</v>
      </c>
    </row>
    <row r="237" spans="1:3" x14ac:dyDescent="0.25">
      <c r="A237" t="s">
        <v>245</v>
      </c>
      <c r="B237" t="s">
        <v>176</v>
      </c>
      <c r="C237" t="s">
        <v>377</v>
      </c>
    </row>
    <row r="238" spans="1:3" x14ac:dyDescent="0.25">
      <c r="A238" s="21" t="s">
        <v>464</v>
      </c>
      <c r="B238" t="s">
        <v>468</v>
      </c>
      <c r="C238" t="s">
        <v>377</v>
      </c>
    </row>
    <row r="239" spans="1:3" x14ac:dyDescent="0.25">
      <c r="A239" t="s">
        <v>518</v>
      </c>
      <c r="B239" t="s">
        <v>521</v>
      </c>
      <c r="C239" t="s">
        <v>377</v>
      </c>
    </row>
    <row r="240" spans="1:3" x14ac:dyDescent="0.25">
      <c r="A240" t="s">
        <v>517</v>
      </c>
      <c r="B240" t="s">
        <v>521</v>
      </c>
      <c r="C240" t="s">
        <v>377</v>
      </c>
    </row>
    <row r="241" spans="1:3" x14ac:dyDescent="0.25">
      <c r="A241" t="s">
        <v>519</v>
      </c>
      <c r="B241" t="s">
        <v>521</v>
      </c>
      <c r="C241" t="s">
        <v>377</v>
      </c>
    </row>
    <row r="242" spans="1:3" x14ac:dyDescent="0.25">
      <c r="A242" t="s">
        <v>249</v>
      </c>
      <c r="B242" t="s">
        <v>378</v>
      </c>
      <c r="C242" t="s">
        <v>377</v>
      </c>
    </row>
    <row r="243" spans="1:3" x14ac:dyDescent="0.25">
      <c r="A243" t="s">
        <v>250</v>
      </c>
      <c r="B243" t="s">
        <v>378</v>
      </c>
      <c r="C243" t="s">
        <v>377</v>
      </c>
    </row>
    <row r="244" spans="1:3" x14ac:dyDescent="0.25">
      <c r="A244" t="s">
        <v>20</v>
      </c>
      <c r="B244" t="s">
        <v>188</v>
      </c>
      <c r="C244" t="s">
        <v>165</v>
      </c>
    </row>
    <row r="245" spans="1:3" x14ac:dyDescent="0.25">
      <c r="A245" t="s">
        <v>26</v>
      </c>
      <c r="B245" t="s">
        <v>179</v>
      </c>
      <c r="C245" t="s">
        <v>165</v>
      </c>
    </row>
    <row r="246" spans="1:3" x14ac:dyDescent="0.25">
      <c r="A246" t="s">
        <v>27</v>
      </c>
      <c r="B246" t="s">
        <v>179</v>
      </c>
      <c r="C246" t="s">
        <v>165</v>
      </c>
    </row>
    <row r="247" spans="1:3" x14ac:dyDescent="0.25">
      <c r="A247" t="s">
        <v>28</v>
      </c>
      <c r="B247" t="s">
        <v>179</v>
      </c>
      <c r="C247" t="s">
        <v>165</v>
      </c>
    </row>
    <row r="248" spans="1:3" x14ac:dyDescent="0.25">
      <c r="A248" t="s">
        <v>29</v>
      </c>
      <c r="B248" t="s">
        <v>179</v>
      </c>
      <c r="C248" t="s">
        <v>165</v>
      </c>
    </row>
    <row r="249" spans="1:3" x14ac:dyDescent="0.25">
      <c r="A249" t="s">
        <v>30</v>
      </c>
      <c r="B249" t="s">
        <v>179</v>
      </c>
      <c r="C249" t="s">
        <v>165</v>
      </c>
    </row>
    <row r="250" spans="1:3" x14ac:dyDescent="0.25">
      <c r="A250" t="s">
        <v>31</v>
      </c>
      <c r="B250" t="s">
        <v>179</v>
      </c>
      <c r="C250" t="s">
        <v>165</v>
      </c>
    </row>
    <row r="251" spans="1:3" x14ac:dyDescent="0.25">
      <c r="A251" t="s">
        <v>32</v>
      </c>
      <c r="B251" t="s">
        <v>179</v>
      </c>
      <c r="C251" t="s">
        <v>165</v>
      </c>
    </row>
    <row r="252" spans="1:3" x14ac:dyDescent="0.25">
      <c r="A252" t="s">
        <v>33</v>
      </c>
      <c r="B252" t="s">
        <v>179</v>
      </c>
      <c r="C252" t="s">
        <v>165</v>
      </c>
    </row>
    <row r="253" spans="1:3" x14ac:dyDescent="0.25">
      <c r="A253" t="s">
        <v>34</v>
      </c>
      <c r="B253" t="s">
        <v>179</v>
      </c>
      <c r="C253" t="s">
        <v>165</v>
      </c>
    </row>
    <row r="254" spans="1:3" x14ac:dyDescent="0.25">
      <c r="A254" t="s">
        <v>35</v>
      </c>
      <c r="B254" t="s">
        <v>179</v>
      </c>
      <c r="C254" t="s">
        <v>165</v>
      </c>
    </row>
    <row r="255" spans="1:3" x14ac:dyDescent="0.25">
      <c r="A255" t="s">
        <v>36</v>
      </c>
      <c r="B255" t="s">
        <v>179</v>
      </c>
      <c r="C255" t="s">
        <v>165</v>
      </c>
    </row>
    <row r="256" spans="1:3" x14ac:dyDescent="0.25">
      <c r="A256" t="s">
        <v>37</v>
      </c>
      <c r="B256" t="s">
        <v>179</v>
      </c>
      <c r="C256" t="s">
        <v>165</v>
      </c>
    </row>
    <row r="257" spans="1:3" x14ac:dyDescent="0.25">
      <c r="A257" t="s">
        <v>38</v>
      </c>
      <c r="B257" t="s">
        <v>179</v>
      </c>
      <c r="C257" t="s">
        <v>165</v>
      </c>
    </row>
    <row r="258" spans="1:3" x14ac:dyDescent="0.25">
      <c r="A258" t="s">
        <v>39</v>
      </c>
      <c r="B258" t="s">
        <v>179</v>
      </c>
      <c r="C258" t="s">
        <v>165</v>
      </c>
    </row>
    <row r="259" spans="1:3" x14ac:dyDescent="0.25">
      <c r="A259" t="s">
        <v>40</v>
      </c>
      <c r="B259" t="s">
        <v>179</v>
      </c>
      <c r="C259" t="s">
        <v>165</v>
      </c>
    </row>
    <row r="260" spans="1:3" x14ac:dyDescent="0.25">
      <c r="A260" t="s">
        <v>41</v>
      </c>
      <c r="B260" t="s">
        <v>179</v>
      </c>
      <c r="C260" t="s">
        <v>165</v>
      </c>
    </row>
    <row r="261" spans="1:3" x14ac:dyDescent="0.25">
      <c r="A261" t="s">
        <v>42</v>
      </c>
      <c r="B261" t="s">
        <v>179</v>
      </c>
      <c r="C261" t="s">
        <v>165</v>
      </c>
    </row>
    <row r="262" spans="1:3" x14ac:dyDescent="0.25">
      <c r="A262" t="s">
        <v>43</v>
      </c>
      <c r="B262" t="s">
        <v>179</v>
      </c>
      <c r="C262" t="s">
        <v>165</v>
      </c>
    </row>
    <row r="263" spans="1:3" x14ac:dyDescent="0.25">
      <c r="A263" t="s">
        <v>44</v>
      </c>
      <c r="B263" t="s">
        <v>179</v>
      </c>
      <c r="C263" t="s">
        <v>165</v>
      </c>
    </row>
    <row r="264" spans="1:3" x14ac:dyDescent="0.25">
      <c r="A264" t="s">
        <v>45</v>
      </c>
      <c r="B264" t="s">
        <v>179</v>
      </c>
      <c r="C264" t="s">
        <v>165</v>
      </c>
    </row>
    <row r="265" spans="1:3" x14ac:dyDescent="0.25">
      <c r="A265" t="s">
        <v>46</v>
      </c>
      <c r="B265" t="s">
        <v>179</v>
      </c>
      <c r="C265" t="s">
        <v>165</v>
      </c>
    </row>
    <row r="266" spans="1:3" x14ac:dyDescent="0.25">
      <c r="A266" t="s">
        <v>47</v>
      </c>
      <c r="B266" t="s">
        <v>179</v>
      </c>
      <c r="C266" t="s">
        <v>165</v>
      </c>
    </row>
    <row r="267" spans="1:3" x14ac:dyDescent="0.25">
      <c r="A267" t="s">
        <v>48</v>
      </c>
      <c r="B267" t="s">
        <v>179</v>
      </c>
      <c r="C267" t="s">
        <v>165</v>
      </c>
    </row>
    <row r="268" spans="1:3" x14ac:dyDescent="0.25">
      <c r="A268" t="s">
        <v>49</v>
      </c>
      <c r="B268" t="s">
        <v>179</v>
      </c>
      <c r="C268" t="s">
        <v>165</v>
      </c>
    </row>
    <row r="269" spans="1:3" x14ac:dyDescent="0.25">
      <c r="A269" t="s">
        <v>50</v>
      </c>
      <c r="B269" t="s">
        <v>179</v>
      </c>
      <c r="C269" t="s">
        <v>165</v>
      </c>
    </row>
    <row r="270" spans="1:3" x14ac:dyDescent="0.25">
      <c r="A270" t="s">
        <v>51</v>
      </c>
      <c r="B270" t="s">
        <v>179</v>
      </c>
      <c r="C270" t="s">
        <v>165</v>
      </c>
    </row>
    <row r="271" spans="1:3" x14ac:dyDescent="0.25">
      <c r="A271" t="s">
        <v>52</v>
      </c>
      <c r="B271" t="s">
        <v>179</v>
      </c>
      <c r="C271" t="s">
        <v>165</v>
      </c>
    </row>
    <row r="272" spans="1:3" x14ac:dyDescent="0.25">
      <c r="A272" t="s">
        <v>53</v>
      </c>
      <c r="B272" t="s">
        <v>179</v>
      </c>
      <c r="C272" t="s">
        <v>165</v>
      </c>
    </row>
    <row r="273" spans="1:3" x14ac:dyDescent="0.25">
      <c r="A273" t="s">
        <v>54</v>
      </c>
      <c r="B273" t="s">
        <v>179</v>
      </c>
      <c r="C273" t="s">
        <v>165</v>
      </c>
    </row>
    <row r="274" spans="1:3" x14ac:dyDescent="0.25">
      <c r="A274" t="s">
        <v>55</v>
      </c>
      <c r="B274" t="s">
        <v>179</v>
      </c>
      <c r="C274" t="s">
        <v>165</v>
      </c>
    </row>
    <row r="275" spans="1:3" x14ac:dyDescent="0.25">
      <c r="A275" t="s">
        <v>56</v>
      </c>
      <c r="B275" t="s">
        <v>179</v>
      </c>
      <c r="C275" t="s">
        <v>165</v>
      </c>
    </row>
    <row r="276" spans="1:3" x14ac:dyDescent="0.25">
      <c r="A276" t="s">
        <v>57</v>
      </c>
      <c r="B276" t="s">
        <v>179</v>
      </c>
      <c r="C276" t="s">
        <v>165</v>
      </c>
    </row>
    <row r="277" spans="1:3" x14ac:dyDescent="0.25">
      <c r="A277" t="s">
        <v>94</v>
      </c>
      <c r="B277" t="s">
        <v>166</v>
      </c>
      <c r="C277" t="s">
        <v>165</v>
      </c>
    </row>
    <row r="278" spans="1:3" x14ac:dyDescent="0.25">
      <c r="A278" t="s">
        <v>95</v>
      </c>
      <c r="B278" t="s">
        <v>166</v>
      </c>
      <c r="C278" t="s">
        <v>165</v>
      </c>
    </row>
    <row r="279" spans="1:3" x14ac:dyDescent="0.25">
      <c r="A279" t="s">
        <v>96</v>
      </c>
      <c r="B279" t="s">
        <v>166</v>
      </c>
      <c r="C279" t="s">
        <v>165</v>
      </c>
    </row>
    <row r="280" spans="1:3" x14ac:dyDescent="0.25">
      <c r="A280" t="s">
        <v>97</v>
      </c>
      <c r="B280" t="s">
        <v>166</v>
      </c>
      <c r="C280" t="s">
        <v>165</v>
      </c>
    </row>
    <row r="281" spans="1:3" x14ac:dyDescent="0.25">
      <c r="A281" t="s">
        <v>98</v>
      </c>
      <c r="B281" t="s">
        <v>166</v>
      </c>
      <c r="C281" t="s">
        <v>165</v>
      </c>
    </row>
    <row r="282" spans="1:3" x14ac:dyDescent="0.25">
      <c r="A282" t="s">
        <v>99</v>
      </c>
      <c r="B282" t="s">
        <v>166</v>
      </c>
      <c r="C282" t="s">
        <v>165</v>
      </c>
    </row>
    <row r="283" spans="1:3" x14ac:dyDescent="0.25">
      <c r="A283" t="s">
        <v>100</v>
      </c>
      <c r="B283" t="s">
        <v>166</v>
      </c>
      <c r="C283" t="s">
        <v>165</v>
      </c>
    </row>
    <row r="284" spans="1:3" x14ac:dyDescent="0.25">
      <c r="A284" t="s">
        <v>101</v>
      </c>
      <c r="B284" t="s">
        <v>166</v>
      </c>
      <c r="C284" t="s">
        <v>165</v>
      </c>
    </row>
    <row r="285" spans="1:3" x14ac:dyDescent="0.25">
      <c r="A285" t="s">
        <v>102</v>
      </c>
      <c r="B285" t="s">
        <v>166</v>
      </c>
      <c r="C285" t="s">
        <v>165</v>
      </c>
    </row>
    <row r="286" spans="1:3" x14ac:dyDescent="0.25">
      <c r="A286" t="s">
        <v>103</v>
      </c>
      <c r="B286" t="s">
        <v>166</v>
      </c>
      <c r="C286" t="s">
        <v>165</v>
      </c>
    </row>
    <row r="287" spans="1:3" x14ac:dyDescent="0.25">
      <c r="A287" t="s">
        <v>104</v>
      </c>
      <c r="B287" t="s">
        <v>166</v>
      </c>
      <c r="C287" t="s">
        <v>165</v>
      </c>
    </row>
    <row r="288" spans="1:3" x14ac:dyDescent="0.25">
      <c r="A288" t="s">
        <v>105</v>
      </c>
      <c r="B288" t="s">
        <v>166</v>
      </c>
      <c r="C288" t="s">
        <v>165</v>
      </c>
    </row>
    <row r="289" spans="1:3" x14ac:dyDescent="0.25">
      <c r="A289" t="s">
        <v>106</v>
      </c>
      <c r="B289" t="s">
        <v>166</v>
      </c>
      <c r="C289" t="s">
        <v>165</v>
      </c>
    </row>
    <row r="290" spans="1:3" x14ac:dyDescent="0.25">
      <c r="A290" t="s">
        <v>107</v>
      </c>
      <c r="B290" t="s">
        <v>166</v>
      </c>
      <c r="C290" t="s">
        <v>165</v>
      </c>
    </row>
    <row r="291" spans="1:3" x14ac:dyDescent="0.25">
      <c r="A291" t="s">
        <v>108</v>
      </c>
      <c r="B291" t="s">
        <v>166</v>
      </c>
      <c r="C291" t="s">
        <v>165</v>
      </c>
    </row>
    <row r="292" spans="1:3" x14ac:dyDescent="0.25">
      <c r="A292" t="s">
        <v>109</v>
      </c>
      <c r="B292" t="s">
        <v>166</v>
      </c>
      <c r="C292" t="s">
        <v>165</v>
      </c>
    </row>
    <row r="293" spans="1:3" x14ac:dyDescent="0.25">
      <c r="A293" t="s">
        <v>110</v>
      </c>
      <c r="B293" t="s">
        <v>166</v>
      </c>
      <c r="C293" t="s">
        <v>165</v>
      </c>
    </row>
    <row r="294" spans="1:3" x14ac:dyDescent="0.25">
      <c r="A294" t="s">
        <v>111</v>
      </c>
      <c r="B294" t="s">
        <v>166</v>
      </c>
      <c r="C294" t="s">
        <v>165</v>
      </c>
    </row>
    <row r="295" spans="1:3" x14ac:dyDescent="0.25">
      <c r="A295" t="s">
        <v>112</v>
      </c>
      <c r="B295" t="s">
        <v>166</v>
      </c>
      <c r="C295" t="s">
        <v>165</v>
      </c>
    </row>
    <row r="296" spans="1:3" x14ac:dyDescent="0.25">
      <c r="A296" t="s">
        <v>113</v>
      </c>
      <c r="B296" t="s">
        <v>166</v>
      </c>
      <c r="C296" t="s">
        <v>165</v>
      </c>
    </row>
    <row r="297" spans="1:3" x14ac:dyDescent="0.25">
      <c r="A297" t="s">
        <v>114</v>
      </c>
      <c r="B297" t="s">
        <v>166</v>
      </c>
      <c r="C297" t="s">
        <v>165</v>
      </c>
    </row>
    <row r="298" spans="1:3" x14ac:dyDescent="0.25">
      <c r="A298" t="s">
        <v>115</v>
      </c>
      <c r="B298" t="s">
        <v>166</v>
      </c>
      <c r="C298" t="s">
        <v>165</v>
      </c>
    </row>
    <row r="299" spans="1:3" x14ac:dyDescent="0.25">
      <c r="A299" t="s">
        <v>116</v>
      </c>
      <c r="B299" t="s">
        <v>166</v>
      </c>
      <c r="C299" t="s">
        <v>165</v>
      </c>
    </row>
    <row r="300" spans="1:3" x14ac:dyDescent="0.25">
      <c r="A300" t="s">
        <v>117</v>
      </c>
      <c r="B300" t="s">
        <v>166</v>
      </c>
      <c r="C300" t="s">
        <v>165</v>
      </c>
    </row>
    <row r="301" spans="1:3" x14ac:dyDescent="0.25">
      <c r="A301" t="s">
        <v>118</v>
      </c>
      <c r="B301" t="s">
        <v>166</v>
      </c>
      <c r="C301" t="s">
        <v>165</v>
      </c>
    </row>
    <row r="302" spans="1:3" x14ac:dyDescent="0.25">
      <c r="A302" t="s">
        <v>119</v>
      </c>
      <c r="B302" t="s">
        <v>166</v>
      </c>
      <c r="C302" t="s">
        <v>165</v>
      </c>
    </row>
    <row r="303" spans="1:3" x14ac:dyDescent="0.25">
      <c r="A303" t="s">
        <v>120</v>
      </c>
      <c r="B303" t="s">
        <v>166</v>
      </c>
      <c r="C303" t="s">
        <v>165</v>
      </c>
    </row>
    <row r="304" spans="1:3" x14ac:dyDescent="0.25">
      <c r="A304" t="s">
        <v>121</v>
      </c>
      <c r="B304" t="s">
        <v>166</v>
      </c>
      <c r="C304" t="s">
        <v>165</v>
      </c>
    </row>
    <row r="305" spans="1:3" x14ac:dyDescent="0.25">
      <c r="A305" t="s">
        <v>122</v>
      </c>
      <c r="B305" t="s">
        <v>166</v>
      </c>
      <c r="C305" t="s">
        <v>165</v>
      </c>
    </row>
    <row r="306" spans="1:3" x14ac:dyDescent="0.25">
      <c r="A306" t="s">
        <v>123</v>
      </c>
      <c r="B306" t="s">
        <v>166</v>
      </c>
      <c r="C306" t="s">
        <v>165</v>
      </c>
    </row>
    <row r="307" spans="1:3" x14ac:dyDescent="0.25">
      <c r="A307" t="s">
        <v>124</v>
      </c>
      <c r="B307" t="s">
        <v>166</v>
      </c>
      <c r="C307" t="s">
        <v>165</v>
      </c>
    </row>
    <row r="308" spans="1:3" x14ac:dyDescent="0.25">
      <c r="A308" t="s">
        <v>125</v>
      </c>
      <c r="B308" t="s">
        <v>166</v>
      </c>
      <c r="C308" t="s">
        <v>165</v>
      </c>
    </row>
    <row r="309" spans="1:3" x14ac:dyDescent="0.25">
      <c r="A309" t="s">
        <v>126</v>
      </c>
      <c r="B309" t="s">
        <v>166</v>
      </c>
      <c r="C309" t="s">
        <v>165</v>
      </c>
    </row>
    <row r="310" spans="1:3" x14ac:dyDescent="0.25">
      <c r="A310" t="s">
        <v>127</v>
      </c>
      <c r="B310" t="s">
        <v>166</v>
      </c>
      <c r="C310" t="s">
        <v>165</v>
      </c>
    </row>
    <row r="311" spans="1:3" x14ac:dyDescent="0.25">
      <c r="A311" t="s">
        <v>128</v>
      </c>
      <c r="B311" t="s">
        <v>166</v>
      </c>
      <c r="C311" t="s">
        <v>165</v>
      </c>
    </row>
    <row r="312" spans="1:3" x14ac:dyDescent="0.25">
      <c r="A312" t="s">
        <v>129</v>
      </c>
      <c r="B312" t="s">
        <v>166</v>
      </c>
      <c r="C312" t="s">
        <v>165</v>
      </c>
    </row>
    <row r="313" spans="1:3" x14ac:dyDescent="0.25">
      <c r="A313" t="s">
        <v>130</v>
      </c>
      <c r="B313" t="s">
        <v>166</v>
      </c>
      <c r="C313" t="s">
        <v>165</v>
      </c>
    </row>
    <row r="314" spans="1:3" x14ac:dyDescent="0.25">
      <c r="A314" t="s">
        <v>131</v>
      </c>
      <c r="B314" t="s">
        <v>166</v>
      </c>
      <c r="C314" t="s">
        <v>165</v>
      </c>
    </row>
    <row r="315" spans="1:3" x14ac:dyDescent="0.25">
      <c r="A315" t="s">
        <v>83</v>
      </c>
      <c r="B315" t="s">
        <v>170</v>
      </c>
      <c r="C315" t="s">
        <v>165</v>
      </c>
    </row>
    <row r="316" spans="1:3" x14ac:dyDescent="0.25">
      <c r="A316" t="s">
        <v>84</v>
      </c>
      <c r="B316" t="s">
        <v>170</v>
      </c>
      <c r="C316" t="s">
        <v>165</v>
      </c>
    </row>
    <row r="317" spans="1:3" x14ac:dyDescent="0.25">
      <c r="A317" t="s">
        <v>22</v>
      </c>
      <c r="B317" t="s">
        <v>184</v>
      </c>
      <c r="C317" t="s">
        <v>173</v>
      </c>
    </row>
    <row r="318" spans="1:3" x14ac:dyDescent="0.25">
      <c r="A318" t="s">
        <v>186</v>
      </c>
      <c r="B318" t="s">
        <v>184</v>
      </c>
      <c r="C318" t="s">
        <v>173</v>
      </c>
    </row>
    <row r="319" spans="1:3" x14ac:dyDescent="0.25">
      <c r="A319" t="s">
        <v>185</v>
      </c>
      <c r="B319" t="s">
        <v>184</v>
      </c>
      <c r="C319" t="s">
        <v>173</v>
      </c>
    </row>
    <row r="320" spans="1:3" x14ac:dyDescent="0.25">
      <c r="A320" t="s">
        <v>23</v>
      </c>
      <c r="B320" t="s">
        <v>184</v>
      </c>
      <c r="C320" t="s">
        <v>173</v>
      </c>
    </row>
    <row r="321" spans="1:3" x14ac:dyDescent="0.25">
      <c r="A321" t="s">
        <v>74</v>
      </c>
      <c r="B321" t="s">
        <v>174</v>
      </c>
      <c r="C321" t="s">
        <v>173</v>
      </c>
    </row>
    <row r="322" spans="1:3" x14ac:dyDescent="0.25">
      <c r="A322" t="s">
        <v>75</v>
      </c>
      <c r="B322" t="s">
        <v>174</v>
      </c>
      <c r="C322" t="s">
        <v>173</v>
      </c>
    </row>
    <row r="323" spans="1:3" x14ac:dyDescent="0.25">
      <c r="A323" t="s">
        <v>76</v>
      </c>
      <c r="B323" t="s">
        <v>174</v>
      </c>
      <c r="C323" t="s">
        <v>173</v>
      </c>
    </row>
    <row r="324" spans="1:3" x14ac:dyDescent="0.25">
      <c r="A324" t="s">
        <v>77</v>
      </c>
      <c r="B324" t="s">
        <v>174</v>
      </c>
      <c r="C324" t="s">
        <v>173</v>
      </c>
    </row>
    <row r="325" spans="1:3" x14ac:dyDescent="0.25">
      <c r="A325" t="s">
        <v>78</v>
      </c>
      <c r="B325" t="s">
        <v>174</v>
      </c>
      <c r="C325" t="s">
        <v>173</v>
      </c>
    </row>
    <row r="326" spans="1:3" x14ac:dyDescent="0.25">
      <c r="A326" t="s">
        <v>59</v>
      </c>
      <c r="B326" t="s">
        <v>176</v>
      </c>
      <c r="C326" t="s">
        <v>173</v>
      </c>
    </row>
    <row r="327" spans="1:3" x14ac:dyDescent="0.25">
      <c r="A327" t="s">
        <v>60</v>
      </c>
      <c r="B327" t="s">
        <v>176</v>
      </c>
      <c r="C327" t="s">
        <v>173</v>
      </c>
    </row>
    <row r="328" spans="1:3" x14ac:dyDescent="0.25">
      <c r="A328" t="s">
        <v>61</v>
      </c>
      <c r="B328" t="s">
        <v>176</v>
      </c>
      <c r="C328" t="s">
        <v>173</v>
      </c>
    </row>
    <row r="329" spans="1:3" x14ac:dyDescent="0.25">
      <c r="A329" t="s">
        <v>62</v>
      </c>
      <c r="B329" t="s">
        <v>176</v>
      </c>
      <c r="C329" t="s">
        <v>173</v>
      </c>
    </row>
    <row r="330" spans="1:3" x14ac:dyDescent="0.25">
      <c r="A330" t="s">
        <v>63</v>
      </c>
      <c r="B330" t="s">
        <v>176</v>
      </c>
      <c r="C330" t="s">
        <v>173</v>
      </c>
    </row>
    <row r="331" spans="1:3" x14ac:dyDescent="0.25">
      <c r="A331" t="s">
        <v>64</v>
      </c>
      <c r="B331" t="s">
        <v>176</v>
      </c>
      <c r="C331" t="s">
        <v>173</v>
      </c>
    </row>
    <row r="332" spans="1:3" x14ac:dyDescent="0.25">
      <c r="A332" t="s">
        <v>19</v>
      </c>
      <c r="B332" t="s">
        <v>189</v>
      </c>
      <c r="C332" t="s">
        <v>180</v>
      </c>
    </row>
    <row r="333" spans="1:3" x14ac:dyDescent="0.25">
      <c r="A333" t="s">
        <v>25</v>
      </c>
      <c r="B333" t="s">
        <v>181</v>
      </c>
      <c r="C333" t="s">
        <v>180</v>
      </c>
    </row>
    <row r="334" spans="1:3" x14ac:dyDescent="0.25">
      <c r="A334" t="s">
        <v>5</v>
      </c>
      <c r="B334" t="s">
        <v>190</v>
      </c>
      <c r="C334" t="s">
        <v>167</v>
      </c>
    </row>
    <row r="335" spans="1:3" x14ac:dyDescent="0.25">
      <c r="A335" t="s">
        <v>7</v>
      </c>
      <c r="B335" t="s">
        <v>190</v>
      </c>
      <c r="C335" t="s">
        <v>167</v>
      </c>
    </row>
    <row r="336" spans="1:3" x14ac:dyDescent="0.25">
      <c r="A336" t="s">
        <v>8</v>
      </c>
      <c r="B336" t="s">
        <v>190</v>
      </c>
      <c r="C336" t="s">
        <v>167</v>
      </c>
    </row>
    <row r="337" spans="1:3" x14ac:dyDescent="0.25">
      <c r="A337" s="1" t="s">
        <v>6</v>
      </c>
      <c r="B337" t="s">
        <v>190</v>
      </c>
      <c r="C337" t="s">
        <v>167</v>
      </c>
    </row>
    <row r="338" spans="1:3" x14ac:dyDescent="0.25">
      <c r="A338" t="s">
        <v>516</v>
      </c>
      <c r="B338" t="s">
        <v>190</v>
      </c>
      <c r="C338" t="s">
        <v>167</v>
      </c>
    </row>
    <row r="339" spans="1:3" x14ac:dyDescent="0.25">
      <c r="A339" t="s">
        <v>192</v>
      </c>
      <c r="B339" t="s">
        <v>192</v>
      </c>
      <c r="C339" t="s">
        <v>167</v>
      </c>
    </row>
    <row r="340" spans="1:3" x14ac:dyDescent="0.25">
      <c r="A340" t="s">
        <v>82</v>
      </c>
      <c r="B340" t="s">
        <v>171</v>
      </c>
      <c r="C340" t="s">
        <v>167</v>
      </c>
    </row>
    <row r="341" spans="1:3" x14ac:dyDescent="0.25">
      <c r="A341" t="s">
        <v>85</v>
      </c>
      <c r="B341" t="s">
        <v>168</v>
      </c>
      <c r="C341" t="s">
        <v>167</v>
      </c>
    </row>
    <row r="342" spans="1:3" x14ac:dyDescent="0.25">
      <c r="A342" t="s">
        <v>86</v>
      </c>
      <c r="B342" t="s">
        <v>168</v>
      </c>
      <c r="C342" t="s">
        <v>167</v>
      </c>
    </row>
    <row r="343" spans="1:3" x14ac:dyDescent="0.25">
      <c r="A343" t="s">
        <v>87</v>
      </c>
      <c r="B343" t="s">
        <v>168</v>
      </c>
      <c r="C343" t="s">
        <v>167</v>
      </c>
    </row>
    <row r="344" spans="1:3" x14ac:dyDescent="0.25">
      <c r="A344" t="s">
        <v>88</v>
      </c>
      <c r="B344" t="s">
        <v>168</v>
      </c>
      <c r="C344" t="s">
        <v>167</v>
      </c>
    </row>
    <row r="345" spans="1:3" x14ac:dyDescent="0.25">
      <c r="A345" t="s">
        <v>169</v>
      </c>
      <c r="B345" t="s">
        <v>168</v>
      </c>
      <c r="C345" t="s">
        <v>167</v>
      </c>
    </row>
    <row r="346" spans="1:3" x14ac:dyDescent="0.25">
      <c r="A346" t="s">
        <v>89</v>
      </c>
      <c r="B346" t="s">
        <v>168</v>
      </c>
      <c r="C346" t="s">
        <v>167</v>
      </c>
    </row>
    <row r="347" spans="1:3" x14ac:dyDescent="0.25">
      <c r="A347" t="s">
        <v>90</v>
      </c>
      <c r="B347" t="s">
        <v>168</v>
      </c>
      <c r="C347" t="s">
        <v>167</v>
      </c>
    </row>
    <row r="348" spans="1:3" x14ac:dyDescent="0.25">
      <c r="A348" t="s">
        <v>91</v>
      </c>
      <c r="B348" t="s">
        <v>168</v>
      </c>
      <c r="C348" t="s">
        <v>167</v>
      </c>
    </row>
    <row r="349" spans="1:3" x14ac:dyDescent="0.25">
      <c r="A349" t="s">
        <v>92</v>
      </c>
      <c r="B349" t="s">
        <v>168</v>
      </c>
      <c r="C349" t="s">
        <v>167</v>
      </c>
    </row>
    <row r="350" spans="1:3" x14ac:dyDescent="0.25">
      <c r="A350" t="s">
        <v>93</v>
      </c>
      <c r="B350" t="s">
        <v>168</v>
      </c>
      <c r="C350" t="s">
        <v>167</v>
      </c>
    </row>
    <row r="351" spans="1:3" x14ac:dyDescent="0.25">
      <c r="A351" t="s">
        <v>88</v>
      </c>
      <c r="B351" t="s">
        <v>168</v>
      </c>
      <c r="C351" t="s">
        <v>167</v>
      </c>
    </row>
    <row r="352" spans="1:3" x14ac:dyDescent="0.25">
      <c r="A352" t="s">
        <v>520</v>
      </c>
      <c r="B352" t="s">
        <v>168</v>
      </c>
      <c r="C352" t="s">
        <v>167</v>
      </c>
    </row>
    <row r="353" spans="1:3" x14ac:dyDescent="0.25">
      <c r="A353" t="s">
        <v>4</v>
      </c>
      <c r="B353" t="s">
        <v>191</v>
      </c>
      <c r="C353" t="s">
        <v>167</v>
      </c>
    </row>
    <row r="354" spans="1:3" x14ac:dyDescent="0.25">
      <c r="A354" s="21" t="s">
        <v>460</v>
      </c>
      <c r="B354" t="s">
        <v>191</v>
      </c>
      <c r="C354" t="s">
        <v>167</v>
      </c>
    </row>
    <row r="355" spans="1:3" x14ac:dyDescent="0.25">
      <c r="A355" t="s">
        <v>5</v>
      </c>
      <c r="B355" t="s">
        <v>191</v>
      </c>
      <c r="C355" t="s">
        <v>167</v>
      </c>
    </row>
    <row r="356" spans="1:3" x14ac:dyDescent="0.25">
      <c r="A356" t="s">
        <v>81</v>
      </c>
      <c r="B356" t="s">
        <v>172</v>
      </c>
      <c r="C356" t="s">
        <v>167</v>
      </c>
    </row>
    <row r="357" spans="1:3" x14ac:dyDescent="0.25">
      <c r="A357" t="s">
        <v>81</v>
      </c>
      <c r="B357" t="s">
        <v>172</v>
      </c>
      <c r="C357" t="s">
        <v>167</v>
      </c>
    </row>
  </sheetData>
  <autoFilter ref="A1:C1" xr:uid="{61FC2F81-BD01-4467-BB2A-631D904D7594}">
    <sortState xmlns:xlrd2="http://schemas.microsoft.com/office/spreadsheetml/2017/richdata2" ref="A2:C357">
      <sortCondition ref="C1"/>
    </sortState>
  </autoFilter>
  <sortState xmlns:xlrd2="http://schemas.microsoft.com/office/spreadsheetml/2017/richdata2" ref="A2:C357">
    <sortCondition ref="C1:C35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8E7E7-6F8C-43D8-8AC7-26031F8B165B}">
  <sheetPr>
    <tabColor rgb="FFFFC000"/>
  </sheetPr>
  <dimension ref="A1:F255"/>
  <sheetViews>
    <sheetView topLeftCell="A215" zoomScale="70" zoomScaleNormal="70" workbookViewId="0">
      <selection activeCell="E2" sqref="E2:E251"/>
    </sheetView>
  </sheetViews>
  <sheetFormatPr defaultColWidth="9.140625" defaultRowHeight="15" x14ac:dyDescent="0.25"/>
  <cols>
    <col min="1" max="1" width="58.85546875" customWidth="1"/>
    <col min="3" max="4" width="27.5703125" customWidth="1"/>
    <col min="5" max="5" width="162" customWidth="1"/>
    <col min="6" max="6" width="163.28515625" hidden="1" customWidth="1"/>
  </cols>
  <sheetData>
    <row r="1" spans="1:6" ht="21" x14ac:dyDescent="0.35">
      <c r="A1" s="5" t="s">
        <v>0</v>
      </c>
      <c r="B1" s="5" t="s">
        <v>375</v>
      </c>
      <c r="C1" s="5" t="s">
        <v>1</v>
      </c>
      <c r="D1" s="5" t="s">
        <v>2</v>
      </c>
      <c r="E1" s="5" t="s">
        <v>0</v>
      </c>
      <c r="F1" s="5" t="s">
        <v>3</v>
      </c>
    </row>
    <row r="2" spans="1:6" x14ac:dyDescent="0.25">
      <c r="A2" t="s">
        <v>4</v>
      </c>
      <c r="B2">
        <v>1</v>
      </c>
      <c r="C2" s="2" t="str">
        <f>INDEX('Policy groups'!$B:$B,MATCH('Script Setup'!$A2,'Policy groups'!$A:$A,0))</f>
        <v>Passenger Car ZEV Sales Standard</v>
      </c>
      <c r="D2" s="2" t="str">
        <f>INDEX('Policy groups'!$B:$B,MATCH('Script Setup'!$A2,'Policy groups'!$A:$A,0))</f>
        <v>Passenger Car ZEV Sales Standard</v>
      </c>
      <c r="E2" s="3" t="str">
        <f t="shared" ref="E2" si="0">CONCATENATE("(True, ""","",TRIM(A2),"",""",","""",TRIM(A2),"""","",",[0,",B2,"],","""",C2,"""","),")</f>
        <v>(True, "Additional Minimum Required EV Sales Percentage[passenger,LDVs]","Additional Minimum Required EV Sales Percentage[passenger,LDVs]",[0,1],"Passenger Car ZEV Sales Standard"),</v>
      </c>
      <c r="F2" s="3" t="str">
        <f t="shared" ref="F2:F33" si="1">CONCATENATE("(True, ""","",TRIM(A2),"",""",","""",TRIM(A2),"""","",",[0,",B2,"],","""",D2,"""","),")</f>
        <v>(True, "Additional Minimum Required EV Sales Percentage[passenger,LDVs]","Additional Minimum Required EV Sales Percentage[passenger,LDVs]",[0,1],"Passenger Car ZEV Sales Standard"),</v>
      </c>
    </row>
    <row r="3" spans="1:6" x14ac:dyDescent="0.25">
      <c r="A3" t="s">
        <v>5</v>
      </c>
      <c r="B3">
        <v>1</v>
      </c>
      <c r="C3" s="2" t="str">
        <f>INDEX('Policy groups'!$B:$B,MATCH('Script Setup'!$A3,'Policy groups'!$A:$A,0))</f>
        <v>California HDV Rules</v>
      </c>
      <c r="D3" s="2" t="str">
        <f>INDEX('Policy groups'!$B:$B,MATCH('Script Setup'!$A3,'Policy groups'!$A:$A,0))</f>
        <v>California HDV Rules</v>
      </c>
      <c r="E3" s="3" t="str">
        <f t="shared" ref="E3:E66" si="2">CONCATENATE("(True, ""","",TRIM(A3),"",""",","""",TRIM(A3),"""","",",[0,",B3,"],","""",C3,"""","),")</f>
        <v>(True, "Additional Minimum Required EV Sales Percentage[passenger,HDVs]","Additional Minimum Required EV Sales Percentage[passenger,HDVs]",[0,1],"California HDV Rules"),</v>
      </c>
      <c r="F3" s="3" t="str">
        <f t="shared" si="1"/>
        <v>(True, "Additional Minimum Required EV Sales Percentage[passenger,HDVs]","Additional Minimum Required EV Sales Percentage[passenger,HDVs]",[0,1],"California HDV Rules"),</v>
      </c>
    </row>
    <row r="4" spans="1:6" x14ac:dyDescent="0.25">
      <c r="A4" t="s">
        <v>6</v>
      </c>
      <c r="B4">
        <v>1</v>
      </c>
      <c r="C4" s="2" t="str">
        <f>INDEX('Policy groups'!$B:$B,MATCH('Script Setup'!$A4,'Policy groups'!$A:$A,0))</f>
        <v>California HDV Rules</v>
      </c>
      <c r="D4" s="2" t="str">
        <f>INDEX('Policy groups'!$B:$B,MATCH('Script Setup'!$A4,'Policy groups'!$A:$A,0))</f>
        <v>California HDV Rules</v>
      </c>
      <c r="E4" s="3" t="str">
        <f t="shared" si="2"/>
        <v>(True, "Additional Minimum Required EV Sales Percentage[passenger,motorbikes]","Additional Minimum Required EV Sales Percentage[passenger,motorbikes]",[0,1],"California HDV Rules"),</v>
      </c>
      <c r="F4" s="3" t="str">
        <f t="shared" si="1"/>
        <v>(True, "Additional Minimum Required EV Sales Percentage[passenger,motorbikes]","Additional Minimum Required EV Sales Percentage[passenger,motorbikes]",[0,1],"California HDV Rules"),</v>
      </c>
    </row>
    <row r="5" spans="1:6" x14ac:dyDescent="0.25">
      <c r="A5" t="s">
        <v>7</v>
      </c>
      <c r="B5">
        <v>1</v>
      </c>
      <c r="C5" s="2" t="str">
        <f>INDEX('Policy groups'!$B:$B,MATCH('Script Setup'!$A5,'Policy groups'!$A:$A,0))</f>
        <v>California HDV Rules</v>
      </c>
      <c r="D5" s="2" t="str">
        <f>INDEX('Policy groups'!$B:$B,MATCH('Script Setup'!$A5,'Policy groups'!$A:$A,0))</f>
        <v>California HDV Rules</v>
      </c>
      <c r="E5" s="3" t="str">
        <f t="shared" si="2"/>
        <v>(True, "Additional Minimum Required EV Sales Percentage[freight,LDVs]","Additional Minimum Required EV Sales Percentage[freight,LDVs]",[0,1],"California HDV Rules"),</v>
      </c>
      <c r="F5" s="3" t="str">
        <f t="shared" si="1"/>
        <v>(True, "Additional Minimum Required EV Sales Percentage[freight,LDVs]","Additional Minimum Required EV Sales Percentage[freight,LDVs]",[0,1],"California HDV Rules"),</v>
      </c>
    </row>
    <row r="6" spans="1:6" x14ac:dyDescent="0.25">
      <c r="A6" t="s">
        <v>8</v>
      </c>
      <c r="B6">
        <v>1</v>
      </c>
      <c r="C6" s="2" t="str">
        <f>INDEX('Policy groups'!$B:$B,MATCH('Script Setup'!$A6,'Policy groups'!$A:$A,0))</f>
        <v>California HDV Rules</v>
      </c>
      <c r="D6" s="2" t="str">
        <f>INDEX('Policy groups'!$B:$B,MATCH('Script Setup'!$A6,'Policy groups'!$A:$A,0))</f>
        <v>California HDV Rules</v>
      </c>
      <c r="E6" s="3" t="str">
        <f t="shared" si="2"/>
        <v>(True, "Additional Minimum Required EV Sales Percentage[freight,HDVs]","Additional Minimum Required EV Sales Percentage[freight,HDVs]",[0,1],"California HDV Rules"),</v>
      </c>
      <c r="F6" s="3" t="str">
        <f t="shared" si="1"/>
        <v>(True, "Additional Minimum Required EV Sales Percentage[freight,HDVs]","Additional Minimum Required EV Sales Percentage[freight,HDVs]",[0,1],"California HDV Rules"),</v>
      </c>
    </row>
    <row r="7" spans="1:6" x14ac:dyDescent="0.25">
      <c r="A7" t="s">
        <v>516</v>
      </c>
      <c r="B7">
        <v>1</v>
      </c>
      <c r="C7" s="2" t="str">
        <f>INDEX('Policy groups'!$B:$B,MATCH('Script Setup'!$A7,'Policy groups'!$A:$A,0))</f>
        <v>California HDV Rules</v>
      </c>
      <c r="D7" s="2" t="str">
        <f>INDEX('Policy groups'!$B:$B,MATCH('Script Setup'!$A7,'Policy groups'!$A:$A,0))</f>
        <v>California HDV Rules</v>
      </c>
      <c r="E7" s="3" t="str">
        <f t="shared" si="2"/>
        <v>(True, "Additional Minimum Required EV Sales Percentage[freight,motorbikes]","Additional Minimum Required EV Sales Percentage[freight,motorbikes]",[0,1],"California HDV Rules"),</v>
      </c>
      <c r="F7" s="3" t="str">
        <f t="shared" si="1"/>
        <v>(True, "Additional Minimum Required EV Sales Percentage[freight,motorbikes]","Additional Minimum Required EV Sales Percentage[freight,motorbikes]",[0,1],"California HDV Rules"),</v>
      </c>
    </row>
    <row r="8" spans="1:6" s="22" customFormat="1" x14ac:dyDescent="0.25">
      <c r="A8" t="s">
        <v>461</v>
      </c>
      <c r="B8">
        <v>1</v>
      </c>
      <c r="C8" s="2" t="str">
        <f>INDEX('Policy groups'!$B:$B,MATCH('Script Setup'!$A8,'Policy groups'!$A:$A,0))</f>
        <v>Building Codes and Appliance Standards</v>
      </c>
      <c r="D8" s="2" t="str">
        <f>INDEX('Policy groups'!$B:$B,MATCH('Script Setup'!$A8,'Policy groups'!$A:$A,0))</f>
        <v>Building Codes and Appliance Standards</v>
      </c>
      <c r="E8" s="3" t="str">
        <f t="shared" si="2"/>
        <v>(True, "Boolean Rebate Program for Efficient Components[heating]","Boolean Rebate Program for Efficient Components[heating]",[0,1],"Building Codes and Appliance Standards"),</v>
      </c>
      <c r="F8" s="3" t="str">
        <f t="shared" si="1"/>
        <v>(True, "Boolean Rebate Program for Efficient Components[heating]","Boolean Rebate Program for Efficient Components[heating]",[0,1],"Building Codes and Appliance Standards"),</v>
      </c>
    </row>
    <row r="9" spans="1:6" x14ac:dyDescent="0.25">
      <c r="A9" t="s">
        <v>462</v>
      </c>
      <c r="B9">
        <v>1</v>
      </c>
      <c r="C9" s="2" t="str">
        <f>INDEX('Policy groups'!$B:$B,MATCH('Script Setup'!$A9,'Policy groups'!$A:$A,0))</f>
        <v>Building Codes and Appliance Standards</v>
      </c>
      <c r="D9" s="2" t="str">
        <f>INDEX('Policy groups'!$B:$B,MATCH('Script Setup'!$A9,'Policy groups'!$A:$A,0))</f>
        <v>Building Codes and Appliance Standards</v>
      </c>
      <c r="E9" s="3" t="str">
        <f t="shared" si="2"/>
        <v>(True, "Boolean Rebate Program for Efficient Components[cooling and ventilation]","Boolean Rebate Program for Efficient Components[cooling and ventilation]",[0,1],"Building Codes and Appliance Standards"),</v>
      </c>
      <c r="F9" s="3" t="str">
        <f t="shared" si="1"/>
        <v>(True, "Boolean Rebate Program for Efficient Components[cooling and ventilation]","Boolean Rebate Program for Efficient Components[cooling and ventilation]",[0,1],"Building Codes and Appliance Standards"),</v>
      </c>
    </row>
    <row r="10" spans="1:6" x14ac:dyDescent="0.25">
      <c r="A10" t="s">
        <v>463</v>
      </c>
      <c r="B10">
        <v>1</v>
      </c>
      <c r="C10" s="2" t="str">
        <f>INDEX('Policy groups'!$B:$B,MATCH('Script Setup'!$A10,'Policy groups'!$A:$A,0))</f>
        <v>Building Codes and Appliance Standards</v>
      </c>
      <c r="D10" s="2" t="str">
        <f>INDEX('Policy groups'!$B:$B,MATCH('Script Setup'!$A10,'Policy groups'!$A:$A,0))</f>
        <v>Building Codes and Appliance Standards</v>
      </c>
      <c r="E10" s="3" t="str">
        <f t="shared" si="2"/>
        <v>(True, "Boolean Rebate Program for Efficient Components[appliances]","Boolean Rebate Program for Efficient Components[appliances]",[0,1],"Building Codes and Appliance Standards"),</v>
      </c>
      <c r="F10" s="3" t="str">
        <f t="shared" si="1"/>
        <v>(True, "Boolean Rebate Program for Efficient Components[appliances]","Boolean Rebate Program for Efficient Components[appliances]",[0,1],"Building Codes and Appliance Standards"),</v>
      </c>
    </row>
    <row r="11" spans="1:6" x14ac:dyDescent="0.25">
      <c r="A11" t="s">
        <v>15</v>
      </c>
      <c r="B11">
        <v>1</v>
      </c>
      <c r="C11" s="2" t="str">
        <f>INDEX('Policy groups'!$B:$B,MATCH('Script Setup'!$A11,'Policy groups'!$A:$A,0))</f>
        <v>Power Sector Gas Regs</v>
      </c>
      <c r="D11" s="2" t="str">
        <f>INDEX('Policy groups'!$B:$B,MATCH('Script Setup'!$A11,'Policy groups'!$A:$A,0))</f>
        <v>Power Sector Gas Regs</v>
      </c>
      <c r="E11" s="3" t="str">
        <f t="shared" si="2"/>
        <v>(True, "Electricity Sector Fraction of Potential Additional CCS Achieved[petroleum es]","Electricity Sector Fraction of Potential Additional CCS Achieved[petroleum es]",[0,1],"Power Sector Gas Regs"),</v>
      </c>
      <c r="F11" s="3" t="str">
        <f t="shared" si="1"/>
        <v>(True, "Electricity Sector Fraction of Potential Additional CCS Achieved[petroleum es]","Electricity Sector Fraction of Potential Additional CCS Achieved[petroleum es]",[0,1],"Power Sector Gas Regs"),</v>
      </c>
    </row>
    <row r="12" spans="1:6" x14ac:dyDescent="0.25">
      <c r="A12" t="s">
        <v>16</v>
      </c>
      <c r="B12">
        <v>1</v>
      </c>
      <c r="C12" s="2" t="str">
        <f>INDEX('Policy groups'!$B:$B,MATCH('Script Setup'!$A12,'Policy groups'!$A:$A,0))</f>
        <v>Power Sector Gas Regs</v>
      </c>
      <c r="D12" s="2" t="str">
        <f>INDEX('Policy groups'!$B:$B,MATCH('Script Setup'!$A12,'Policy groups'!$A:$A,0))</f>
        <v>Power Sector Gas Regs</v>
      </c>
      <c r="E12" s="3" t="str">
        <f t="shared" si="2"/>
        <v>(True, "Electricity Sector Fraction of Potential Additional CCS Achieved[natural gas peaker es]","Electricity Sector Fraction of Potential Additional CCS Achieved[natural gas peaker es]",[0,1],"Power Sector Gas Regs"),</v>
      </c>
      <c r="F12" s="3" t="str">
        <f t="shared" si="1"/>
        <v>(True, "Electricity Sector Fraction of Potential Additional CCS Achieved[natural gas peaker es]","Electricity Sector Fraction of Potential Additional CCS Achieved[natural gas peaker es]",[0,1],"Power Sector Gas Regs"),</v>
      </c>
    </row>
    <row r="13" spans="1:6" x14ac:dyDescent="0.25">
      <c r="A13" t="s">
        <v>17</v>
      </c>
      <c r="B13">
        <v>1</v>
      </c>
      <c r="C13" s="2" t="str">
        <f>INDEX('Policy groups'!$B:$B,MATCH('Script Setup'!$A13,'Policy groups'!$A:$A,0))</f>
        <v>Grid Flexibility</v>
      </c>
      <c r="D13" s="2" t="str">
        <f>INDEX('Policy groups'!$B:$B,MATCH('Script Setup'!$A13,'Policy groups'!$A:$A,0))</f>
        <v>Grid Flexibility</v>
      </c>
      <c r="E13" s="3" t="str">
        <f t="shared" si="2"/>
        <v>(True, "Fraction of Additional Demand Response Potential Achieved","Fraction of Additional Demand Response Potential Achieved",[0,1],"Grid Flexibility"),</v>
      </c>
      <c r="F13" s="3" t="str">
        <f t="shared" si="1"/>
        <v>(True, "Fraction of Additional Demand Response Potential Achieved","Fraction of Additional Demand Response Potential Achieved",[0,1],"Grid Flexibility"),</v>
      </c>
    </row>
    <row r="14" spans="1:6" x14ac:dyDescent="0.25">
      <c r="A14" t="s">
        <v>18</v>
      </c>
      <c r="B14">
        <v>1</v>
      </c>
      <c r="C14" s="2" t="str">
        <f>INDEX('Policy groups'!$B:$B,MATCH('Script Setup'!$A14,'Policy groups'!$A:$A,0))</f>
        <v>Grid Flexibility</v>
      </c>
      <c r="D14" s="2" t="str">
        <f>INDEX('Policy groups'!$B:$B,MATCH('Script Setup'!$A14,'Policy groups'!$A:$A,0))</f>
        <v>Grid Flexibility</v>
      </c>
      <c r="E14" s="3" t="str">
        <f t="shared" si="2"/>
        <v>(True, "Fraction of Additional Grid Battery Storage Potential Achieved","Fraction of Additional Grid Battery Storage Potential Achieved",[0,1],"Grid Flexibility"),</v>
      </c>
      <c r="F14" s="3" t="str">
        <f t="shared" si="1"/>
        <v>(True, "Fraction of Additional Grid Battery Storage Potential Achieved","Fraction of Additional Grid Battery Storage Potential Achieved",[0,1],"Grid Flexibility"),</v>
      </c>
    </row>
    <row r="15" spans="1:6" x14ac:dyDescent="0.25">
      <c r="A15" t="s">
        <v>19</v>
      </c>
      <c r="B15">
        <v>1</v>
      </c>
      <c r="C15" s="2" t="str">
        <f>INDEX('Policy groups'!$B:$B,MATCH('Script Setup'!$A15,'Policy groups'!$A:$A,0))</f>
        <v>Afforestation and Reforestation</v>
      </c>
      <c r="D15" s="2" t="str">
        <f>INDEX('Policy groups'!$B:$B,MATCH('Script Setup'!$A15,'Policy groups'!$A:$A,0))</f>
        <v>Afforestation and Reforestation</v>
      </c>
      <c r="E15" s="3" t="str">
        <f t="shared" si="2"/>
        <v>(True, "Fraction of Afforestation and Reforestation Achieved","Fraction of Afforestation and Reforestation Achieved",[0,1],"Afforestation and Reforestation"),</v>
      </c>
      <c r="F15" s="3" t="str">
        <f t="shared" si="1"/>
        <v>(True, "Fraction of Afforestation and Reforestation Achieved","Fraction of Afforestation and Reforestation Achieved",[0,1],"Afforestation and Reforestation"),</v>
      </c>
    </row>
    <row r="16" spans="1:6" x14ac:dyDescent="0.25">
      <c r="A16" t="s">
        <v>20</v>
      </c>
      <c r="B16">
        <v>1</v>
      </c>
      <c r="C16" s="2" t="str">
        <f>INDEX('Policy groups'!$B:$B,MATCH('Script Setup'!$A16,'Policy groups'!$A:$A,0))</f>
        <v>Cement Clinker Substitution</v>
      </c>
      <c r="D16" s="2" t="str">
        <f>INDEX('Policy groups'!$B:$B,MATCH('Script Setup'!$A16,'Policy groups'!$A:$A,0))</f>
        <v>Cement Clinker Substitution</v>
      </c>
      <c r="E16" s="3" t="str">
        <f t="shared" si="2"/>
        <v>(True, "Fraction of Cement Measures Achieved","Fraction of Cement Measures Achieved",[0,1],"Cement Clinker Substitution"),</v>
      </c>
      <c r="F16" s="3" t="str">
        <f t="shared" si="1"/>
        <v>(True, "Fraction of Cement Measures Achieved","Fraction of Cement Measures Achieved",[0,1],"Cement Clinker Substitution"),</v>
      </c>
    </row>
    <row r="17" spans="1:6" x14ac:dyDescent="0.25">
      <c r="A17" t="s">
        <v>21</v>
      </c>
      <c r="B17">
        <v>1</v>
      </c>
      <c r="C17" s="2" t="str">
        <f>INDEX('Policy groups'!$B:$B,MATCH('Script Setup'!$A17,'Policy groups'!$A:$A,0))</f>
        <v>Cropland Measures</v>
      </c>
      <c r="D17" s="2" t="str">
        <f>INDEX('Policy groups'!$B:$B,MATCH('Script Setup'!$A17,'Policy groups'!$A:$A,0))</f>
        <v>Cropland Measures</v>
      </c>
      <c r="E17" s="3" t="str">
        <f t="shared" si="2"/>
        <v>(True, "Fraction of Cropland and Rice Measures Achieved","Fraction of Cropland and Rice Measures Achieved",[0,1],"Cropland Measures"),</v>
      </c>
      <c r="F17" s="3" t="str">
        <f t="shared" si="1"/>
        <v>(True, "Fraction of Cropland and Rice Measures Achieved","Fraction of Cropland and Rice Measures Achieved",[0,1],"Cropland Measures"),</v>
      </c>
    </row>
    <row r="18" spans="1:6" x14ac:dyDescent="0.25">
      <c r="A18" t="s">
        <v>22</v>
      </c>
      <c r="B18">
        <v>1</v>
      </c>
      <c r="C18" s="2" t="str">
        <f>INDEX('Policy groups'!$B:$B,MATCH('Script Setup'!$A18,'Policy groups'!$A:$A,0))</f>
        <v>F-Gas Policies</v>
      </c>
      <c r="D18" s="2" t="str">
        <f>INDEX('Policy groups'!$B:$B,MATCH('Script Setup'!$A18,'Policy groups'!$A:$A,0))</f>
        <v>F-Gas Policies</v>
      </c>
      <c r="E18" s="3" t="str">
        <f t="shared" si="2"/>
        <v>(True, "Fraction of F Gas Destruction Achieved","Fraction of F Gas Destruction Achieved",[0,1],"F-Gas Policies"),</v>
      </c>
      <c r="F18" s="3" t="str">
        <f t="shared" si="1"/>
        <v>(True, "Fraction of F Gas Destruction Achieved","Fraction of F Gas Destruction Achieved",[0,1],"F-Gas Policies"),</v>
      </c>
    </row>
    <row r="19" spans="1:6" x14ac:dyDescent="0.25">
      <c r="A19" t="s">
        <v>186</v>
      </c>
      <c r="B19">
        <v>1</v>
      </c>
      <c r="C19" s="2" t="str">
        <f>INDEX('Policy groups'!$B:$B,MATCH('Script Setup'!$A19,'Policy groups'!$A:$A,0))</f>
        <v>F-Gas Policies</v>
      </c>
      <c r="D19" s="2" t="str">
        <f>INDEX('Policy groups'!$B:$B,MATCH('Script Setup'!$A19,'Policy groups'!$A:$A,0))</f>
        <v>F-Gas Policies</v>
      </c>
      <c r="E19" s="3" t="str">
        <f t="shared" si="2"/>
        <v>(True, "Fraction of F Gas Inspct Maint Retrofit Achieved","Fraction of F Gas Inspct Maint Retrofit Achieved",[0,1],"F-Gas Policies"),</v>
      </c>
      <c r="F19" s="3" t="str">
        <f t="shared" si="1"/>
        <v>(True, "Fraction of F Gas Inspct Maint Retrofit Achieved","Fraction of F Gas Inspct Maint Retrofit Achieved",[0,1],"F-Gas Policies"),</v>
      </c>
    </row>
    <row r="20" spans="1:6" x14ac:dyDescent="0.25">
      <c r="A20" t="s">
        <v>185</v>
      </c>
      <c r="B20">
        <v>1</v>
      </c>
      <c r="C20" s="2" t="str">
        <f>INDEX('Policy groups'!$B:$B,MATCH('Script Setup'!$A20,'Policy groups'!$A:$A,0))</f>
        <v>F-Gas Policies</v>
      </c>
      <c r="D20" s="2" t="str">
        <f>INDEX('Policy groups'!$B:$B,MATCH('Script Setup'!$A20,'Policy groups'!$A:$A,0))</f>
        <v>F-Gas Policies</v>
      </c>
      <c r="E20" s="3" t="str">
        <f t="shared" si="2"/>
        <v>(True, "Fraction of F Gas Recovery Achieved","Fraction of F Gas Recovery Achieved",[0,1],"F-Gas Policies"),</v>
      </c>
      <c r="F20" s="3" t="str">
        <f t="shared" si="1"/>
        <v>(True, "Fraction of F Gas Recovery Achieved","Fraction of F Gas Recovery Achieved",[0,1],"F-Gas Policies"),</v>
      </c>
    </row>
    <row r="21" spans="1:6" x14ac:dyDescent="0.25">
      <c r="A21" t="s">
        <v>23</v>
      </c>
      <c r="B21">
        <v>1</v>
      </c>
      <c r="C21" s="2" t="str">
        <f>INDEX('Policy groups'!$B:$B,MATCH('Script Setup'!$A21,'Policy groups'!$A:$A,0))</f>
        <v>F-Gas Policies</v>
      </c>
      <c r="D21" s="2" t="str">
        <f>INDEX('Policy groups'!$B:$B,MATCH('Script Setup'!$A21,'Policy groups'!$A:$A,0))</f>
        <v>F-Gas Policies</v>
      </c>
      <c r="E21" s="3" t="str">
        <f t="shared" si="2"/>
        <v>(True, "Fraction of F Gas Substitution Achieved","Fraction of F Gas Substitution Achieved",[0,1],"F-Gas Policies"),</v>
      </c>
      <c r="F21" s="3" t="str">
        <f t="shared" si="1"/>
        <v>(True, "Fraction of F Gas Substitution Achieved","Fraction of F Gas Substitution Achieved",[0,1],"F-Gas Policies"),</v>
      </c>
    </row>
    <row r="22" spans="1:6" x14ac:dyDescent="0.25">
      <c r="A22" t="s">
        <v>24</v>
      </c>
      <c r="B22">
        <v>1</v>
      </c>
      <c r="C22" s="2" t="str">
        <f>INDEX('Policy groups'!$B:$B,MATCH('Script Setup'!$A22,'Policy groups'!$A:$A,0))</f>
        <v>Hydrogen Electrolysis</v>
      </c>
      <c r="D22" s="2" t="str">
        <f>INDEX('Policy groups'!$B:$B,MATCH('Script Setup'!$A22,'Policy groups'!$A:$A,0))</f>
        <v>Hydrogen Electrolysis</v>
      </c>
      <c r="E22" s="3" t="str">
        <f t="shared" si="2"/>
        <v>(True, "Fraction of Hydrogen Production Pathways Shifted","Fraction of Hydrogen Production Pathways Shifted",[0,1],"Hydrogen Electrolysis"),</v>
      </c>
      <c r="F22" s="3" t="str">
        <f t="shared" si="1"/>
        <v>(True, "Fraction of Hydrogen Production Pathways Shifted","Fraction of Hydrogen Production Pathways Shifted",[0,1],"Hydrogen Electrolysis"),</v>
      </c>
    </row>
    <row r="23" spans="1:6" x14ac:dyDescent="0.25">
      <c r="A23" t="s">
        <v>25</v>
      </c>
      <c r="B23">
        <v>1</v>
      </c>
      <c r="C23" s="2" t="str">
        <f>INDEX('Policy groups'!$B:$B,MATCH('Script Setup'!$A23,'Policy groups'!$A:$A,0))</f>
        <v>Forest Management</v>
      </c>
      <c r="D23" s="2" t="str">
        <f>INDEX('Policy groups'!$B:$B,MATCH('Script Setup'!$A23,'Policy groups'!$A:$A,0))</f>
        <v>Forest Management</v>
      </c>
      <c r="E23" s="3" t="str">
        <f t="shared" si="2"/>
        <v>(True, "Fraction of Improved Forest Management Achieved","Fraction of Improved Forest Management Achieved",[0,1],"Forest Management"),</v>
      </c>
      <c r="F23" s="3" t="str">
        <f t="shared" si="1"/>
        <v>(True, "Fraction of Improved Forest Management Achieved","Fraction of Improved Forest Management Achieved",[0,1],"Forest Management"),</v>
      </c>
    </row>
    <row r="24" spans="1:6" x14ac:dyDescent="0.25">
      <c r="A24" t="s">
        <v>193</v>
      </c>
      <c r="B24">
        <v>0.9</v>
      </c>
      <c r="C24" s="2" t="str">
        <f>INDEX('Policy groups'!$B:$B,MATCH('Script Setup'!$A24,'Policy groups'!$A:$A,0))</f>
        <v>Industrial Fuel Switching</v>
      </c>
      <c r="D24" s="2" t="str">
        <f>INDEX('Policy groups'!$B:$B,MATCH('Script Setup'!$A24,'Policy groups'!$A:$A,0))</f>
        <v>Industrial Fuel Switching</v>
      </c>
      <c r="E24" s="3" t="str">
        <f t="shared" si="2"/>
        <v>(True, "Fraction of Industrial Fuel Use Shifted to Other Fuels[agriculture and forestry 01T03,electricity if]","Fraction of Industrial Fuel Use Shifted to Other Fuels[agriculture and forestry 01T03,electricity if]",[0,0.9],"Industrial Fuel Switching"),</v>
      </c>
      <c r="F24" s="3" t="str">
        <f t="shared" si="1"/>
        <v>(True, "Fraction of Industrial Fuel Use Shifted to Other Fuels[agriculture and forestry 01T03,electricity if]","Fraction of Industrial Fuel Use Shifted to Other Fuels[agriculture and forestry 01T03,electricity if]",[0,0.9],"Industrial Fuel Switching"),</v>
      </c>
    </row>
    <row r="25" spans="1:6" x14ac:dyDescent="0.25">
      <c r="A25" t="s">
        <v>194</v>
      </c>
      <c r="B25">
        <v>0.92</v>
      </c>
      <c r="C25" s="2" t="str">
        <f>INDEX('Policy groups'!$B:$B,MATCH('Script Setup'!$A25,'Policy groups'!$A:$A,0))</f>
        <v>Industrial Fuel Switching</v>
      </c>
      <c r="D25" s="2" t="str">
        <f>INDEX('Policy groups'!$B:$B,MATCH('Script Setup'!$A25,'Policy groups'!$A:$A,0))</f>
        <v>Industrial Fuel Switching</v>
      </c>
      <c r="E25" s="3" t="str">
        <f t="shared" si="2"/>
        <v>(True, "Fraction of Industrial Fuel Use Shifted to Other Fuels[coal mining 05,electricity if]","Fraction of Industrial Fuel Use Shifted to Other Fuels[coal mining 05,electricity if]",[0,0.92],"Industrial Fuel Switching"),</v>
      </c>
      <c r="F25" s="3" t="str">
        <f t="shared" si="1"/>
        <v>(True, "Fraction of Industrial Fuel Use Shifted to Other Fuels[coal mining 05,electricity if]","Fraction of Industrial Fuel Use Shifted to Other Fuels[coal mining 05,electricity if]",[0,0.92],"Industrial Fuel Switching"),</v>
      </c>
    </row>
    <row r="26" spans="1:6" x14ac:dyDescent="0.25">
      <c r="A26" t="s">
        <v>195</v>
      </c>
      <c r="B26">
        <v>0.08</v>
      </c>
      <c r="C26" s="2" t="str">
        <f>INDEX('Policy groups'!$B:$B,MATCH('Script Setup'!$A26,'Policy groups'!$A:$A,0))</f>
        <v>Industrial Fuel Switching</v>
      </c>
      <c r="D26" s="2" t="str">
        <f>INDEX('Policy groups'!$B:$B,MATCH('Script Setup'!$A26,'Policy groups'!$A:$A,0))</f>
        <v>Industrial Fuel Switching</v>
      </c>
      <c r="E26" s="3" t="str">
        <f t="shared" si="2"/>
        <v>(True, "Fraction of Industrial Fuel Use Shifted to Other Fuels[coal mining 05,hydrogen if]","Fraction of Industrial Fuel Use Shifted to Other Fuels[coal mining 05,hydrogen if]",[0,0.08],"Industrial Fuel Switching"),</v>
      </c>
      <c r="F26" s="3" t="str">
        <f t="shared" si="1"/>
        <v>(True, "Fraction of Industrial Fuel Use Shifted to Other Fuels[coal mining 05,hydrogen if]","Fraction of Industrial Fuel Use Shifted to Other Fuels[coal mining 05,hydrogen if]",[0,0.08],"Industrial Fuel Switching"),</v>
      </c>
    </row>
    <row r="27" spans="1:6" x14ac:dyDescent="0.25">
      <c r="A27" t="s">
        <v>196</v>
      </c>
      <c r="B27">
        <v>0.92</v>
      </c>
      <c r="C27" s="2" t="str">
        <f>INDEX('Policy groups'!$B:$B,MATCH('Script Setup'!$A27,'Policy groups'!$A:$A,0))</f>
        <v>Industrial Fuel Switching</v>
      </c>
      <c r="D27" s="2" t="str">
        <f>INDEX('Policy groups'!$B:$B,MATCH('Script Setup'!$A27,'Policy groups'!$A:$A,0))</f>
        <v>Industrial Fuel Switching</v>
      </c>
      <c r="E27" s="3" t="str">
        <f t="shared" si="2"/>
        <v>(True, "Fraction of Industrial Fuel Use Shifted to Other Fuels[oil and gas extraction 06,electricity if]","Fraction of Industrial Fuel Use Shifted to Other Fuels[oil and gas extraction 06,electricity if]",[0,0.92],"Industrial Fuel Switching"),</v>
      </c>
      <c r="F27" s="3" t="str">
        <f t="shared" si="1"/>
        <v>(True, "Fraction of Industrial Fuel Use Shifted to Other Fuels[oil and gas extraction 06,electricity if]","Fraction of Industrial Fuel Use Shifted to Other Fuels[oil and gas extraction 06,electricity if]",[0,0.92],"Industrial Fuel Switching"),</v>
      </c>
    </row>
    <row r="28" spans="1:6" x14ac:dyDescent="0.25">
      <c r="A28" t="s">
        <v>197</v>
      </c>
      <c r="B28">
        <v>0.08</v>
      </c>
      <c r="C28" s="2" t="str">
        <f>INDEX('Policy groups'!$B:$B,MATCH('Script Setup'!$A28,'Policy groups'!$A:$A,0))</f>
        <v>Industrial Fuel Switching</v>
      </c>
      <c r="D28" s="2" t="str">
        <f>INDEX('Policy groups'!$B:$B,MATCH('Script Setup'!$A28,'Policy groups'!$A:$A,0))</f>
        <v>Industrial Fuel Switching</v>
      </c>
      <c r="E28" s="3" t="str">
        <f t="shared" si="2"/>
        <v>(True, "Fraction of Industrial Fuel Use Shifted to Other Fuels[oil and gas extraction 06,hydrogen if]","Fraction of Industrial Fuel Use Shifted to Other Fuels[oil and gas extraction 06,hydrogen if]",[0,0.08],"Industrial Fuel Switching"),</v>
      </c>
      <c r="F28" s="3" t="str">
        <f t="shared" si="1"/>
        <v>(True, "Fraction of Industrial Fuel Use Shifted to Other Fuels[oil and gas extraction 06,hydrogen if]","Fraction of Industrial Fuel Use Shifted to Other Fuels[oil and gas extraction 06,hydrogen if]",[0,0.08],"Industrial Fuel Switching"),</v>
      </c>
    </row>
    <row r="29" spans="1:6" x14ac:dyDescent="0.25">
      <c r="A29" t="s">
        <v>198</v>
      </c>
      <c r="B29">
        <v>0.92</v>
      </c>
      <c r="C29" s="2" t="str">
        <f>INDEX('Policy groups'!$B:$B,MATCH('Script Setup'!$A29,'Policy groups'!$A:$A,0))</f>
        <v>Industrial Fuel Switching</v>
      </c>
      <c r="D29" s="2" t="str">
        <f>INDEX('Policy groups'!$B:$B,MATCH('Script Setup'!$A29,'Policy groups'!$A:$A,0))</f>
        <v>Industrial Fuel Switching</v>
      </c>
      <c r="E29" s="3" t="str">
        <f t="shared" si="2"/>
        <v>(True, "Fraction of Industrial Fuel Use Shifted to Other Fuels[other mining and quarrying 07T08,electricity if]","Fraction of Industrial Fuel Use Shifted to Other Fuels[other mining and quarrying 07T08,electricity if]",[0,0.92],"Industrial Fuel Switching"),</v>
      </c>
      <c r="F29" s="3" t="str">
        <f t="shared" si="1"/>
        <v>(True, "Fraction of Industrial Fuel Use Shifted to Other Fuels[other mining and quarrying 07T08,electricity if]","Fraction of Industrial Fuel Use Shifted to Other Fuels[other mining and quarrying 07T08,electricity if]",[0,0.92],"Industrial Fuel Switching"),</v>
      </c>
    </row>
    <row r="30" spans="1:6" x14ac:dyDescent="0.25">
      <c r="A30" t="s">
        <v>199</v>
      </c>
      <c r="B30">
        <v>0.08</v>
      </c>
      <c r="C30" s="2" t="str">
        <f>INDEX('Policy groups'!$B:$B,MATCH('Script Setup'!$A30,'Policy groups'!$A:$A,0))</f>
        <v>Industrial Fuel Switching</v>
      </c>
      <c r="D30" s="2" t="str">
        <f>INDEX('Policy groups'!$B:$B,MATCH('Script Setup'!$A30,'Policy groups'!$A:$A,0))</f>
        <v>Industrial Fuel Switching</v>
      </c>
      <c r="E30" s="3" t="str">
        <f t="shared" si="2"/>
        <v>(True, "Fraction of Industrial Fuel Use Shifted to Other Fuels[other mining and quarrying 07T08,hydrogen if]","Fraction of Industrial Fuel Use Shifted to Other Fuels[other mining and quarrying 07T08,hydrogen if]",[0,0.08],"Industrial Fuel Switching"),</v>
      </c>
      <c r="F30" s="3" t="str">
        <f t="shared" si="1"/>
        <v>(True, "Fraction of Industrial Fuel Use Shifted to Other Fuels[other mining and quarrying 07T08,hydrogen if]","Fraction of Industrial Fuel Use Shifted to Other Fuels[other mining and quarrying 07T08,hydrogen if]",[0,0.08],"Industrial Fuel Switching"),</v>
      </c>
    </row>
    <row r="31" spans="1:6" x14ac:dyDescent="0.25">
      <c r="A31" t="s">
        <v>200</v>
      </c>
      <c r="B31">
        <v>0.88</v>
      </c>
      <c r="C31" s="2" t="str">
        <f>INDEX('Policy groups'!$B:$B,MATCH('Script Setup'!$A31,'Policy groups'!$A:$A,0))</f>
        <v>Industrial Fuel Switching</v>
      </c>
      <c r="D31" s="2" t="str">
        <f>INDEX('Policy groups'!$B:$B,MATCH('Script Setup'!$A31,'Policy groups'!$A:$A,0))</f>
        <v>Industrial Fuel Switching</v>
      </c>
      <c r="E31" s="3" t="str">
        <f t="shared" si="2"/>
        <v>(True, "Fraction of Industrial Fuel Use Shifted to Other Fuels[food beverage and tobacco 10T12,electricity if]","Fraction of Industrial Fuel Use Shifted to Other Fuels[food beverage and tobacco 10T12,electricity if]",[0,0.88],"Industrial Fuel Switching"),</v>
      </c>
      <c r="F31" s="3" t="str">
        <f t="shared" si="1"/>
        <v>(True, "Fraction of Industrial Fuel Use Shifted to Other Fuels[food beverage and tobacco 10T12,electricity if]","Fraction of Industrial Fuel Use Shifted to Other Fuels[food beverage and tobacco 10T12,electricity if]",[0,0.88],"Industrial Fuel Switching"),</v>
      </c>
    </row>
    <row r="32" spans="1:6" x14ac:dyDescent="0.25">
      <c r="A32" t="s">
        <v>201</v>
      </c>
      <c r="B32">
        <v>0.12</v>
      </c>
      <c r="C32" s="2" t="str">
        <f>INDEX('Policy groups'!$B:$B,MATCH('Script Setup'!$A32,'Policy groups'!$A:$A,0))</f>
        <v>Industrial Fuel Switching</v>
      </c>
      <c r="D32" s="2" t="str">
        <f>INDEX('Policy groups'!$B:$B,MATCH('Script Setup'!$A32,'Policy groups'!$A:$A,0))</f>
        <v>Industrial Fuel Switching</v>
      </c>
      <c r="E32" s="3" t="str">
        <f t="shared" si="2"/>
        <v>(True, "Fraction of Industrial Fuel Use Shifted to Other Fuels[food beverage and tobacco 10T12,hydrogen if]","Fraction of Industrial Fuel Use Shifted to Other Fuels[food beverage and tobacco 10T12,hydrogen if]",[0,0.12],"Industrial Fuel Switching"),</v>
      </c>
      <c r="F32" s="3" t="str">
        <f t="shared" si="1"/>
        <v>(True, "Fraction of Industrial Fuel Use Shifted to Other Fuels[food beverage and tobacco 10T12,hydrogen if]","Fraction of Industrial Fuel Use Shifted to Other Fuels[food beverage and tobacco 10T12,hydrogen if]",[0,0.12],"Industrial Fuel Switching"),</v>
      </c>
    </row>
    <row r="33" spans="1:6" x14ac:dyDescent="0.25">
      <c r="A33" t="s">
        <v>202</v>
      </c>
      <c r="B33">
        <v>0.92</v>
      </c>
      <c r="C33" s="2" t="str">
        <f>INDEX('Policy groups'!$B:$B,MATCH('Script Setup'!$A33,'Policy groups'!$A:$A,0))</f>
        <v>Industrial Fuel Switching</v>
      </c>
      <c r="D33" s="2" t="str">
        <f>INDEX('Policy groups'!$B:$B,MATCH('Script Setup'!$A33,'Policy groups'!$A:$A,0))</f>
        <v>Industrial Fuel Switching</v>
      </c>
      <c r="E33" s="3" t="str">
        <f t="shared" si="2"/>
        <v>(True, "Fraction of Industrial Fuel Use Shifted to Other Fuels[textiles apparel and leather 13T15,electricity if]","Fraction of Industrial Fuel Use Shifted to Other Fuels[textiles apparel and leather 13T15,electricity if]",[0,0.92],"Industrial Fuel Switching"),</v>
      </c>
      <c r="F33" s="3" t="str">
        <f t="shared" si="1"/>
        <v>(True, "Fraction of Industrial Fuel Use Shifted to Other Fuels[textiles apparel and leather 13T15,electricity if]","Fraction of Industrial Fuel Use Shifted to Other Fuels[textiles apparel and leather 13T15,electricity if]",[0,0.92],"Industrial Fuel Switching"),</v>
      </c>
    </row>
    <row r="34" spans="1:6" x14ac:dyDescent="0.25">
      <c r="A34" t="s">
        <v>203</v>
      </c>
      <c r="B34">
        <v>0.08</v>
      </c>
      <c r="C34" s="2" t="str">
        <f>INDEX('Policy groups'!$B:$B,MATCH('Script Setup'!$A34,'Policy groups'!$A:$A,0))</f>
        <v>Industrial Fuel Switching</v>
      </c>
      <c r="D34" s="2" t="str">
        <f>INDEX('Policy groups'!$B:$B,MATCH('Script Setup'!$A34,'Policy groups'!$A:$A,0))</f>
        <v>Industrial Fuel Switching</v>
      </c>
      <c r="E34" s="3" t="str">
        <f t="shared" si="2"/>
        <v>(True, "Fraction of Industrial Fuel Use Shifted to Other Fuels[textiles apparel and leather 13T15,hydrogen if]","Fraction of Industrial Fuel Use Shifted to Other Fuels[textiles apparel and leather 13T15,hydrogen if]",[0,0.08],"Industrial Fuel Switching"),</v>
      </c>
      <c r="F34" s="3" t="str">
        <f t="shared" ref="F34:F65" si="3">CONCATENATE("(True, ""","",TRIM(A34),"",""",","""",TRIM(A34),"""","",",[0,",B34,"],","""",D34,"""","),")</f>
        <v>(True, "Fraction of Industrial Fuel Use Shifted to Other Fuels[textiles apparel and leather 13T15,hydrogen if]","Fraction of Industrial Fuel Use Shifted to Other Fuels[textiles apparel and leather 13T15,hydrogen if]",[0,0.08],"Industrial Fuel Switching"),</v>
      </c>
    </row>
    <row r="35" spans="1:6" x14ac:dyDescent="0.25">
      <c r="A35" t="s">
        <v>204</v>
      </c>
      <c r="B35">
        <v>0.92</v>
      </c>
      <c r="C35" s="2" t="str">
        <f>INDEX('Policy groups'!$B:$B,MATCH('Script Setup'!$A35,'Policy groups'!$A:$A,0))</f>
        <v>Industrial Fuel Switching</v>
      </c>
      <c r="D35" s="2" t="str">
        <f>INDEX('Policy groups'!$B:$B,MATCH('Script Setup'!$A35,'Policy groups'!$A:$A,0))</f>
        <v>Industrial Fuel Switching</v>
      </c>
      <c r="E35" s="3" t="str">
        <f t="shared" si="2"/>
        <v>(True, "Fraction of Industrial Fuel Use Shifted to Other Fuels[wood products 16,electricity if]","Fraction of Industrial Fuel Use Shifted to Other Fuels[wood products 16,electricity if]",[0,0.92],"Industrial Fuel Switching"),</v>
      </c>
      <c r="F35" s="3" t="str">
        <f t="shared" si="3"/>
        <v>(True, "Fraction of Industrial Fuel Use Shifted to Other Fuels[wood products 16,electricity if]","Fraction of Industrial Fuel Use Shifted to Other Fuels[wood products 16,electricity if]",[0,0.92],"Industrial Fuel Switching"),</v>
      </c>
    </row>
    <row r="36" spans="1:6" x14ac:dyDescent="0.25">
      <c r="A36" t="s">
        <v>205</v>
      </c>
      <c r="B36">
        <v>0.08</v>
      </c>
      <c r="C36" s="2" t="str">
        <f>INDEX('Policy groups'!$B:$B,MATCH('Script Setup'!$A36,'Policy groups'!$A:$A,0))</f>
        <v>Industrial Fuel Switching</v>
      </c>
      <c r="D36" s="2" t="str">
        <f>INDEX('Policy groups'!$B:$B,MATCH('Script Setup'!$A36,'Policy groups'!$A:$A,0))</f>
        <v>Industrial Fuel Switching</v>
      </c>
      <c r="E36" s="3" t="str">
        <f t="shared" si="2"/>
        <v>(True, "Fraction of Industrial Fuel Use Shifted to Other Fuels[wood products 16,hydrogen if]","Fraction of Industrial Fuel Use Shifted to Other Fuels[wood products 16,hydrogen if]",[0,0.08],"Industrial Fuel Switching"),</v>
      </c>
      <c r="F36" s="3" t="str">
        <f t="shared" si="3"/>
        <v>(True, "Fraction of Industrial Fuel Use Shifted to Other Fuels[wood products 16,hydrogen if]","Fraction of Industrial Fuel Use Shifted to Other Fuels[wood products 16,hydrogen if]",[0,0.08],"Industrial Fuel Switching"),</v>
      </c>
    </row>
    <row r="37" spans="1:6" x14ac:dyDescent="0.25">
      <c r="A37" t="s">
        <v>206</v>
      </c>
      <c r="B37">
        <v>0.97</v>
      </c>
      <c r="C37" s="2" t="str">
        <f>INDEX('Policy groups'!$B:$B,MATCH('Script Setup'!$A37,'Policy groups'!$A:$A,0))</f>
        <v>Industrial Fuel Switching</v>
      </c>
      <c r="D37" s="2" t="str">
        <f>INDEX('Policy groups'!$B:$B,MATCH('Script Setup'!$A37,'Policy groups'!$A:$A,0))</f>
        <v>Industrial Fuel Switching</v>
      </c>
      <c r="E37" s="3" t="str">
        <f t="shared" si="2"/>
        <v>(True, "Fraction of Industrial Fuel Use Shifted to Other Fuels[pulp paper and printing 17T18,electricity if]","Fraction of Industrial Fuel Use Shifted to Other Fuels[pulp paper and printing 17T18,electricity if]",[0,0.97],"Industrial Fuel Switching"),</v>
      </c>
      <c r="F37" s="3" t="str">
        <f t="shared" si="3"/>
        <v>(True, "Fraction of Industrial Fuel Use Shifted to Other Fuels[pulp paper and printing 17T18,electricity if]","Fraction of Industrial Fuel Use Shifted to Other Fuels[pulp paper and printing 17T18,electricity if]",[0,0.97],"Industrial Fuel Switching"),</v>
      </c>
    </row>
    <row r="38" spans="1:6" x14ac:dyDescent="0.25">
      <c r="A38" t="s">
        <v>207</v>
      </c>
      <c r="B38">
        <v>0.03</v>
      </c>
      <c r="C38" s="2" t="str">
        <f>INDEX('Policy groups'!$B:$B,MATCH('Script Setup'!$A38,'Policy groups'!$A:$A,0))</f>
        <v>Industrial Fuel Switching</v>
      </c>
      <c r="D38" s="2" t="str">
        <f>INDEX('Policy groups'!$B:$B,MATCH('Script Setup'!$A38,'Policy groups'!$A:$A,0))</f>
        <v>Industrial Fuel Switching</v>
      </c>
      <c r="E38" s="3" t="str">
        <f t="shared" si="2"/>
        <v>(True, "Fraction of Industrial Fuel Use Shifted to Other Fuels[pulp paper and printing 17T18,hydrogen if]","Fraction of Industrial Fuel Use Shifted to Other Fuels[pulp paper and printing 17T18,hydrogen if]",[0,0.03],"Industrial Fuel Switching"),</v>
      </c>
      <c r="F38" s="3" t="str">
        <f t="shared" si="3"/>
        <v>(True, "Fraction of Industrial Fuel Use Shifted to Other Fuels[pulp paper and printing 17T18,hydrogen if]","Fraction of Industrial Fuel Use Shifted to Other Fuels[pulp paper and printing 17T18,hydrogen if]",[0,0.03],"Industrial Fuel Switching"),</v>
      </c>
    </row>
    <row r="39" spans="1:6" x14ac:dyDescent="0.25">
      <c r="A39" t="s">
        <v>208</v>
      </c>
      <c r="B39">
        <v>0.48</v>
      </c>
      <c r="C39" s="2" t="str">
        <f>INDEX('Policy groups'!$B:$B,MATCH('Script Setup'!$A39,'Policy groups'!$A:$A,0))</f>
        <v>Industrial Fuel Switching</v>
      </c>
      <c r="D39" s="2" t="str">
        <f>INDEX('Policy groups'!$B:$B,MATCH('Script Setup'!$A39,'Policy groups'!$A:$A,0))</f>
        <v>Industrial Fuel Switching</v>
      </c>
      <c r="E39" s="3" t="str">
        <f t="shared" si="2"/>
        <v>(True, "Fraction of Industrial Fuel Use Shifted to Other Fuels[refined petroleum and coke 19,electricity if]","Fraction of Industrial Fuel Use Shifted to Other Fuels[refined petroleum and coke 19,electricity if]",[0,0.48],"Industrial Fuel Switching"),</v>
      </c>
      <c r="F39" s="3" t="str">
        <f t="shared" si="3"/>
        <v>(True, "Fraction of Industrial Fuel Use Shifted to Other Fuels[refined petroleum and coke 19,electricity if]","Fraction of Industrial Fuel Use Shifted to Other Fuels[refined petroleum and coke 19,electricity if]",[0,0.48],"Industrial Fuel Switching"),</v>
      </c>
    </row>
    <row r="40" spans="1:6" x14ac:dyDescent="0.25">
      <c r="A40" t="s">
        <v>209</v>
      </c>
      <c r="B40">
        <v>0.52</v>
      </c>
      <c r="C40" s="2" t="str">
        <f>INDEX('Policy groups'!$B:$B,MATCH('Script Setup'!$A40,'Policy groups'!$A:$A,0))</f>
        <v>Industrial Fuel Switching</v>
      </c>
      <c r="D40" s="2" t="str">
        <f>INDEX('Policy groups'!$B:$B,MATCH('Script Setup'!$A40,'Policy groups'!$A:$A,0))</f>
        <v>Industrial Fuel Switching</v>
      </c>
      <c r="E40" s="3" t="str">
        <f t="shared" si="2"/>
        <v>(True, "Fraction of Industrial Fuel Use Shifted to Other Fuels[refined petroleum and coke 19,hydrogen if]","Fraction of Industrial Fuel Use Shifted to Other Fuels[refined petroleum and coke 19,hydrogen if]",[0,0.52],"Industrial Fuel Switching"),</v>
      </c>
      <c r="F40" s="3" t="str">
        <f t="shared" si="3"/>
        <v>(True, "Fraction of Industrial Fuel Use Shifted to Other Fuels[refined petroleum and coke 19,hydrogen if]","Fraction of Industrial Fuel Use Shifted to Other Fuels[refined petroleum and coke 19,hydrogen if]",[0,0.52],"Industrial Fuel Switching"),</v>
      </c>
    </row>
    <row r="41" spans="1:6" x14ac:dyDescent="0.25">
      <c r="A41" t="s">
        <v>210</v>
      </c>
      <c r="B41">
        <v>0.47</v>
      </c>
      <c r="C41" s="2" t="str">
        <f>INDEX('Policy groups'!$B:$B,MATCH('Script Setup'!$A41,'Policy groups'!$A:$A,0))</f>
        <v>Industrial Fuel Switching</v>
      </c>
      <c r="D41" s="2" t="str">
        <f>INDEX('Policy groups'!$B:$B,MATCH('Script Setup'!$A41,'Policy groups'!$A:$A,0))</f>
        <v>Industrial Fuel Switching</v>
      </c>
      <c r="E41" s="3" t="str">
        <f t="shared" si="2"/>
        <v>(True, "Fraction of Industrial Fuel Use Shifted to Other Fuels[chemicals 20,electricity if]","Fraction of Industrial Fuel Use Shifted to Other Fuels[chemicals 20,electricity if]",[0,0.47],"Industrial Fuel Switching"),</v>
      </c>
      <c r="F41" s="3" t="str">
        <f t="shared" si="3"/>
        <v>(True, "Fraction of Industrial Fuel Use Shifted to Other Fuels[chemicals 20,electricity if]","Fraction of Industrial Fuel Use Shifted to Other Fuels[chemicals 20,electricity if]",[0,0.47],"Industrial Fuel Switching"),</v>
      </c>
    </row>
    <row r="42" spans="1:6" x14ac:dyDescent="0.25">
      <c r="A42" t="s">
        <v>211</v>
      </c>
      <c r="B42">
        <v>0.53</v>
      </c>
      <c r="C42" s="2" t="str">
        <f>INDEX('Policy groups'!$B:$B,MATCH('Script Setup'!$A42,'Policy groups'!$A:$A,0))</f>
        <v>Industrial Fuel Switching</v>
      </c>
      <c r="D42" s="2" t="str">
        <f>INDEX('Policy groups'!$B:$B,MATCH('Script Setup'!$A42,'Policy groups'!$A:$A,0))</f>
        <v>Industrial Fuel Switching</v>
      </c>
      <c r="E42" s="3" t="str">
        <f t="shared" si="2"/>
        <v>(True, "Fraction of Industrial Fuel Use Shifted to Other Fuels[chemicals 20,hydrogen if]","Fraction of Industrial Fuel Use Shifted to Other Fuels[chemicals 20,hydrogen if]",[0,0.53],"Industrial Fuel Switching"),</v>
      </c>
      <c r="F42" s="3" t="str">
        <f t="shared" si="3"/>
        <v>(True, "Fraction of Industrial Fuel Use Shifted to Other Fuels[chemicals 20,hydrogen if]","Fraction of Industrial Fuel Use Shifted to Other Fuels[chemicals 20,hydrogen if]",[0,0.53],"Industrial Fuel Switching"),</v>
      </c>
    </row>
    <row r="43" spans="1:6" x14ac:dyDescent="0.25">
      <c r="A43" t="s">
        <v>212</v>
      </c>
      <c r="B43">
        <v>0.47</v>
      </c>
      <c r="C43" s="2" t="str">
        <f>INDEX('Policy groups'!$B:$B,MATCH('Script Setup'!$A43,'Policy groups'!$A:$A,0))</f>
        <v>Industrial Fuel Switching</v>
      </c>
      <c r="D43" s="2" t="str">
        <f>INDEX('Policy groups'!$B:$B,MATCH('Script Setup'!$A43,'Policy groups'!$A:$A,0))</f>
        <v>Industrial Fuel Switching</v>
      </c>
      <c r="E43" s="3" t="str">
        <f t="shared" si="2"/>
        <v>(True, "Fraction of Industrial Fuel Use Shifted to Other Fuels[rubber and plastic products 22,electricity if]","Fraction of Industrial Fuel Use Shifted to Other Fuels[rubber and plastic products 22,electricity if]",[0,0.47],"Industrial Fuel Switching"),</v>
      </c>
      <c r="F43" s="3" t="str">
        <f t="shared" si="3"/>
        <v>(True, "Fraction of Industrial Fuel Use Shifted to Other Fuels[rubber and plastic products 22,electricity if]","Fraction of Industrial Fuel Use Shifted to Other Fuels[rubber and plastic products 22,electricity if]",[0,0.47],"Industrial Fuel Switching"),</v>
      </c>
    </row>
    <row r="44" spans="1:6" x14ac:dyDescent="0.25">
      <c r="A44" t="s">
        <v>213</v>
      </c>
      <c r="B44">
        <v>0.53</v>
      </c>
      <c r="C44" s="2" t="str">
        <f>INDEX('Policy groups'!$B:$B,MATCH('Script Setup'!$A44,'Policy groups'!$A:$A,0))</f>
        <v>Industrial Fuel Switching</v>
      </c>
      <c r="D44" s="2" t="str">
        <f>INDEX('Policy groups'!$B:$B,MATCH('Script Setup'!$A44,'Policy groups'!$A:$A,0))</f>
        <v>Industrial Fuel Switching</v>
      </c>
      <c r="E44" s="3" t="str">
        <f t="shared" si="2"/>
        <v>(True, "Fraction of Industrial Fuel Use Shifted to Other Fuels[rubber and plastic products 22,hydrogen if]","Fraction of Industrial Fuel Use Shifted to Other Fuels[rubber and plastic products 22,hydrogen if]",[0,0.53],"Industrial Fuel Switching"),</v>
      </c>
      <c r="F44" s="3" t="str">
        <f t="shared" si="3"/>
        <v>(True, "Fraction of Industrial Fuel Use Shifted to Other Fuels[rubber and plastic products 22,hydrogen if]","Fraction of Industrial Fuel Use Shifted to Other Fuels[rubber and plastic products 22,hydrogen if]",[0,0.53],"Industrial Fuel Switching"),</v>
      </c>
    </row>
    <row r="45" spans="1:6" x14ac:dyDescent="0.25">
      <c r="A45" t="s">
        <v>214</v>
      </c>
      <c r="B45">
        <v>0.92</v>
      </c>
      <c r="C45" s="2" t="str">
        <f>INDEX('Policy groups'!$B:$B,MATCH('Script Setup'!$A45,'Policy groups'!$A:$A,0))</f>
        <v>Industrial Fuel Switching</v>
      </c>
      <c r="D45" s="2" t="str">
        <f>INDEX('Policy groups'!$B:$B,MATCH('Script Setup'!$A45,'Policy groups'!$A:$A,0))</f>
        <v>Industrial Fuel Switching</v>
      </c>
      <c r="E45" s="3" t="str">
        <f t="shared" si="2"/>
        <v>(True, "Fraction of Industrial Fuel Use Shifted to Other Fuels[glass and glass products 231,electricity if]","Fraction of Industrial Fuel Use Shifted to Other Fuels[glass and glass products 231,electricity if]",[0,0.92],"Industrial Fuel Switching"),</v>
      </c>
      <c r="F45" s="3" t="str">
        <f t="shared" si="3"/>
        <v>(True, "Fraction of Industrial Fuel Use Shifted to Other Fuels[glass and glass products 231,electricity if]","Fraction of Industrial Fuel Use Shifted to Other Fuels[glass and glass products 231,electricity if]",[0,0.92],"Industrial Fuel Switching"),</v>
      </c>
    </row>
    <row r="46" spans="1:6" x14ac:dyDescent="0.25">
      <c r="A46" t="s">
        <v>215</v>
      </c>
      <c r="B46">
        <v>0.08</v>
      </c>
      <c r="C46" s="2" t="str">
        <f>INDEX('Policy groups'!$B:$B,MATCH('Script Setup'!$A46,'Policy groups'!$A:$A,0))</f>
        <v>Industrial Fuel Switching</v>
      </c>
      <c r="D46" s="2" t="str">
        <f>INDEX('Policy groups'!$B:$B,MATCH('Script Setup'!$A46,'Policy groups'!$A:$A,0))</f>
        <v>Industrial Fuel Switching</v>
      </c>
      <c r="E46" s="3" t="str">
        <f t="shared" si="2"/>
        <v>(True, "Fraction of Industrial Fuel Use Shifted to Other Fuels[glass and glass products 231,hydrogen if]","Fraction of Industrial Fuel Use Shifted to Other Fuels[glass and glass products 231,hydrogen if]",[0,0.08],"Industrial Fuel Switching"),</v>
      </c>
      <c r="F46" s="3" t="str">
        <f t="shared" si="3"/>
        <v>(True, "Fraction of Industrial Fuel Use Shifted to Other Fuels[glass and glass products 231,hydrogen if]","Fraction of Industrial Fuel Use Shifted to Other Fuels[glass and glass products 231,hydrogen if]",[0,0.08],"Industrial Fuel Switching"),</v>
      </c>
    </row>
    <row r="47" spans="1:6" x14ac:dyDescent="0.25">
      <c r="A47" t="s">
        <v>216</v>
      </c>
      <c r="B47">
        <v>0.22</v>
      </c>
      <c r="C47" s="2" t="str">
        <f>INDEX('Policy groups'!$B:$B,MATCH('Script Setup'!$A47,'Policy groups'!$A:$A,0))</f>
        <v>Industrial Fuel Switching</v>
      </c>
      <c r="D47" s="2" t="str">
        <f>INDEX('Policy groups'!$B:$B,MATCH('Script Setup'!$A47,'Policy groups'!$A:$A,0))</f>
        <v>Industrial Fuel Switching</v>
      </c>
      <c r="E47" s="3" t="str">
        <f t="shared" si="2"/>
        <v>(True, "Fraction of Industrial Fuel Use Shifted to Other Fuels[cement and other nonmetallic minerals 239,electricity if]","Fraction of Industrial Fuel Use Shifted to Other Fuels[cement and other nonmetallic minerals 239,electricity if]",[0,0.22],"Industrial Fuel Switching"),</v>
      </c>
      <c r="F47" s="3" t="str">
        <f t="shared" si="3"/>
        <v>(True, "Fraction of Industrial Fuel Use Shifted to Other Fuels[cement and other nonmetallic minerals 239,electricity if]","Fraction of Industrial Fuel Use Shifted to Other Fuels[cement and other nonmetallic minerals 239,electricity if]",[0,0.22],"Industrial Fuel Switching"),</v>
      </c>
    </row>
    <row r="48" spans="1:6" x14ac:dyDescent="0.25">
      <c r="A48" t="s">
        <v>217</v>
      </c>
      <c r="B48">
        <v>0.78</v>
      </c>
      <c r="C48" s="2" t="str">
        <f>INDEX('Policy groups'!$B:$B,MATCH('Script Setup'!$A48,'Policy groups'!$A:$A,0))</f>
        <v>Industrial Fuel Switching</v>
      </c>
      <c r="D48" s="2" t="str">
        <f>INDEX('Policy groups'!$B:$B,MATCH('Script Setup'!$A48,'Policy groups'!$A:$A,0))</f>
        <v>Industrial Fuel Switching</v>
      </c>
      <c r="E48" s="3" t="str">
        <f t="shared" si="2"/>
        <v>(True, "Fraction of Industrial Fuel Use Shifted to Other Fuels[cement and other nonmetallic minerals 239,hydrogen if]","Fraction of Industrial Fuel Use Shifted to Other Fuels[cement and other nonmetallic minerals 239,hydrogen if]",[0,0.78],"Industrial Fuel Switching"),</v>
      </c>
      <c r="F48" s="3" t="str">
        <f t="shared" si="3"/>
        <v>(True, "Fraction of Industrial Fuel Use Shifted to Other Fuels[cement and other nonmetallic minerals 239,hydrogen if]","Fraction of Industrial Fuel Use Shifted to Other Fuels[cement and other nonmetallic minerals 239,hydrogen if]",[0,0.78],"Industrial Fuel Switching"),</v>
      </c>
    </row>
    <row r="49" spans="1:6" x14ac:dyDescent="0.25">
      <c r="A49" t="s">
        <v>218</v>
      </c>
      <c r="B49">
        <v>0.28999999999999998</v>
      </c>
      <c r="C49" s="2" t="str">
        <f>INDEX('Policy groups'!$B:$B,MATCH('Script Setup'!$A49,'Policy groups'!$A:$A,0))</f>
        <v>Industrial Fuel Switching</v>
      </c>
      <c r="D49" s="2" t="str">
        <f>INDEX('Policy groups'!$B:$B,MATCH('Script Setup'!$A49,'Policy groups'!$A:$A,0))</f>
        <v>Industrial Fuel Switching</v>
      </c>
      <c r="E49" s="3" t="str">
        <f t="shared" si="2"/>
        <v>(True, "Fraction of Industrial Fuel Use Shifted to Other Fuels[iron and steel 241,electricity if]","Fraction of Industrial Fuel Use Shifted to Other Fuels[iron and steel 241,electricity if]",[0,0.29],"Industrial Fuel Switching"),</v>
      </c>
      <c r="F49" s="3" t="str">
        <f t="shared" si="3"/>
        <v>(True, "Fraction of Industrial Fuel Use Shifted to Other Fuels[iron and steel 241,electricity if]","Fraction of Industrial Fuel Use Shifted to Other Fuels[iron and steel 241,electricity if]",[0,0.29],"Industrial Fuel Switching"),</v>
      </c>
    </row>
    <row r="50" spans="1:6" x14ac:dyDescent="0.25">
      <c r="A50" t="s">
        <v>219</v>
      </c>
      <c r="B50">
        <v>0.71</v>
      </c>
      <c r="C50" s="2" t="str">
        <f>INDEX('Policy groups'!$B:$B,MATCH('Script Setup'!$A50,'Policy groups'!$A:$A,0))</f>
        <v>Industrial Fuel Switching</v>
      </c>
      <c r="D50" s="2" t="str">
        <f>INDEX('Policy groups'!$B:$B,MATCH('Script Setup'!$A50,'Policy groups'!$A:$A,0))</f>
        <v>Industrial Fuel Switching</v>
      </c>
      <c r="E50" s="3" t="str">
        <f t="shared" si="2"/>
        <v>(True, "Fraction of Industrial Fuel Use Shifted to Other Fuels[iron and steel 241,hydrogen if]","Fraction of Industrial Fuel Use Shifted to Other Fuels[iron and steel 241,hydrogen if]",[0,0.71],"Industrial Fuel Switching"),</v>
      </c>
      <c r="F50" s="3" t="str">
        <f t="shared" si="3"/>
        <v>(True, "Fraction of Industrial Fuel Use Shifted to Other Fuels[iron and steel 241,hydrogen if]","Fraction of Industrial Fuel Use Shifted to Other Fuels[iron and steel 241,hydrogen if]",[0,0.71],"Industrial Fuel Switching"),</v>
      </c>
    </row>
    <row r="51" spans="1:6" x14ac:dyDescent="0.25">
      <c r="A51" t="s">
        <v>220</v>
      </c>
      <c r="B51">
        <v>0.44</v>
      </c>
      <c r="C51" s="2" t="str">
        <f>INDEX('Policy groups'!$B:$B,MATCH('Script Setup'!$A51,'Policy groups'!$A:$A,0))</f>
        <v>Industrial Fuel Switching</v>
      </c>
      <c r="D51" s="2" t="str">
        <f>INDEX('Policy groups'!$B:$B,MATCH('Script Setup'!$A51,'Policy groups'!$A:$A,0))</f>
        <v>Industrial Fuel Switching</v>
      </c>
      <c r="E51" s="3" t="str">
        <f t="shared" si="2"/>
        <v>(True, "Fraction of Industrial Fuel Use Shifted to Other Fuels[other metals 242,electricity if]","Fraction of Industrial Fuel Use Shifted to Other Fuels[other metals 242,electricity if]",[0,0.44],"Industrial Fuel Switching"),</v>
      </c>
      <c r="F51" s="3" t="str">
        <f t="shared" si="3"/>
        <v>(True, "Fraction of Industrial Fuel Use Shifted to Other Fuels[other metals 242,electricity if]","Fraction of Industrial Fuel Use Shifted to Other Fuels[other metals 242,electricity if]",[0,0.44],"Industrial Fuel Switching"),</v>
      </c>
    </row>
    <row r="52" spans="1:6" x14ac:dyDescent="0.25">
      <c r="A52" t="s">
        <v>221</v>
      </c>
      <c r="B52">
        <v>0.56000000000000005</v>
      </c>
      <c r="C52" s="2" t="str">
        <f>INDEX('Policy groups'!$B:$B,MATCH('Script Setup'!$A52,'Policy groups'!$A:$A,0))</f>
        <v>Industrial Fuel Switching</v>
      </c>
      <c r="D52" s="2" t="str">
        <f>INDEX('Policy groups'!$B:$B,MATCH('Script Setup'!$A52,'Policy groups'!$A:$A,0))</f>
        <v>Industrial Fuel Switching</v>
      </c>
      <c r="E52" s="3" t="str">
        <f t="shared" si="2"/>
        <v>(True, "Fraction of Industrial Fuel Use Shifted to Other Fuels[other metals 242,hydrogen if]","Fraction of Industrial Fuel Use Shifted to Other Fuels[other metals 242,hydrogen if]",[0,0.56],"Industrial Fuel Switching"),</v>
      </c>
      <c r="F52" s="3" t="str">
        <f t="shared" si="3"/>
        <v>(True, "Fraction of Industrial Fuel Use Shifted to Other Fuels[other metals 242,hydrogen if]","Fraction of Industrial Fuel Use Shifted to Other Fuels[other metals 242,hydrogen if]",[0,0.56],"Industrial Fuel Switching"),</v>
      </c>
    </row>
    <row r="53" spans="1:6" x14ac:dyDescent="0.25">
      <c r="A53" t="s">
        <v>222</v>
      </c>
      <c r="B53">
        <v>0.92</v>
      </c>
      <c r="C53" s="2" t="str">
        <f>INDEX('Policy groups'!$B:$B,MATCH('Script Setup'!$A53,'Policy groups'!$A:$A,0))</f>
        <v>Industrial Fuel Switching</v>
      </c>
      <c r="D53" s="2" t="str">
        <f>INDEX('Policy groups'!$B:$B,MATCH('Script Setup'!$A53,'Policy groups'!$A:$A,0))</f>
        <v>Industrial Fuel Switching</v>
      </c>
      <c r="E53" s="3" t="str">
        <f t="shared" si="2"/>
        <v>(True, "Fraction of Industrial Fuel Use Shifted to Other Fuels[metal products except machinery and vehicles 25,electricity if]","Fraction of Industrial Fuel Use Shifted to Other Fuels[metal products except machinery and vehicles 25,electricity if]",[0,0.92],"Industrial Fuel Switching"),</v>
      </c>
      <c r="F53" s="3" t="str">
        <f t="shared" si="3"/>
        <v>(True, "Fraction of Industrial Fuel Use Shifted to Other Fuels[metal products except machinery and vehicles 25,electricity if]","Fraction of Industrial Fuel Use Shifted to Other Fuels[metal products except machinery and vehicles 25,electricity if]",[0,0.92],"Industrial Fuel Switching"),</v>
      </c>
    </row>
    <row r="54" spans="1:6" x14ac:dyDescent="0.25">
      <c r="A54" t="s">
        <v>223</v>
      </c>
      <c r="B54">
        <v>0.08</v>
      </c>
      <c r="C54" s="2" t="str">
        <f>INDEX('Policy groups'!$B:$B,MATCH('Script Setup'!$A54,'Policy groups'!$A:$A,0))</f>
        <v>Industrial Fuel Switching</v>
      </c>
      <c r="D54" s="2" t="str">
        <f>INDEX('Policy groups'!$B:$B,MATCH('Script Setup'!$A54,'Policy groups'!$A:$A,0))</f>
        <v>Industrial Fuel Switching</v>
      </c>
      <c r="E54" s="3" t="str">
        <f t="shared" si="2"/>
        <v>(True, "Fraction of Industrial Fuel Use Shifted to Other Fuels[metal products except machinery and vehicles 25,hydrogen if]","Fraction of Industrial Fuel Use Shifted to Other Fuels[metal products except machinery and vehicles 25,hydrogen if]",[0,0.08],"Industrial Fuel Switching"),</v>
      </c>
      <c r="F54" s="3" t="str">
        <f t="shared" si="3"/>
        <v>(True, "Fraction of Industrial Fuel Use Shifted to Other Fuels[metal products except machinery and vehicles 25,hydrogen if]","Fraction of Industrial Fuel Use Shifted to Other Fuels[metal products except machinery and vehicles 25,hydrogen if]",[0,0.08],"Industrial Fuel Switching"),</v>
      </c>
    </row>
    <row r="55" spans="1:6" x14ac:dyDescent="0.25">
      <c r="A55" t="s">
        <v>224</v>
      </c>
      <c r="B55">
        <v>0.92</v>
      </c>
      <c r="C55" s="2" t="str">
        <f>INDEX('Policy groups'!$B:$B,MATCH('Script Setup'!$A55,'Policy groups'!$A:$A,0))</f>
        <v>Industrial Fuel Switching</v>
      </c>
      <c r="D55" s="2" t="str">
        <f>INDEX('Policy groups'!$B:$B,MATCH('Script Setup'!$A55,'Policy groups'!$A:$A,0))</f>
        <v>Industrial Fuel Switching</v>
      </c>
      <c r="E55" s="3" t="str">
        <f t="shared" si="2"/>
        <v>(True, "Fraction of Industrial Fuel Use Shifted to Other Fuels[computers and electronics 26,electricity if]","Fraction of Industrial Fuel Use Shifted to Other Fuels[computers and electronics 26,electricity if]",[0,0.92],"Industrial Fuel Switching"),</v>
      </c>
      <c r="F55" s="3" t="str">
        <f t="shared" si="3"/>
        <v>(True, "Fraction of Industrial Fuel Use Shifted to Other Fuels[computers and electronics 26,electricity if]","Fraction of Industrial Fuel Use Shifted to Other Fuels[computers and electronics 26,electricity if]",[0,0.92],"Industrial Fuel Switching"),</v>
      </c>
    </row>
    <row r="56" spans="1:6" x14ac:dyDescent="0.25">
      <c r="A56" t="s">
        <v>225</v>
      </c>
      <c r="B56">
        <v>0.08</v>
      </c>
      <c r="C56" s="2" t="str">
        <f>INDEX('Policy groups'!$B:$B,MATCH('Script Setup'!$A56,'Policy groups'!$A:$A,0))</f>
        <v>Industrial Fuel Switching</v>
      </c>
      <c r="D56" s="2" t="str">
        <f>INDEX('Policy groups'!$B:$B,MATCH('Script Setup'!$A56,'Policy groups'!$A:$A,0))</f>
        <v>Industrial Fuel Switching</v>
      </c>
      <c r="E56" s="3" t="str">
        <f t="shared" si="2"/>
        <v>(True, "Fraction of Industrial Fuel Use Shifted to Other Fuels[computers and electronics 26,hydrogen if]","Fraction of Industrial Fuel Use Shifted to Other Fuels[computers and electronics 26,hydrogen if]",[0,0.08],"Industrial Fuel Switching"),</v>
      </c>
      <c r="F56" s="3" t="str">
        <f t="shared" si="3"/>
        <v>(True, "Fraction of Industrial Fuel Use Shifted to Other Fuels[computers and electronics 26,hydrogen if]","Fraction of Industrial Fuel Use Shifted to Other Fuels[computers and electronics 26,hydrogen if]",[0,0.08],"Industrial Fuel Switching"),</v>
      </c>
    </row>
    <row r="57" spans="1:6" x14ac:dyDescent="0.25">
      <c r="A57" t="s">
        <v>226</v>
      </c>
      <c r="B57">
        <v>0.92</v>
      </c>
      <c r="C57" s="2" t="str">
        <f>INDEX('Policy groups'!$B:$B,MATCH('Script Setup'!$A57,'Policy groups'!$A:$A,0))</f>
        <v>Industrial Fuel Switching</v>
      </c>
      <c r="D57" s="2" t="str">
        <f>INDEX('Policy groups'!$B:$B,MATCH('Script Setup'!$A57,'Policy groups'!$A:$A,0))</f>
        <v>Industrial Fuel Switching</v>
      </c>
      <c r="E57" s="3" t="str">
        <f t="shared" si="2"/>
        <v>(True, "Fraction of Industrial Fuel Use Shifted to Other Fuels[appliances and electrical equipment 27,electricity if]","Fraction of Industrial Fuel Use Shifted to Other Fuels[appliances and electrical equipment 27,electricity if]",[0,0.92],"Industrial Fuel Switching"),</v>
      </c>
      <c r="F57" s="3" t="str">
        <f t="shared" si="3"/>
        <v>(True, "Fraction of Industrial Fuel Use Shifted to Other Fuels[appliances and electrical equipment 27,electricity if]","Fraction of Industrial Fuel Use Shifted to Other Fuels[appliances and electrical equipment 27,electricity if]",[0,0.92],"Industrial Fuel Switching"),</v>
      </c>
    </row>
    <row r="58" spans="1:6" x14ac:dyDescent="0.25">
      <c r="A58" t="s">
        <v>227</v>
      </c>
      <c r="B58">
        <v>0.08</v>
      </c>
      <c r="C58" s="2" t="str">
        <f>INDEX('Policy groups'!$B:$B,MATCH('Script Setup'!$A58,'Policy groups'!$A:$A,0))</f>
        <v>Industrial Fuel Switching</v>
      </c>
      <c r="D58" s="2" t="str">
        <f>INDEX('Policy groups'!$B:$B,MATCH('Script Setup'!$A58,'Policy groups'!$A:$A,0))</f>
        <v>Industrial Fuel Switching</v>
      </c>
      <c r="E58" s="3" t="str">
        <f t="shared" si="2"/>
        <v>(True, "Fraction of Industrial Fuel Use Shifted to Other Fuels[appliances and electrical equipment 27,hydrogen if]","Fraction of Industrial Fuel Use Shifted to Other Fuels[appliances and electrical equipment 27,hydrogen if]",[0,0.08],"Industrial Fuel Switching"),</v>
      </c>
      <c r="F58" s="3" t="str">
        <f t="shared" si="3"/>
        <v>(True, "Fraction of Industrial Fuel Use Shifted to Other Fuels[appliances and electrical equipment 27,hydrogen if]","Fraction of Industrial Fuel Use Shifted to Other Fuels[appliances and electrical equipment 27,hydrogen if]",[0,0.08],"Industrial Fuel Switching"),</v>
      </c>
    </row>
    <row r="59" spans="1:6" x14ac:dyDescent="0.25">
      <c r="A59" t="s">
        <v>228</v>
      </c>
      <c r="B59">
        <v>0.94</v>
      </c>
      <c r="C59" s="2" t="str">
        <f>INDEX('Policy groups'!$B:$B,MATCH('Script Setup'!$A59,'Policy groups'!$A:$A,0))</f>
        <v>Industrial Fuel Switching</v>
      </c>
      <c r="D59" s="2" t="str">
        <f>INDEX('Policy groups'!$B:$B,MATCH('Script Setup'!$A59,'Policy groups'!$A:$A,0))</f>
        <v>Industrial Fuel Switching</v>
      </c>
      <c r="E59" s="3" t="str">
        <f t="shared" si="2"/>
        <v>(True, "Fraction of Industrial Fuel Use Shifted to Other Fuels[other machinery 28,electricity if]","Fraction of Industrial Fuel Use Shifted to Other Fuels[other machinery 28,electricity if]",[0,0.94],"Industrial Fuel Switching"),</v>
      </c>
      <c r="F59" s="3" t="str">
        <f t="shared" si="3"/>
        <v>(True, "Fraction of Industrial Fuel Use Shifted to Other Fuels[other machinery 28,electricity if]","Fraction of Industrial Fuel Use Shifted to Other Fuels[other machinery 28,electricity if]",[0,0.94],"Industrial Fuel Switching"),</v>
      </c>
    </row>
    <row r="60" spans="1:6" x14ac:dyDescent="0.25">
      <c r="A60" t="s">
        <v>229</v>
      </c>
      <c r="B60">
        <v>0.06</v>
      </c>
      <c r="C60" s="2" t="str">
        <f>INDEX('Policy groups'!$B:$B,MATCH('Script Setup'!$A60,'Policy groups'!$A:$A,0))</f>
        <v>Industrial Fuel Switching</v>
      </c>
      <c r="D60" s="2" t="str">
        <f>INDEX('Policy groups'!$B:$B,MATCH('Script Setup'!$A60,'Policy groups'!$A:$A,0))</f>
        <v>Industrial Fuel Switching</v>
      </c>
      <c r="E60" s="3" t="str">
        <f t="shared" si="2"/>
        <v>(True, "Fraction of Industrial Fuel Use Shifted to Other Fuels[other machinery 28,hydrogen if]","Fraction of Industrial Fuel Use Shifted to Other Fuels[other machinery 28,hydrogen if]",[0,0.06],"Industrial Fuel Switching"),</v>
      </c>
      <c r="F60" s="3" t="str">
        <f t="shared" si="3"/>
        <v>(True, "Fraction of Industrial Fuel Use Shifted to Other Fuels[other machinery 28,hydrogen if]","Fraction of Industrial Fuel Use Shifted to Other Fuels[other machinery 28,hydrogen if]",[0,0.06],"Industrial Fuel Switching"),</v>
      </c>
    </row>
    <row r="61" spans="1:6" x14ac:dyDescent="0.25">
      <c r="A61" t="s">
        <v>230</v>
      </c>
      <c r="B61">
        <v>0.94</v>
      </c>
      <c r="C61" s="2" t="str">
        <f>INDEX('Policy groups'!$B:$B,MATCH('Script Setup'!$A61,'Policy groups'!$A:$A,0))</f>
        <v>Industrial Fuel Switching</v>
      </c>
      <c r="D61" s="2" t="str">
        <f>INDEX('Policy groups'!$B:$B,MATCH('Script Setup'!$A61,'Policy groups'!$A:$A,0))</f>
        <v>Industrial Fuel Switching</v>
      </c>
      <c r="E61" s="3" t="str">
        <f t="shared" si="2"/>
        <v>(True, "Fraction of Industrial Fuel Use Shifted to Other Fuels[road vehicles 29,electricity if]","Fraction of Industrial Fuel Use Shifted to Other Fuels[road vehicles 29,electricity if]",[0,0.94],"Industrial Fuel Switching"),</v>
      </c>
      <c r="F61" s="3" t="str">
        <f t="shared" si="3"/>
        <v>(True, "Fraction of Industrial Fuel Use Shifted to Other Fuels[road vehicles 29,electricity if]","Fraction of Industrial Fuel Use Shifted to Other Fuels[road vehicles 29,electricity if]",[0,0.94],"Industrial Fuel Switching"),</v>
      </c>
    </row>
    <row r="62" spans="1:6" x14ac:dyDescent="0.25">
      <c r="A62" t="s">
        <v>231</v>
      </c>
      <c r="B62">
        <v>0.06</v>
      </c>
      <c r="C62" s="2" t="str">
        <f>INDEX('Policy groups'!$B:$B,MATCH('Script Setup'!$A62,'Policy groups'!$A:$A,0))</f>
        <v>Industrial Fuel Switching</v>
      </c>
      <c r="D62" s="2" t="str">
        <f>INDEX('Policy groups'!$B:$B,MATCH('Script Setup'!$A62,'Policy groups'!$A:$A,0))</f>
        <v>Industrial Fuel Switching</v>
      </c>
      <c r="E62" s="3" t="str">
        <f t="shared" si="2"/>
        <v>(True, "Fraction of Industrial Fuel Use Shifted to Other Fuels[road vehicles 29,hydrogen if]","Fraction of Industrial Fuel Use Shifted to Other Fuels[road vehicles 29,hydrogen if]",[0,0.06],"Industrial Fuel Switching"),</v>
      </c>
      <c r="F62" s="3" t="str">
        <f t="shared" si="3"/>
        <v>(True, "Fraction of Industrial Fuel Use Shifted to Other Fuels[road vehicles 29,hydrogen if]","Fraction of Industrial Fuel Use Shifted to Other Fuels[road vehicles 29,hydrogen if]",[0,0.06],"Industrial Fuel Switching"),</v>
      </c>
    </row>
    <row r="63" spans="1:6" x14ac:dyDescent="0.25">
      <c r="A63" t="s">
        <v>232</v>
      </c>
      <c r="B63">
        <v>0.94</v>
      </c>
      <c r="C63" s="2" t="str">
        <f>INDEX('Policy groups'!$B:$B,MATCH('Script Setup'!$A63,'Policy groups'!$A:$A,0))</f>
        <v>Industrial Fuel Switching</v>
      </c>
      <c r="D63" s="2" t="str">
        <f>INDEX('Policy groups'!$B:$B,MATCH('Script Setup'!$A63,'Policy groups'!$A:$A,0))</f>
        <v>Industrial Fuel Switching</v>
      </c>
      <c r="E63" s="3" t="str">
        <f t="shared" si="2"/>
        <v>(True, "Fraction of Industrial Fuel Use Shifted to Other Fuels[nonroad vehicles 30,electricity if]","Fraction of Industrial Fuel Use Shifted to Other Fuels[nonroad vehicles 30,electricity if]",[0,0.94],"Industrial Fuel Switching"),</v>
      </c>
      <c r="F63" s="3" t="str">
        <f t="shared" si="3"/>
        <v>(True, "Fraction of Industrial Fuel Use Shifted to Other Fuels[nonroad vehicles 30,electricity if]","Fraction of Industrial Fuel Use Shifted to Other Fuels[nonroad vehicles 30,electricity if]",[0,0.94],"Industrial Fuel Switching"),</v>
      </c>
    </row>
    <row r="64" spans="1:6" x14ac:dyDescent="0.25">
      <c r="A64" t="s">
        <v>233</v>
      </c>
      <c r="B64">
        <v>0.06</v>
      </c>
      <c r="C64" s="2" t="str">
        <f>INDEX('Policy groups'!$B:$B,MATCH('Script Setup'!$A64,'Policy groups'!$A:$A,0))</f>
        <v>Industrial Fuel Switching</v>
      </c>
      <c r="D64" s="2" t="str">
        <f>INDEX('Policy groups'!$B:$B,MATCH('Script Setup'!$A64,'Policy groups'!$A:$A,0))</f>
        <v>Industrial Fuel Switching</v>
      </c>
      <c r="E64" s="3" t="str">
        <f t="shared" si="2"/>
        <v>(True, "Fraction of Industrial Fuel Use Shifted to Other Fuels[nonroad vehicles 30,hydrogen if]","Fraction of Industrial Fuel Use Shifted to Other Fuels[nonroad vehicles 30,hydrogen if]",[0,0.06],"Industrial Fuel Switching"),</v>
      </c>
      <c r="F64" s="3" t="str">
        <f t="shared" si="3"/>
        <v>(True, "Fraction of Industrial Fuel Use Shifted to Other Fuels[nonroad vehicles 30,hydrogen if]","Fraction of Industrial Fuel Use Shifted to Other Fuels[nonroad vehicles 30,hydrogen if]",[0,0.06],"Industrial Fuel Switching"),</v>
      </c>
    </row>
    <row r="65" spans="1:6" x14ac:dyDescent="0.25">
      <c r="A65" t="s">
        <v>234</v>
      </c>
      <c r="B65">
        <v>0.92</v>
      </c>
      <c r="C65" s="2" t="str">
        <f>INDEX('Policy groups'!$B:$B,MATCH('Script Setup'!$A65,'Policy groups'!$A:$A,0))</f>
        <v>Industrial Fuel Switching</v>
      </c>
      <c r="D65" s="2" t="str">
        <f>INDEX('Policy groups'!$B:$B,MATCH('Script Setup'!$A65,'Policy groups'!$A:$A,0))</f>
        <v>Industrial Fuel Switching</v>
      </c>
      <c r="E65" s="3" t="str">
        <f t="shared" si="2"/>
        <v>(True, "Fraction of Industrial Fuel Use Shifted to Other Fuels[other manufacturing 31T33,electricity if]","Fraction of Industrial Fuel Use Shifted to Other Fuels[other manufacturing 31T33,electricity if]",[0,0.92],"Industrial Fuel Switching"),</v>
      </c>
      <c r="F65" s="3" t="str">
        <f t="shared" si="3"/>
        <v>(True, "Fraction of Industrial Fuel Use Shifted to Other Fuels[other manufacturing 31T33,electricity if]","Fraction of Industrial Fuel Use Shifted to Other Fuels[other manufacturing 31T33,electricity if]",[0,0.92],"Industrial Fuel Switching"),</v>
      </c>
    </row>
    <row r="66" spans="1:6" x14ac:dyDescent="0.25">
      <c r="A66" t="s">
        <v>235</v>
      </c>
      <c r="B66">
        <v>0.08</v>
      </c>
      <c r="C66" s="2" t="str">
        <f>INDEX('Policy groups'!$B:$B,MATCH('Script Setup'!$A66,'Policy groups'!$A:$A,0))</f>
        <v>Industrial Fuel Switching</v>
      </c>
      <c r="D66" s="2" t="str">
        <f>INDEX('Policy groups'!$B:$B,MATCH('Script Setup'!$A66,'Policy groups'!$A:$A,0))</f>
        <v>Industrial Fuel Switching</v>
      </c>
      <c r="E66" s="3" t="str">
        <f t="shared" si="2"/>
        <v>(True, "Fraction of Industrial Fuel Use Shifted to Other Fuels[other manufacturing 31T33,hydrogen if]","Fraction of Industrial Fuel Use Shifted to Other Fuels[other manufacturing 31T33,hydrogen if]",[0,0.08],"Industrial Fuel Switching"),</v>
      </c>
      <c r="F66" s="3" t="str">
        <f t="shared" ref="F66:F97" si="4">CONCATENATE("(True, ""","",TRIM(A66),"",""",","""",TRIM(A66),"""","",",[0,",B66,"],","""",D66,"""","),")</f>
        <v>(True, "Fraction of Industrial Fuel Use Shifted to Other Fuels[other manufacturing 31T33,hydrogen if]","Fraction of Industrial Fuel Use Shifted to Other Fuels[other manufacturing 31T33,hydrogen if]",[0,0.08],"Industrial Fuel Switching"),</v>
      </c>
    </row>
    <row r="67" spans="1:6" x14ac:dyDescent="0.25">
      <c r="A67" t="s">
        <v>236</v>
      </c>
      <c r="B67">
        <v>0.9</v>
      </c>
      <c r="C67" s="2" t="str">
        <f>INDEX('Policy groups'!$B:$B,MATCH('Script Setup'!$A67,'Policy groups'!$A:$A,0))</f>
        <v>Industrial Fuel Switching</v>
      </c>
      <c r="D67" s="2" t="str">
        <f>INDEX('Policy groups'!$B:$B,MATCH('Script Setup'!$A67,'Policy groups'!$A:$A,0))</f>
        <v>Industrial Fuel Switching</v>
      </c>
      <c r="E67" s="3" t="str">
        <f t="shared" ref="E67:E130" si="5">CONCATENATE("(True, ""","",TRIM(A67),"",""",","""",TRIM(A67),"""","",",[0,",B67,"],","""",C67,"""","),")</f>
        <v>(True, "Fraction of Industrial Fuel Use Shifted to Other Fuels[energy pipelines and gas processing 352T353,electricity if]","Fraction of Industrial Fuel Use Shifted to Other Fuels[energy pipelines and gas processing 352T353,electricity if]",[0,0.9],"Industrial Fuel Switching"),</v>
      </c>
      <c r="F67" s="3" t="str">
        <f t="shared" si="4"/>
        <v>(True, "Fraction of Industrial Fuel Use Shifted to Other Fuels[energy pipelines and gas processing 352T353,electricity if]","Fraction of Industrial Fuel Use Shifted to Other Fuels[energy pipelines and gas processing 352T353,electricity if]",[0,0.9],"Industrial Fuel Switching"),</v>
      </c>
    </row>
    <row r="68" spans="1:6" x14ac:dyDescent="0.25">
      <c r="A68" t="s">
        <v>237</v>
      </c>
      <c r="B68">
        <v>0.9</v>
      </c>
      <c r="C68" s="2" t="str">
        <f>INDEX('Policy groups'!$B:$B,MATCH('Script Setup'!$A68,'Policy groups'!$A:$A,0))</f>
        <v>Industrial Fuel Switching</v>
      </c>
      <c r="D68" s="2" t="str">
        <f>INDEX('Policy groups'!$B:$B,MATCH('Script Setup'!$A68,'Policy groups'!$A:$A,0))</f>
        <v>Industrial Fuel Switching</v>
      </c>
      <c r="E68" s="3" t="str">
        <f t="shared" si="5"/>
        <v>(True, "Fraction of Industrial Fuel Use Shifted to Other Fuels[construction 41T43,electricity if]","Fraction of Industrial Fuel Use Shifted to Other Fuels[construction 41T43,electricity if]",[0,0.9],"Industrial Fuel Switching"),</v>
      </c>
      <c r="F68" s="3" t="str">
        <f t="shared" si="4"/>
        <v>(True, "Fraction of Industrial Fuel Use Shifted to Other Fuels[construction 41T43,electricity if]","Fraction of Industrial Fuel Use Shifted to Other Fuels[construction 41T43,electricity if]",[0,0.9],"Industrial Fuel Switching"),</v>
      </c>
    </row>
    <row r="69" spans="1:6" x14ac:dyDescent="0.25">
      <c r="A69" t="s">
        <v>58</v>
      </c>
      <c r="B69">
        <v>1</v>
      </c>
      <c r="C69" s="2" t="str">
        <f>INDEX('Policy groups'!$B:$B,MATCH('Script Setup'!$A69,'Policy groups'!$A:$A,0))</f>
        <v>Livestock Measures</v>
      </c>
      <c r="D69" s="2" t="str">
        <f>INDEX('Policy groups'!$B:$B,MATCH('Script Setup'!$A69,'Policy groups'!$A:$A,0))</f>
        <v>Livestock Measures</v>
      </c>
      <c r="E69" s="3" t="str">
        <f t="shared" si="5"/>
        <v>(True, "Fraction of Livestock Measures Achieved","Fraction of Livestock Measures Achieved",[0,1],"Livestock Measures"),</v>
      </c>
      <c r="F69" s="3" t="str">
        <f t="shared" si="4"/>
        <v>(True, "Fraction of Livestock Measures Achieved","Fraction of Livestock Measures Achieved",[0,1],"Livestock Measures"),</v>
      </c>
    </row>
    <row r="70" spans="1:6" x14ac:dyDescent="0.25">
      <c r="A70" t="s">
        <v>238</v>
      </c>
      <c r="B70">
        <v>1</v>
      </c>
      <c r="C70" s="2" t="str">
        <f>INDEX('Policy groups'!$B:$B,MATCH('Script Setup'!$A70,'Policy groups'!$A:$A,0))</f>
        <v>Methane Capture and Destruction</v>
      </c>
      <c r="D70" s="2" t="str">
        <f>INDEX('Policy groups'!$B:$B,MATCH('Script Setup'!$A70,'Policy groups'!$A:$A,0))</f>
        <v>Methane Capture and Destruction</v>
      </c>
      <c r="E70" s="3" t="str">
        <f t="shared" si="5"/>
        <v>(True, "Fraction of Methane Capture Opportunities Achieved[coal mining 05]","Fraction of Methane Capture Opportunities Achieved[coal mining 05]",[0,1],"Methane Capture and Destruction"),</v>
      </c>
      <c r="F70" s="3" t="str">
        <f t="shared" si="4"/>
        <v>(True, "Fraction of Methane Capture Opportunities Achieved[coal mining 05]","Fraction of Methane Capture Opportunities Achieved[coal mining 05]",[0,1],"Methane Capture and Destruction"),</v>
      </c>
    </row>
    <row r="71" spans="1:6" x14ac:dyDescent="0.25">
      <c r="A71" t="s">
        <v>239</v>
      </c>
      <c r="B71">
        <v>1</v>
      </c>
      <c r="C71" s="2" t="str">
        <f>INDEX('Policy groups'!$B:$B,MATCH('Script Setup'!$A71,'Policy groups'!$A:$A,0))</f>
        <v>Methane Capture and Destruction</v>
      </c>
      <c r="D71" s="2" t="str">
        <f>INDEX('Policy groups'!$B:$B,MATCH('Script Setup'!$A71,'Policy groups'!$A:$A,0))</f>
        <v>Methane Capture and Destruction</v>
      </c>
      <c r="E71" s="3" t="str">
        <f t="shared" si="5"/>
        <v>(True, "Fraction of Methane Capture Opportunities Achieved[oil and gas extraction 06]","Fraction of Methane Capture Opportunities Achieved[oil and gas extraction 06]",[0,1],"Methane Capture and Destruction"),</v>
      </c>
      <c r="F71" s="3" t="str">
        <f t="shared" si="4"/>
        <v>(True, "Fraction of Methane Capture Opportunities Achieved[oil and gas extraction 06]","Fraction of Methane Capture Opportunities Achieved[oil and gas extraction 06]",[0,1],"Methane Capture and Destruction"),</v>
      </c>
    </row>
    <row r="72" spans="1:6" x14ac:dyDescent="0.25">
      <c r="A72" t="s">
        <v>240</v>
      </c>
      <c r="B72">
        <v>1</v>
      </c>
      <c r="C72" s="2" t="str">
        <f>INDEX('Policy groups'!$B:$B,MATCH('Script Setup'!$A72,'Policy groups'!$A:$A,0))</f>
        <v>Methane Capture and Destruction</v>
      </c>
      <c r="D72" s="2" t="str">
        <f>INDEX('Policy groups'!$B:$B,MATCH('Script Setup'!$A72,'Policy groups'!$A:$A,0))</f>
        <v>Methane Capture and Destruction</v>
      </c>
      <c r="E72" s="3" t="str">
        <f t="shared" si="5"/>
        <v>(True, "Fraction of Methane Capture Opportunities Achieved[energy pipelines and gas processing 352T353]","Fraction of Methane Capture Opportunities Achieved[energy pipelines and gas processing 352T353]",[0,1],"Methane Capture and Destruction"),</v>
      </c>
      <c r="F72" s="3" t="str">
        <f t="shared" si="4"/>
        <v>(True, "Fraction of Methane Capture Opportunities Achieved[energy pipelines and gas processing 352T353]","Fraction of Methane Capture Opportunities Achieved[energy pipelines and gas processing 352T353]",[0,1],"Methane Capture and Destruction"),</v>
      </c>
    </row>
    <row r="73" spans="1:6" x14ac:dyDescent="0.25">
      <c r="A73" t="s">
        <v>241</v>
      </c>
      <c r="B73">
        <v>1</v>
      </c>
      <c r="C73" s="2" t="str">
        <f>INDEX('Policy groups'!$B:$B,MATCH('Script Setup'!$A73,'Policy groups'!$A:$A,0))</f>
        <v>Methane Capture and Destruction</v>
      </c>
      <c r="D73" s="2" t="str">
        <f>INDEX('Policy groups'!$B:$B,MATCH('Script Setup'!$A73,'Policy groups'!$A:$A,0))</f>
        <v>Methane Capture and Destruction</v>
      </c>
      <c r="E73" s="3" t="str">
        <f t="shared" si="5"/>
        <v>(True, "Fraction of Methane Capture Opportunities Achieved[water and waste 36T39]","Fraction of Methane Capture Opportunities Achieved[water and waste 36T39]",[0,1],"Methane Capture and Destruction"),</v>
      </c>
      <c r="F73" s="3" t="str">
        <f t="shared" si="4"/>
        <v>(True, "Fraction of Methane Capture Opportunities Achieved[water and waste 36T39]","Fraction of Methane Capture Opportunities Achieved[water and waste 36T39]",[0,1],"Methane Capture and Destruction"),</v>
      </c>
    </row>
    <row r="74" spans="1:6" x14ac:dyDescent="0.25">
      <c r="A74" t="s">
        <v>242</v>
      </c>
      <c r="B74">
        <v>1</v>
      </c>
      <c r="C74" s="2" t="str">
        <f>INDEX('Policy groups'!$B:$B,MATCH('Script Setup'!$A74,'Policy groups'!$A:$A,0))</f>
        <v>Methane Capture and Destruction</v>
      </c>
      <c r="D74" s="2" t="str">
        <f>INDEX('Policy groups'!$B:$B,MATCH('Script Setup'!$A74,'Policy groups'!$A:$A,0))</f>
        <v>Methane Capture and Destruction</v>
      </c>
      <c r="E74" s="3" t="str">
        <f t="shared" si="5"/>
        <v>(True, "Fraction of Methane Destruction Opportunities Achieved[coal mining 05]","Fraction of Methane Destruction Opportunities Achieved[coal mining 05]",[0,1],"Methane Capture and Destruction"),</v>
      </c>
      <c r="F74" s="3" t="str">
        <f t="shared" si="4"/>
        <v>(True, "Fraction of Methane Destruction Opportunities Achieved[coal mining 05]","Fraction of Methane Destruction Opportunities Achieved[coal mining 05]",[0,1],"Methane Capture and Destruction"),</v>
      </c>
    </row>
    <row r="75" spans="1:6" x14ac:dyDescent="0.25">
      <c r="A75" t="s">
        <v>243</v>
      </c>
      <c r="B75">
        <v>1</v>
      </c>
      <c r="C75" s="2" t="str">
        <f>INDEX('Policy groups'!$B:$B,MATCH('Script Setup'!$A75,'Policy groups'!$A:$A,0))</f>
        <v>Methane Capture and Destruction</v>
      </c>
      <c r="D75" s="2" t="str">
        <f>INDEX('Policy groups'!$B:$B,MATCH('Script Setup'!$A75,'Policy groups'!$A:$A,0))</f>
        <v>Methane Capture and Destruction</v>
      </c>
      <c r="E75" s="3" t="str">
        <f t="shared" si="5"/>
        <v>(True, "Fraction of Methane Destruction Opportunities Achieved[oil and gas extraction 06]","Fraction of Methane Destruction Opportunities Achieved[oil and gas extraction 06]",[0,1],"Methane Capture and Destruction"),</v>
      </c>
      <c r="F75" s="3" t="str">
        <f t="shared" si="4"/>
        <v>(True, "Fraction of Methane Destruction Opportunities Achieved[oil and gas extraction 06]","Fraction of Methane Destruction Opportunities Achieved[oil and gas extraction 06]",[0,1],"Methane Capture and Destruction"),</v>
      </c>
    </row>
    <row r="76" spans="1:6" x14ac:dyDescent="0.25">
      <c r="A76" t="s">
        <v>244</v>
      </c>
      <c r="B76">
        <v>1</v>
      </c>
      <c r="C76" s="2" t="str">
        <f>INDEX('Policy groups'!$B:$B,MATCH('Script Setup'!$A76,'Policy groups'!$A:$A,0))</f>
        <v>Methane Capture and Destruction</v>
      </c>
      <c r="D76" s="2" t="str">
        <f>INDEX('Policy groups'!$B:$B,MATCH('Script Setup'!$A76,'Policy groups'!$A:$A,0))</f>
        <v>Methane Capture and Destruction</v>
      </c>
      <c r="E76" s="3" t="str">
        <f t="shared" si="5"/>
        <v>(True, "Fraction of Methane Destruction Opportunities Achieved[energy pipelines and gas processing 352T353]","Fraction of Methane Destruction Opportunities Achieved[energy pipelines and gas processing 352T353]",[0,1],"Methane Capture and Destruction"),</v>
      </c>
      <c r="F76" s="3" t="str">
        <f t="shared" si="4"/>
        <v>(True, "Fraction of Methane Destruction Opportunities Achieved[energy pipelines and gas processing 352T353]","Fraction of Methane Destruction Opportunities Achieved[energy pipelines and gas processing 352T353]",[0,1],"Methane Capture and Destruction"),</v>
      </c>
    </row>
    <row r="77" spans="1:6" x14ac:dyDescent="0.25">
      <c r="A77" t="s">
        <v>245</v>
      </c>
      <c r="B77">
        <v>1</v>
      </c>
      <c r="C77" s="2" t="str">
        <f>INDEX('Policy groups'!$B:$B,MATCH('Script Setup'!$A77,'Policy groups'!$A:$A,0))</f>
        <v>Methane Capture and Destruction</v>
      </c>
      <c r="D77" s="2" t="str">
        <f>INDEX('Policy groups'!$B:$B,MATCH('Script Setup'!$A77,'Policy groups'!$A:$A,0))</f>
        <v>Methane Capture and Destruction</v>
      </c>
      <c r="E77" s="3" t="str">
        <f t="shared" si="5"/>
        <v>(True, "Fraction of Methane Destruction Opportunities Achieved[water and waste 36T39]","Fraction of Methane Destruction Opportunities Achieved[water and waste 36T39]",[0,1],"Methane Capture and Destruction"),</v>
      </c>
      <c r="F77" s="3" t="str">
        <f t="shared" si="4"/>
        <v>(True, "Fraction of Methane Destruction Opportunities Achieved[water and waste 36T39]","Fraction of Methane Destruction Opportunities Achieved[water and waste 36T39]",[0,1],"Methane Capture and Destruction"),</v>
      </c>
    </row>
    <row r="78" spans="1:6" x14ac:dyDescent="0.25">
      <c r="A78" t="s">
        <v>464</v>
      </c>
      <c r="B78">
        <v>1</v>
      </c>
      <c r="C78" s="2" t="str">
        <f>INDEX('Policy groups'!$B:$B,MATCH('Script Setup'!$A78,'Policy groups'!$A:$A,0))</f>
        <v>N2O Abatement</v>
      </c>
      <c r="D78" s="2" t="str">
        <f>INDEX('Policy groups'!$B:$B,MATCH('Script Setup'!$A78,'Policy groups'!$A:$A,0))</f>
        <v>N2O Abatement</v>
      </c>
      <c r="E78" s="3" t="str">
        <f t="shared" si="5"/>
        <v>(True, "Fraction of N2O Abatement Achieved","Fraction of N2O Abatement Achieved",[0,1],"N2O Abatement"),</v>
      </c>
      <c r="F78" s="3" t="str">
        <f t="shared" si="4"/>
        <v>(True, "Fraction of N2O Abatement Achieved","Fraction of N2O Abatement Achieved",[0,1],"N2O Abatement"),</v>
      </c>
    </row>
    <row r="79" spans="1:6" x14ac:dyDescent="0.25">
      <c r="A79" t="s">
        <v>65</v>
      </c>
      <c r="B79">
        <v>1</v>
      </c>
      <c r="C79" s="2" t="str">
        <f>INDEX('Policy groups'!$B:$B,MATCH('Script Setup'!$A79,'Policy groups'!$A:$A,0))</f>
        <v>Building Electrification</v>
      </c>
      <c r="D79" s="2" t="str">
        <f>INDEX('Policy groups'!$B:$B,MATCH('Script Setup'!$A79,'Policy groups'!$A:$A,0))</f>
        <v>Building Electrification</v>
      </c>
      <c r="E79" s="3" t="str">
        <f t="shared" si="5"/>
        <v>(True, "Fraction of New Bldg Components Shifted to Other Fuels[heating,urban residential]","Fraction of New Bldg Components Shifted to Other Fuels[heating,urban residential]",[0,1],"Building Electrification"),</v>
      </c>
      <c r="F79" s="3" t="str">
        <f t="shared" si="4"/>
        <v>(True, "Fraction of New Bldg Components Shifted to Other Fuels[heating,urban residential]","Fraction of New Bldg Components Shifted to Other Fuels[heating,urban residential]",[0,1],"Building Electrification"),</v>
      </c>
    </row>
    <row r="80" spans="1:6" x14ac:dyDescent="0.25">
      <c r="A80" t="s">
        <v>66</v>
      </c>
      <c r="B80">
        <v>1</v>
      </c>
      <c r="C80" s="2" t="str">
        <f>INDEX('Policy groups'!$B:$B,MATCH('Script Setup'!$A80,'Policy groups'!$A:$A,0))</f>
        <v>Building Electrification</v>
      </c>
      <c r="D80" s="2" t="str">
        <f>INDEX('Policy groups'!$B:$B,MATCH('Script Setup'!$A80,'Policy groups'!$A:$A,0))</f>
        <v>Building Electrification</v>
      </c>
      <c r="E80" s="3" t="str">
        <f t="shared" si="5"/>
        <v>(True, "Fraction of New Bldg Components Shifted to Other Fuels[heating,rural residential]","Fraction of New Bldg Components Shifted to Other Fuels[heating,rural residential]",[0,1],"Building Electrification"),</v>
      </c>
      <c r="F80" s="3" t="str">
        <f t="shared" si="4"/>
        <v>(True, "Fraction of New Bldg Components Shifted to Other Fuels[heating,rural residential]","Fraction of New Bldg Components Shifted to Other Fuels[heating,rural residential]",[0,1],"Building Electrification"),</v>
      </c>
    </row>
    <row r="81" spans="1:6" x14ac:dyDescent="0.25">
      <c r="A81" t="s">
        <v>67</v>
      </c>
      <c r="B81">
        <v>1</v>
      </c>
      <c r="C81" s="2" t="str">
        <f>INDEX('Policy groups'!$B:$B,MATCH('Script Setup'!$A81,'Policy groups'!$A:$A,0))</f>
        <v>Building Electrification</v>
      </c>
      <c r="D81" s="2" t="str">
        <f>INDEX('Policy groups'!$B:$B,MATCH('Script Setup'!$A81,'Policy groups'!$A:$A,0))</f>
        <v>Building Electrification</v>
      </c>
      <c r="E81" s="3" t="str">
        <f t="shared" si="5"/>
        <v>(True, "Fraction of New Bldg Components Shifted to Other Fuels[heating,commercial]","Fraction of New Bldg Components Shifted to Other Fuels[heating,commercial]",[0,1],"Building Electrification"),</v>
      </c>
      <c r="F81" s="3" t="str">
        <f t="shared" si="4"/>
        <v>(True, "Fraction of New Bldg Components Shifted to Other Fuels[heating,commercial]","Fraction of New Bldg Components Shifted to Other Fuels[heating,commercial]",[0,1],"Building Electrification"),</v>
      </c>
    </row>
    <row r="82" spans="1:6" x14ac:dyDescent="0.25">
      <c r="A82" t="s">
        <v>68</v>
      </c>
      <c r="B82">
        <v>1</v>
      </c>
      <c r="C82" s="2" t="str">
        <f>INDEX('Policy groups'!$B:$B,MATCH('Script Setup'!$A82,'Policy groups'!$A:$A,0))</f>
        <v>Building Electrification</v>
      </c>
      <c r="D82" s="2" t="str">
        <f>INDEX('Policy groups'!$B:$B,MATCH('Script Setup'!$A82,'Policy groups'!$A:$A,0))</f>
        <v>Building Electrification</v>
      </c>
      <c r="E82" s="3" t="str">
        <f t="shared" si="5"/>
        <v>(True, "Fraction of New Bldg Components Shifted to Other Fuels[appliances,urban residential]","Fraction of New Bldg Components Shifted to Other Fuels[appliances,urban residential]",[0,1],"Building Electrification"),</v>
      </c>
      <c r="F82" s="3" t="str">
        <f t="shared" si="4"/>
        <v>(True, "Fraction of New Bldg Components Shifted to Other Fuels[appliances,urban residential]","Fraction of New Bldg Components Shifted to Other Fuels[appliances,urban residential]",[0,1],"Building Electrification"),</v>
      </c>
    </row>
    <row r="83" spans="1:6" x14ac:dyDescent="0.25">
      <c r="A83" t="s">
        <v>69</v>
      </c>
      <c r="B83">
        <v>1</v>
      </c>
      <c r="C83" s="2" t="str">
        <f>INDEX('Policy groups'!$B:$B,MATCH('Script Setup'!$A83,'Policy groups'!$A:$A,0))</f>
        <v>Building Electrification</v>
      </c>
      <c r="D83" s="2" t="str">
        <f>INDEX('Policy groups'!$B:$B,MATCH('Script Setup'!$A83,'Policy groups'!$A:$A,0))</f>
        <v>Building Electrification</v>
      </c>
      <c r="E83" s="3" t="str">
        <f t="shared" si="5"/>
        <v>(True, "Fraction of New Bldg Components Shifted to Other Fuels[appliances,rural residential]","Fraction of New Bldg Components Shifted to Other Fuels[appliances,rural residential]",[0,1],"Building Electrification"),</v>
      </c>
      <c r="F83" s="3" t="str">
        <f t="shared" si="4"/>
        <v>(True, "Fraction of New Bldg Components Shifted to Other Fuels[appliances,rural residential]","Fraction of New Bldg Components Shifted to Other Fuels[appliances,rural residential]",[0,1],"Building Electrification"),</v>
      </c>
    </row>
    <row r="84" spans="1:6" x14ac:dyDescent="0.25">
      <c r="A84" t="s">
        <v>70</v>
      </c>
      <c r="B84">
        <v>1</v>
      </c>
      <c r="C84" s="2" t="str">
        <f>INDEX('Policy groups'!$B:$B,MATCH('Script Setup'!$A84,'Policy groups'!$A:$A,0))</f>
        <v>Building Electrification</v>
      </c>
      <c r="D84" s="2" t="str">
        <f>INDEX('Policy groups'!$B:$B,MATCH('Script Setup'!$A84,'Policy groups'!$A:$A,0))</f>
        <v>Building Electrification</v>
      </c>
      <c r="E84" s="3" t="str">
        <f t="shared" si="5"/>
        <v>(True, "Fraction of New Bldg Components Shifted to Other Fuels[appliances,commercial]","Fraction of New Bldg Components Shifted to Other Fuels[appliances,commercial]",[0,1],"Building Electrification"),</v>
      </c>
      <c r="F84" s="3" t="str">
        <f t="shared" si="4"/>
        <v>(True, "Fraction of New Bldg Components Shifted to Other Fuels[appliances,commercial]","Fraction of New Bldg Components Shifted to Other Fuels[appliances,commercial]",[0,1],"Building Electrification"),</v>
      </c>
    </row>
    <row r="85" spans="1:6" x14ac:dyDescent="0.25">
      <c r="A85" t="s">
        <v>71</v>
      </c>
      <c r="B85">
        <v>1</v>
      </c>
      <c r="C85" s="2" t="str">
        <f>INDEX('Policy groups'!$B:$B,MATCH('Script Setup'!$A85,'Policy groups'!$A:$A,0))</f>
        <v>Building Electrification</v>
      </c>
      <c r="D85" s="2" t="str">
        <f>INDEX('Policy groups'!$B:$B,MATCH('Script Setup'!$A85,'Policy groups'!$A:$A,0))</f>
        <v>Building Electrification</v>
      </c>
      <c r="E85" s="3" t="str">
        <f t="shared" si="5"/>
        <v>(True, "Fraction of New Bldg Components Shifted to Other Fuels[other component,urban residential]","Fraction of New Bldg Components Shifted to Other Fuels[other component,urban residential]",[0,1],"Building Electrification"),</v>
      </c>
      <c r="F85" s="3" t="str">
        <f t="shared" si="4"/>
        <v>(True, "Fraction of New Bldg Components Shifted to Other Fuels[other component,urban residential]","Fraction of New Bldg Components Shifted to Other Fuels[other component,urban residential]",[0,1],"Building Electrification"),</v>
      </c>
    </row>
    <row r="86" spans="1:6" x14ac:dyDescent="0.25">
      <c r="A86" t="s">
        <v>72</v>
      </c>
      <c r="B86">
        <v>1</v>
      </c>
      <c r="C86" s="2" t="str">
        <f>INDEX('Policy groups'!$B:$B,MATCH('Script Setup'!$A86,'Policy groups'!$A:$A,0))</f>
        <v>Building Electrification</v>
      </c>
      <c r="D86" s="2" t="str">
        <f>INDEX('Policy groups'!$B:$B,MATCH('Script Setup'!$A86,'Policy groups'!$A:$A,0))</f>
        <v>Building Electrification</v>
      </c>
      <c r="E86" s="3" t="str">
        <f t="shared" si="5"/>
        <v>(True, "Fraction of New Bldg Components Shifted to Other Fuels[other component,rural residential]","Fraction of New Bldg Components Shifted to Other Fuels[other component,rural residential]",[0,1],"Building Electrification"),</v>
      </c>
      <c r="F86" s="3" t="str">
        <f t="shared" si="4"/>
        <v>(True, "Fraction of New Bldg Components Shifted to Other Fuels[other component,rural residential]","Fraction of New Bldg Components Shifted to Other Fuels[other component,rural residential]",[0,1],"Building Electrification"),</v>
      </c>
    </row>
    <row r="87" spans="1:6" x14ac:dyDescent="0.25">
      <c r="A87" t="s">
        <v>73</v>
      </c>
      <c r="B87">
        <v>1</v>
      </c>
      <c r="C87" s="2" t="str">
        <f>INDEX('Policy groups'!$B:$B,MATCH('Script Setup'!$A87,'Policy groups'!$A:$A,0))</f>
        <v>Building Electrification</v>
      </c>
      <c r="D87" s="2" t="str">
        <f>INDEX('Policy groups'!$B:$B,MATCH('Script Setup'!$A87,'Policy groups'!$A:$A,0))</f>
        <v>Building Electrification</v>
      </c>
      <c r="E87" s="3" t="str">
        <f t="shared" si="5"/>
        <v>(True, "Fraction of New Bldg Components Shifted to Other Fuels[other component,commercial]","Fraction of New Bldg Components Shifted to Other Fuels[other component,commercial]",[0,1],"Building Electrification"),</v>
      </c>
      <c r="F87" s="3" t="str">
        <f t="shared" si="4"/>
        <v>(True, "Fraction of New Bldg Components Shifted to Other Fuels[other component,commercial]","Fraction of New Bldg Components Shifted to Other Fuels[other component,commercial]",[0,1],"Building Electrification"),</v>
      </c>
    </row>
    <row r="88" spans="1:6" x14ac:dyDescent="0.25">
      <c r="A88" t="s">
        <v>246</v>
      </c>
      <c r="B88">
        <v>0.5</v>
      </c>
      <c r="C88" s="2" t="str">
        <f>INDEX('Policy groups'!$B:$B,MATCH('Script Setup'!$A88,'Policy groups'!$A:$A,0))</f>
        <v>Industrial CCS</v>
      </c>
      <c r="D88" s="2" t="str">
        <f>INDEX('Policy groups'!$B:$B,MATCH('Script Setup'!$A88,'Policy groups'!$A:$A,0))</f>
        <v>Industrial CCS</v>
      </c>
      <c r="E88" s="3" t="str">
        <f t="shared" si="5"/>
        <v>(True, "Industry Sector Fraction of Potential Additional CCS Achieved[chemicals 20,process emissions]","Industry Sector Fraction of Potential Additional CCS Achieved[chemicals 20,process emissions]",[0,0.5],"Industrial CCS"),</v>
      </c>
      <c r="F88" s="3" t="str">
        <f t="shared" si="4"/>
        <v>(True, "Industry Sector Fraction of Potential Additional CCS Achieved[chemicals 20,process emissions]","Industry Sector Fraction of Potential Additional CCS Achieved[chemicals 20,process emissions]",[0,0.5],"Industrial CCS"),</v>
      </c>
    </row>
    <row r="89" spans="1:6" x14ac:dyDescent="0.25">
      <c r="A89" t="s">
        <v>247</v>
      </c>
      <c r="B89">
        <v>0.5</v>
      </c>
      <c r="C89" s="2" t="str">
        <f>INDEX('Policy groups'!$B:$B,MATCH('Script Setup'!$A89,'Policy groups'!$A:$A,0))</f>
        <v>Industrial CCS</v>
      </c>
      <c r="D89" s="2" t="str">
        <f>INDEX('Policy groups'!$B:$B,MATCH('Script Setup'!$A89,'Policy groups'!$A:$A,0))</f>
        <v>Industrial CCS</v>
      </c>
      <c r="E89" s="3" t="str">
        <f t="shared" si="5"/>
        <v>(True, "Industry Sector Fraction of Potential Additional CCS Achieved[cement and other nonmetallic minerals 239,process emissions]","Industry Sector Fraction of Potential Additional CCS Achieved[cement and other nonmetallic minerals 239,process emissions]",[0,0.5],"Industrial CCS"),</v>
      </c>
      <c r="F89" s="3" t="str">
        <f t="shared" si="4"/>
        <v>(True, "Industry Sector Fraction of Potential Additional CCS Achieved[cement and other nonmetallic minerals 239,process emissions]","Industry Sector Fraction of Potential Additional CCS Achieved[cement and other nonmetallic minerals 239,process emissions]",[0,0.5],"Industrial CCS"),</v>
      </c>
    </row>
    <row r="90" spans="1:6" x14ac:dyDescent="0.25">
      <c r="A90" t="s">
        <v>248</v>
      </c>
      <c r="B90">
        <v>0.5</v>
      </c>
      <c r="C90" s="2" t="str">
        <f>INDEX('Policy groups'!$B:$B,MATCH('Script Setup'!$A90,'Policy groups'!$A:$A,0))</f>
        <v>Industrial CCS</v>
      </c>
      <c r="D90" s="2" t="str">
        <f>INDEX('Policy groups'!$B:$B,MATCH('Script Setup'!$A90,'Policy groups'!$A:$A,0))</f>
        <v>Industrial CCS</v>
      </c>
      <c r="E90" s="3" t="str">
        <f t="shared" si="5"/>
        <v>(True, "Industry Sector Fraction of Potential Additional CCS Achieved[iron and steel 241,process emissions]","Industry Sector Fraction of Potential Additional CCS Achieved[iron and steel 241,process emissions]",[0,0.5],"Industrial CCS"),</v>
      </c>
      <c r="F90" s="3" t="str">
        <f t="shared" si="4"/>
        <v>(True, "Industry Sector Fraction of Potential Additional CCS Achieved[iron and steel 241,process emissions]","Industry Sector Fraction of Potential Additional CCS Achieved[iron and steel 241,process emissions]",[0,0.5],"Industrial CCS"),</v>
      </c>
    </row>
    <row r="91" spans="1:6" x14ac:dyDescent="0.25">
      <c r="A91" t="s">
        <v>81</v>
      </c>
      <c r="B91">
        <v>0.26</v>
      </c>
      <c r="C91" s="2" t="str">
        <f>INDEX('Policy groups'!$B:$B,MATCH('Script Setup'!$A91,'Policy groups'!$A:$A,0))</f>
        <v>Passenger Mode Shifting</v>
      </c>
      <c r="D91" s="2" t="str">
        <f>INDEX('Policy groups'!$B:$B,MATCH('Script Setup'!$A91,'Policy groups'!$A:$A,0))</f>
        <v>Passenger Mode Shifting</v>
      </c>
      <c r="E91" s="3" t="str">
        <f t="shared" si="5"/>
        <v>(True, "Percent of Travel Demand Shifted to Other Modes or Eliminated[passenger,LDVs]","Percent of Travel Demand Shifted to Other Modes or Eliminated[passenger,LDVs]",[0,0.26],"Passenger Mode Shifting"),</v>
      </c>
      <c r="F91" s="3" t="str">
        <f t="shared" si="4"/>
        <v>(True, "Percent of Travel Demand Shifted to Other Modes or Eliminated[passenger,LDVs]","Percent of Travel Demand Shifted to Other Modes or Eliminated[passenger,LDVs]",[0,0.26],"Passenger Mode Shifting"),</v>
      </c>
    </row>
    <row r="92" spans="1:6" x14ac:dyDescent="0.25">
      <c r="A92" t="s">
        <v>517</v>
      </c>
      <c r="B92">
        <v>0.85670000000000002</v>
      </c>
      <c r="C92" s="2" t="str">
        <f>INDEX('Policy groups'!$B:$B,MATCH('Script Setup'!$A92,'Policy groups'!$A:$A,0))</f>
        <v>Reduction in Fossil Fuel Exports</v>
      </c>
      <c r="D92" s="2" t="str">
        <f>INDEX('Policy groups'!$B:$B,MATCH('Script Setup'!$A92,'Policy groups'!$A:$A,0))</f>
        <v>Reduction in Fossil Fuel Exports</v>
      </c>
      <c r="E92" s="3" t="str">
        <f t="shared" si="5"/>
        <v>(True, "Percent Reduction in Fossil Fuel Exports[petroleum gasoline]","Percent Reduction in Fossil Fuel Exports[petroleum gasoline]",[0,0.8567],"Reduction in Fossil Fuel Exports"),</v>
      </c>
      <c r="F92" s="3" t="str">
        <f t="shared" si="4"/>
        <v>(True, "Percent Reduction in Fossil Fuel Exports[petroleum gasoline]","Percent Reduction in Fossil Fuel Exports[petroleum gasoline]",[0,0.8567],"Reduction in Fossil Fuel Exports"),</v>
      </c>
    </row>
    <row r="93" spans="1:6" x14ac:dyDescent="0.25">
      <c r="A93" t="s">
        <v>518</v>
      </c>
      <c r="B93">
        <v>0.85670000000000002</v>
      </c>
      <c r="C93" s="2" t="str">
        <f>INDEX('Policy groups'!$B:$B,MATCH('Script Setup'!$A93,'Policy groups'!$A:$A,0))</f>
        <v>Reduction in Fossil Fuel Exports</v>
      </c>
      <c r="D93" s="2" t="str">
        <f>INDEX('Policy groups'!$B:$B,MATCH('Script Setup'!$A93,'Policy groups'!$A:$A,0))</f>
        <v>Reduction in Fossil Fuel Exports</v>
      </c>
      <c r="E93" s="3" t="str">
        <f t="shared" si="5"/>
        <v>(True, "Percent Reduction in Fossil Fuel Exports[petroleum diesel]","Percent Reduction in Fossil Fuel Exports[petroleum diesel]",[0,0.8567],"Reduction in Fossil Fuel Exports"),</v>
      </c>
      <c r="F93" s="3" t="str">
        <f t="shared" si="4"/>
        <v>(True, "Percent Reduction in Fossil Fuel Exports[petroleum diesel]","Percent Reduction in Fossil Fuel Exports[petroleum diesel]",[0,0.8567],"Reduction in Fossil Fuel Exports"),</v>
      </c>
    </row>
    <row r="94" spans="1:6" x14ac:dyDescent="0.25">
      <c r="A94" t="s">
        <v>519</v>
      </c>
      <c r="B94">
        <v>0.85670000000000002</v>
      </c>
      <c r="C94" s="2" t="str">
        <f>INDEX('Policy groups'!$B:$B,MATCH('Script Setup'!$A94,'Policy groups'!$A:$A,0))</f>
        <v>Reduction in Fossil Fuel Exports</v>
      </c>
      <c r="D94" s="2" t="str">
        <f>INDEX('Policy groups'!$B:$B,MATCH('Script Setup'!$A94,'Policy groups'!$A:$A,0))</f>
        <v>Reduction in Fossil Fuel Exports</v>
      </c>
      <c r="E94" s="3" t="str">
        <f t="shared" si="5"/>
        <v>(True, "Percent Reduction in Fossil Fuel Exports[crude oil]","Percent Reduction in Fossil Fuel Exports[crude oil]",[0,0.8567],"Reduction in Fossil Fuel Exports"),</v>
      </c>
      <c r="F94" s="3" t="str">
        <f t="shared" si="4"/>
        <v>(True, "Percent Reduction in Fossil Fuel Exports[crude oil]","Percent Reduction in Fossil Fuel Exports[crude oil]",[0,0.8567],"Reduction in Fossil Fuel Exports"),</v>
      </c>
    </row>
    <row r="95" spans="1:6" x14ac:dyDescent="0.25">
      <c r="A95" t="s">
        <v>249</v>
      </c>
      <c r="B95">
        <v>0.1</v>
      </c>
      <c r="C95" s="2" t="str">
        <f>INDEX('Policy groups'!$B:$B,MATCH('Script Setup'!$A95,'Policy groups'!$A:$A,0))</f>
        <v>Material Efficiency</v>
      </c>
      <c r="D95" s="2" t="str">
        <f>INDEX('Policy groups'!$B:$B,MATCH('Script Setup'!$A95,'Policy groups'!$A:$A,0))</f>
        <v>Material Efficiency</v>
      </c>
      <c r="E95" s="3" t="str">
        <f t="shared" si="5"/>
        <v>(True, "Percent Reduction in Nonenergy Nonagriculture Industry Product Demand[cement and other nonmetallic minerals 239]","Percent Reduction in Nonenergy Nonagriculture Industry Product Demand[cement and other nonmetallic minerals 239]",[0,0.1],"Material Efficiency"),</v>
      </c>
      <c r="F95" s="3" t="str">
        <f t="shared" si="4"/>
        <v>(True, "Percent Reduction in Nonenergy Nonagriculture Industry Product Demand[cement and other nonmetallic minerals 239]","Percent Reduction in Nonenergy Nonagriculture Industry Product Demand[cement and other nonmetallic minerals 239]",[0,0.1],"Material Efficiency"),</v>
      </c>
    </row>
    <row r="96" spans="1:6" x14ac:dyDescent="0.25">
      <c r="A96" t="s">
        <v>250</v>
      </c>
      <c r="B96">
        <v>0.15</v>
      </c>
      <c r="C96" s="2" t="str">
        <f>INDEX('Policy groups'!$B:$B,MATCH('Script Setup'!$A96,'Policy groups'!$A:$A,0))</f>
        <v>Reduction in Industry Product Demand</v>
      </c>
      <c r="D96" s="2" t="str">
        <f>INDEX('Policy groups'!$B:$B,MATCH('Script Setup'!$A96,'Policy groups'!$A:$A,0))</f>
        <v>Reduction in Industry Product Demand</v>
      </c>
      <c r="E96" s="3" t="str">
        <f t="shared" si="5"/>
        <v>(True, "Percent Reduction in Nonenergy Nonagriculture Industry Product Demand[iron and steel 241]","Percent Reduction in Nonenergy Nonagriculture Industry Product Demand[iron and steel 241]",[0,0.15],"Reduction in Industry Product Demand"),</v>
      </c>
      <c r="F96" s="3" t="str">
        <f t="shared" si="4"/>
        <v>(True, "Percent Reduction in Nonenergy Nonagriculture Industry Product Demand[iron and steel 241]","Percent Reduction in Nonenergy Nonagriculture Industry Product Demand[iron and steel 241]",[0,0.15],"Reduction in Industry Product Demand"),</v>
      </c>
    </row>
    <row r="97" spans="1:6" x14ac:dyDescent="0.25">
      <c r="A97" t="s">
        <v>85</v>
      </c>
      <c r="B97">
        <v>0.6</v>
      </c>
      <c r="C97" s="2" t="str">
        <f>INDEX('Policy groups'!$B:$B,MATCH('Script Setup'!$A97,'Policy groups'!$A:$A,0))</f>
        <v>Fuel Economy Standards</v>
      </c>
      <c r="D97" s="2" t="str">
        <f>INDEX('Policy groups'!$B:$B,MATCH('Script Setup'!$A97,'Policy groups'!$A:$A,0))</f>
        <v>Fuel Economy Standards</v>
      </c>
      <c r="E97" s="3" t="str">
        <f t="shared" si="5"/>
        <v>(True, "Percentage Additional Improvement of Fuel Economy Std[passenger,LDVs]","Percentage Additional Improvement of Fuel Economy Std[passenger,LDVs]",[0,0.6],"Fuel Economy Standards"),</v>
      </c>
      <c r="F97" s="3" t="str">
        <f t="shared" si="4"/>
        <v>(True, "Percentage Additional Improvement of Fuel Economy Std[passenger,LDVs]","Percentage Additional Improvement of Fuel Economy Std[passenger,LDVs]",[0,0.6],"Fuel Economy Standards"),</v>
      </c>
    </row>
    <row r="98" spans="1:6" x14ac:dyDescent="0.25">
      <c r="A98" t="s">
        <v>86</v>
      </c>
      <c r="B98">
        <v>0.5</v>
      </c>
      <c r="C98" s="2" t="str">
        <f>INDEX('Policy groups'!$B:$B,MATCH('Script Setup'!$A98,'Policy groups'!$A:$A,0))</f>
        <v>Fuel Economy Standards</v>
      </c>
      <c r="D98" s="2" t="str">
        <f>INDEX('Policy groups'!$B:$B,MATCH('Script Setup'!$A98,'Policy groups'!$A:$A,0))</f>
        <v>Fuel Economy Standards</v>
      </c>
      <c r="E98" s="3" t="str">
        <f t="shared" si="5"/>
        <v>(True, "Percentage Additional Improvement of Fuel Economy Std[passenger,HDVs]","Percentage Additional Improvement of Fuel Economy Std[passenger,HDVs]",[0,0.5],"Fuel Economy Standards"),</v>
      </c>
      <c r="F98" s="3" t="str">
        <f t="shared" ref="F98:F113" si="6">CONCATENATE("(True, ""","",TRIM(A98),"",""",","""",TRIM(A98),"""","",",[0,",B98,"],","""",D98,"""","),")</f>
        <v>(True, "Percentage Additional Improvement of Fuel Economy Std[passenger,HDVs]","Percentage Additional Improvement of Fuel Economy Std[passenger,HDVs]",[0,0.5],"Fuel Economy Standards"),</v>
      </c>
    </row>
    <row r="99" spans="1:6" x14ac:dyDescent="0.25">
      <c r="A99" t="s">
        <v>87</v>
      </c>
      <c r="B99">
        <v>0.6</v>
      </c>
      <c r="C99" s="2" t="str">
        <f>INDEX('Policy groups'!$B:$B,MATCH('Script Setup'!$A99,'Policy groups'!$A:$A,0))</f>
        <v>Fuel Economy Standards</v>
      </c>
      <c r="D99" s="2" t="str">
        <f>INDEX('Policy groups'!$B:$B,MATCH('Script Setup'!$A99,'Policy groups'!$A:$A,0))</f>
        <v>Fuel Economy Standards</v>
      </c>
      <c r="E99" s="3" t="str">
        <f t="shared" si="5"/>
        <v>(True, "Percentage Additional Improvement of Fuel Economy Std[passenger,aircraft]","Percentage Additional Improvement of Fuel Economy Std[passenger,aircraft]",[0,0.6],"Fuel Economy Standards"),</v>
      </c>
      <c r="F99" s="3" t="str">
        <f t="shared" si="6"/>
        <v>(True, "Percentage Additional Improvement of Fuel Economy Std[passenger,aircraft]","Percentage Additional Improvement of Fuel Economy Std[passenger,aircraft]",[0,0.6],"Fuel Economy Standards"),</v>
      </c>
    </row>
    <row r="100" spans="1:6" x14ac:dyDescent="0.25">
      <c r="A100" t="s">
        <v>88</v>
      </c>
      <c r="B100">
        <v>0.25</v>
      </c>
      <c r="C100" s="2" t="str">
        <f>INDEX('Policy groups'!$B:$B,MATCH('Script Setup'!$A100,'Policy groups'!$A:$A,0))</f>
        <v>Fuel Economy Standards</v>
      </c>
      <c r="D100" s="2" t="str">
        <f>INDEX('Policy groups'!$B:$B,MATCH('Script Setup'!$A100,'Policy groups'!$A:$A,0))</f>
        <v>Fuel Economy Standards</v>
      </c>
      <c r="E100" s="3" t="str">
        <f t="shared" si="5"/>
        <v>(True, "Percentage Additional Improvement of Fuel Economy Std[passenger,rail]","Percentage Additional Improvement of Fuel Economy Std[passenger,rail]",[0,0.25],"Fuel Economy Standards"),</v>
      </c>
      <c r="F100" s="3" t="str">
        <f t="shared" si="6"/>
        <v>(True, "Percentage Additional Improvement of Fuel Economy Std[passenger,rail]","Percentage Additional Improvement of Fuel Economy Std[passenger,rail]",[0,0.25],"Fuel Economy Standards"),</v>
      </c>
    </row>
    <row r="101" spans="1:6" x14ac:dyDescent="0.25">
      <c r="A101" t="s">
        <v>89</v>
      </c>
      <c r="B101">
        <v>0.5</v>
      </c>
      <c r="C101" s="2" t="str">
        <f>INDEX('Policy groups'!$B:$B,MATCH('Script Setup'!$A101,'Policy groups'!$A:$A,0))</f>
        <v>Fuel Economy Standards</v>
      </c>
      <c r="D101" s="2" t="str">
        <f>INDEX('Policy groups'!$B:$B,MATCH('Script Setup'!$A101,'Policy groups'!$A:$A,0))</f>
        <v>Fuel Economy Standards</v>
      </c>
      <c r="E101" s="3" t="str">
        <f t="shared" si="5"/>
        <v>(True, "Percentage Additional Improvement of Fuel Economy Std[freight,LDVs]","Percentage Additional Improvement of Fuel Economy Std[freight,LDVs]",[0,0.5],"Fuel Economy Standards"),</v>
      </c>
      <c r="F101" s="3" t="str">
        <f t="shared" si="6"/>
        <v>(True, "Percentage Additional Improvement of Fuel Economy Std[freight,LDVs]","Percentage Additional Improvement of Fuel Economy Std[freight,LDVs]",[0,0.5],"Fuel Economy Standards"),</v>
      </c>
    </row>
    <row r="102" spans="1:6" x14ac:dyDescent="0.25">
      <c r="A102" t="s">
        <v>90</v>
      </c>
      <c r="B102">
        <v>0.5</v>
      </c>
      <c r="C102" s="2" t="str">
        <f>INDEX('Policy groups'!$B:$B,MATCH('Script Setup'!$A102,'Policy groups'!$A:$A,0))</f>
        <v>Fuel Economy Standards</v>
      </c>
      <c r="D102" s="2" t="str">
        <f>INDEX('Policy groups'!$B:$B,MATCH('Script Setup'!$A102,'Policy groups'!$A:$A,0))</f>
        <v>Fuel Economy Standards</v>
      </c>
      <c r="E102" s="3" t="str">
        <f t="shared" si="5"/>
        <v>(True, "Percentage Additional Improvement of Fuel Economy Std[freight,HDVs]","Percentage Additional Improvement of Fuel Economy Std[freight,HDVs]",[0,0.5],"Fuel Economy Standards"),</v>
      </c>
      <c r="F102" s="3" t="str">
        <f t="shared" si="6"/>
        <v>(True, "Percentage Additional Improvement of Fuel Economy Std[freight,HDVs]","Percentage Additional Improvement of Fuel Economy Std[freight,HDVs]",[0,0.5],"Fuel Economy Standards"),</v>
      </c>
    </row>
    <row r="103" spans="1:6" x14ac:dyDescent="0.25">
      <c r="A103" t="s">
        <v>91</v>
      </c>
      <c r="B103">
        <v>0.6</v>
      </c>
      <c r="C103" s="2" t="str">
        <f>INDEX('Policy groups'!$B:$B,MATCH('Script Setup'!$A103,'Policy groups'!$A:$A,0))</f>
        <v>Fuel Economy Standards</v>
      </c>
      <c r="D103" s="2" t="str">
        <f>INDEX('Policy groups'!$B:$B,MATCH('Script Setup'!$A103,'Policy groups'!$A:$A,0))</f>
        <v>Fuel Economy Standards</v>
      </c>
      <c r="E103" s="3" t="str">
        <f t="shared" si="5"/>
        <v>(True, "Percentage Additional Improvement of Fuel Economy Std[freight,aircraft]","Percentage Additional Improvement of Fuel Economy Std[freight,aircraft]",[0,0.6],"Fuel Economy Standards"),</v>
      </c>
      <c r="F103" s="3" t="str">
        <f t="shared" si="6"/>
        <v>(True, "Percentage Additional Improvement of Fuel Economy Std[freight,aircraft]","Percentage Additional Improvement of Fuel Economy Std[freight,aircraft]",[0,0.6],"Fuel Economy Standards"),</v>
      </c>
    </row>
    <row r="104" spans="1:6" x14ac:dyDescent="0.25">
      <c r="A104" t="s">
        <v>92</v>
      </c>
      <c r="B104">
        <v>0.25</v>
      </c>
      <c r="C104" s="2" t="str">
        <f>INDEX('Policy groups'!$B:$B,MATCH('Script Setup'!$A104,'Policy groups'!$A:$A,0))</f>
        <v>Fuel Economy Standards</v>
      </c>
      <c r="D104" s="2" t="str">
        <f>INDEX('Policy groups'!$B:$B,MATCH('Script Setup'!$A104,'Policy groups'!$A:$A,0))</f>
        <v>Fuel Economy Standards</v>
      </c>
      <c r="E104" s="3" t="str">
        <f t="shared" si="5"/>
        <v>(True, "Percentage Additional Improvement of Fuel Economy Std[freight,rail]","Percentage Additional Improvement of Fuel Economy Std[freight,rail]",[0,0.25],"Fuel Economy Standards"),</v>
      </c>
      <c r="F104" s="3" t="str">
        <f t="shared" si="6"/>
        <v>(True, "Percentage Additional Improvement of Fuel Economy Std[freight,rail]","Percentage Additional Improvement of Fuel Economy Std[freight,rail]",[0,0.25],"Fuel Economy Standards"),</v>
      </c>
    </row>
    <row r="105" spans="1:6" x14ac:dyDescent="0.25">
      <c r="A105" t="s">
        <v>93</v>
      </c>
      <c r="B105">
        <v>0.8</v>
      </c>
      <c r="C105" s="2" t="str">
        <f>INDEX('Policy groups'!$B:$B,MATCH('Script Setup'!$A105,'Policy groups'!$A:$A,0))</f>
        <v>Fuel Economy Standards</v>
      </c>
      <c r="D105" s="2" t="str">
        <f>INDEX('Policy groups'!$B:$B,MATCH('Script Setup'!$A105,'Policy groups'!$A:$A,0))</f>
        <v>Fuel Economy Standards</v>
      </c>
      <c r="E105" s="3" t="str">
        <f t="shared" si="5"/>
        <v>(True, "Percentage Additional Improvement of Fuel Economy Std[freight,ships]","Percentage Additional Improvement of Fuel Economy Std[freight,ships]",[0,0.8],"Fuel Economy Standards"),</v>
      </c>
      <c r="F105" s="3" t="str">
        <f t="shared" si="6"/>
        <v>(True, "Percentage Additional Improvement of Fuel Economy Std[freight,ships]","Percentage Additional Improvement of Fuel Economy Std[freight,ships]",[0,0.8],"Fuel Economy Standards"),</v>
      </c>
    </row>
    <row r="106" spans="1:6" x14ac:dyDescent="0.25">
      <c r="A106" t="s">
        <v>520</v>
      </c>
      <c r="B106">
        <v>0.5</v>
      </c>
      <c r="C106" s="2" t="str">
        <f>INDEX('Policy groups'!$B:$B,MATCH('Script Setup'!$A106,'Policy groups'!$A:$A,0))</f>
        <v>Fuel Economy Standards</v>
      </c>
      <c r="D106" s="2" t="str">
        <f>INDEX('Policy groups'!$B:$B,MATCH('Script Setup'!$A106,'Policy groups'!$A:$A,0))</f>
        <v>Fuel Economy Standards</v>
      </c>
      <c r="E106" s="3" t="str">
        <f t="shared" si="5"/>
        <v>(True, "Percentage Additional Improvement of Fuel Economy Std[freight,motorbikes]","Percentage Additional Improvement of Fuel Economy Std[freight,motorbikes]",[0,0.5],"Fuel Economy Standards"),</v>
      </c>
      <c r="F106" s="3" t="str">
        <f t="shared" si="6"/>
        <v>(True, "Percentage Additional Improvement of Fuel Economy Std[freight,motorbikes]","Percentage Additional Improvement of Fuel Economy Std[freight,motorbikes]",[0,0.5],"Fuel Economy Standards"),</v>
      </c>
    </row>
    <row r="107" spans="1:6" x14ac:dyDescent="0.25">
      <c r="A107" t="s">
        <v>251</v>
      </c>
      <c r="B107">
        <v>0.14000000000000001</v>
      </c>
      <c r="C107" s="2" t="str">
        <f>INDEX('Policy groups'!$B:$B,MATCH('Script Setup'!$A107,'Policy groups'!$A:$A,0))</f>
        <v>Industrial Energy Efficiency Standards</v>
      </c>
      <c r="D107" s="2" t="str">
        <f>INDEX('Policy groups'!$B:$B,MATCH('Script Setup'!$A107,'Policy groups'!$A:$A,0))</f>
        <v>Industrial Energy Efficiency Standards</v>
      </c>
      <c r="E107" s="3" t="str">
        <f t="shared" si="5"/>
        <v>(True, "Percentage Improvement in Eqpt Efficiency Standards above BAU[agriculture and forestry 01T03,electricity if]","Percentage Improvement in Eqpt Efficiency Standards above BAU[agriculture and forestry 01T03,electricity if]",[0,0.14],"Industrial Energy Efficiency Standards"),</v>
      </c>
      <c r="F107" s="3" t="str">
        <f t="shared" si="6"/>
        <v>(True, "Percentage Improvement in Eqpt Efficiency Standards above BAU[agriculture and forestry 01T03,electricity if]","Percentage Improvement in Eqpt Efficiency Standards above BAU[agriculture and forestry 01T03,electricity if]",[0,0.14],"Industrial Energy Efficiency Standards"),</v>
      </c>
    </row>
    <row r="108" spans="1:6" x14ac:dyDescent="0.25">
      <c r="A108" t="s">
        <v>252</v>
      </c>
      <c r="B108">
        <v>0.14000000000000001</v>
      </c>
      <c r="C108" s="2" t="str">
        <f>INDEX('Policy groups'!$B:$B,MATCH('Script Setup'!$A108,'Policy groups'!$A:$A,0))</f>
        <v>Industrial Energy Efficiency Standards</v>
      </c>
      <c r="D108" s="2" t="str">
        <f>INDEX('Policy groups'!$B:$B,MATCH('Script Setup'!$A108,'Policy groups'!$A:$A,0))</f>
        <v>Industrial Energy Efficiency Standards</v>
      </c>
      <c r="E108" s="3" t="str">
        <f t="shared" si="5"/>
        <v>(True, "Percentage Improvement in Eqpt Efficiency Standards above BAU[agriculture and forestry 01T03,natural gas if]","Percentage Improvement in Eqpt Efficiency Standards above BAU[agriculture and forestry 01T03,natural gas if]",[0,0.14],"Industrial Energy Efficiency Standards"),</v>
      </c>
      <c r="F108" s="3" t="str">
        <f t="shared" si="6"/>
        <v>(True, "Percentage Improvement in Eqpt Efficiency Standards above BAU[agriculture and forestry 01T03,natural gas if]","Percentage Improvement in Eqpt Efficiency Standards above BAU[agriculture and forestry 01T03,natural gas if]",[0,0.14],"Industrial Energy Efficiency Standards"),</v>
      </c>
    </row>
    <row r="109" spans="1:6" x14ac:dyDescent="0.25">
      <c r="A109" t="s">
        <v>253</v>
      </c>
      <c r="B109">
        <v>0.14000000000000001</v>
      </c>
      <c r="C109" s="2" t="str">
        <f>INDEX('Policy groups'!$B:$B,MATCH('Script Setup'!$A109,'Policy groups'!$A:$A,0))</f>
        <v>Industrial Energy Efficiency Standards</v>
      </c>
      <c r="D109" s="2" t="str">
        <f>INDEX('Policy groups'!$B:$B,MATCH('Script Setup'!$A109,'Policy groups'!$A:$A,0))</f>
        <v>Industrial Energy Efficiency Standards</v>
      </c>
      <c r="E109" s="3" t="str">
        <f t="shared" si="5"/>
        <v>(True, "Percentage Improvement in Eqpt Efficiency Standards above BAU[agriculture and forestry 01T03,petroleum diesel if]","Percentage Improvement in Eqpt Efficiency Standards above BAU[agriculture and forestry 01T03,petroleum diesel if]",[0,0.14],"Industrial Energy Efficiency Standards"),</v>
      </c>
      <c r="F109" s="3" t="str">
        <f t="shared" si="6"/>
        <v>(True, "Percentage Improvement in Eqpt Efficiency Standards above BAU[agriculture and forestry 01T03,petroleum diesel if]","Percentage Improvement in Eqpt Efficiency Standards above BAU[agriculture and forestry 01T03,petroleum diesel if]",[0,0.14],"Industrial Energy Efficiency Standards"),</v>
      </c>
    </row>
    <row r="110" spans="1:6" x14ac:dyDescent="0.25">
      <c r="A110" t="s">
        <v>254</v>
      </c>
      <c r="B110">
        <v>0.14000000000000001</v>
      </c>
      <c r="C110" s="2" t="str">
        <f>INDEX('Policy groups'!$B:$B,MATCH('Script Setup'!$A110,'Policy groups'!$A:$A,0))</f>
        <v>Industrial Energy Efficiency Standards</v>
      </c>
      <c r="D110" s="2" t="str">
        <f>INDEX('Policy groups'!$B:$B,MATCH('Script Setup'!$A110,'Policy groups'!$A:$A,0))</f>
        <v>Industrial Energy Efficiency Standards</v>
      </c>
      <c r="E110" s="3" t="str">
        <f t="shared" si="5"/>
        <v>(True, "Percentage Improvement in Eqpt Efficiency Standards above BAU[agriculture and forestry 01T03,heavy or residual fuel oil if]","Percentage Improvement in Eqpt Efficiency Standards above BAU[agriculture and forestry 01T03,heavy or residual fuel oil if]",[0,0.14],"Industrial Energy Efficiency Standards"),</v>
      </c>
      <c r="F110" s="3" t="str">
        <f t="shared" si="6"/>
        <v>(True, "Percentage Improvement in Eqpt Efficiency Standards above BAU[agriculture and forestry 01T03,heavy or residual fuel oil if]","Percentage Improvement in Eqpt Efficiency Standards above BAU[agriculture and forestry 01T03,heavy or residual fuel oil if]",[0,0.14],"Industrial Energy Efficiency Standards"),</v>
      </c>
    </row>
    <row r="111" spans="1:6" x14ac:dyDescent="0.25">
      <c r="A111" t="s">
        <v>255</v>
      </c>
      <c r="B111">
        <v>0.14000000000000001</v>
      </c>
      <c r="C111" s="2" t="str">
        <f>INDEX('Policy groups'!$B:$B,MATCH('Script Setup'!$A111,'Policy groups'!$A:$A,0))</f>
        <v>Industrial Energy Efficiency Standards</v>
      </c>
      <c r="D111" s="2" t="str">
        <f>INDEX('Policy groups'!$B:$B,MATCH('Script Setup'!$A111,'Policy groups'!$A:$A,0))</f>
        <v>Industrial Energy Efficiency Standards</v>
      </c>
      <c r="E111" s="3" t="str">
        <f t="shared" si="5"/>
        <v>(True, "Percentage Improvement in Eqpt Efficiency Standards above BAU[agriculture and forestry 01T03,LPG propane or butane if]","Percentage Improvement in Eqpt Efficiency Standards above BAU[agriculture and forestry 01T03,LPG propane or butane if]",[0,0.14],"Industrial Energy Efficiency Standards"),</v>
      </c>
      <c r="F111" s="3" t="str">
        <f t="shared" si="6"/>
        <v>(True, "Percentage Improvement in Eqpt Efficiency Standards above BAU[agriculture and forestry 01T03,LPG propane or butane if]","Percentage Improvement in Eqpt Efficiency Standards above BAU[agriculture and forestry 01T03,LPG propane or butane if]",[0,0.14],"Industrial Energy Efficiency Standards"),</v>
      </c>
    </row>
    <row r="112" spans="1:6" x14ac:dyDescent="0.25">
      <c r="A112" t="s">
        <v>256</v>
      </c>
      <c r="B112">
        <v>0.14000000000000001</v>
      </c>
      <c r="C112" s="2" t="str">
        <f>INDEX('Policy groups'!$B:$B,MATCH('Script Setup'!$A112,'Policy groups'!$A:$A,0))</f>
        <v>Industrial Energy Efficiency Standards</v>
      </c>
      <c r="D112" s="2" t="str">
        <f>INDEX('Policy groups'!$B:$B,MATCH('Script Setup'!$A112,'Policy groups'!$A:$A,0))</f>
        <v>Industrial Energy Efficiency Standards</v>
      </c>
      <c r="E112" s="3" t="str">
        <f t="shared" si="5"/>
        <v>(True, "Percentage Improvement in Eqpt Efficiency Standards above BAU[coal mining 05,electricity if]","Percentage Improvement in Eqpt Efficiency Standards above BAU[coal mining 05,electricity if]",[0,0.14],"Industrial Energy Efficiency Standards"),</v>
      </c>
      <c r="F112" s="3" t="str">
        <f t="shared" si="6"/>
        <v>(True, "Percentage Improvement in Eqpt Efficiency Standards above BAU[coal mining 05,electricity if]","Percentage Improvement in Eqpt Efficiency Standards above BAU[coal mining 05,electricity if]",[0,0.14],"Industrial Energy Efficiency Standards"),</v>
      </c>
    </row>
    <row r="113" spans="1:6" x14ac:dyDescent="0.25">
      <c r="A113" t="s">
        <v>257</v>
      </c>
      <c r="B113">
        <v>0.14000000000000001</v>
      </c>
      <c r="C113" s="2" t="str">
        <f>INDEX('Policy groups'!$B:$B,MATCH('Script Setup'!$A113,'Policy groups'!$A:$A,0))</f>
        <v>Industrial Energy Efficiency Standards</v>
      </c>
      <c r="D113" s="2" t="str">
        <f>INDEX('Policy groups'!$B:$B,MATCH('Script Setup'!$A113,'Policy groups'!$A:$A,0))</f>
        <v>Industrial Energy Efficiency Standards</v>
      </c>
      <c r="E113" s="3" t="str">
        <f t="shared" si="5"/>
        <v>(True, "Percentage Improvement in Eqpt Efficiency Standards above BAU[coal mining 05,hard coal if]","Percentage Improvement in Eqpt Efficiency Standards above BAU[coal mining 05,hard coal if]",[0,0.14],"Industrial Energy Efficiency Standards"),</v>
      </c>
      <c r="F113" s="3" t="str">
        <f t="shared" si="6"/>
        <v>(True, "Percentage Improvement in Eqpt Efficiency Standards above BAU[coal mining 05,hard coal if]","Percentage Improvement in Eqpt Efficiency Standards above BAU[coal mining 05,hard coal if]",[0,0.14],"Industrial Energy Efficiency Standards"),</v>
      </c>
    </row>
    <row r="114" spans="1:6" x14ac:dyDescent="0.25">
      <c r="A114" t="s">
        <v>258</v>
      </c>
      <c r="B114">
        <v>0.14000000000000001</v>
      </c>
      <c r="C114" s="2" t="str">
        <f>INDEX('Policy groups'!$B:$B,MATCH('Script Setup'!$A114,'Policy groups'!$A:$A,0))</f>
        <v>Industrial Energy Efficiency Standards</v>
      </c>
      <c r="D114" s="2" t="str">
        <f>INDEX('Policy groups'!$B:$B,MATCH('Script Setup'!$A114,'Policy groups'!$A:$A,0))</f>
        <v>Industrial Energy Efficiency Standards</v>
      </c>
      <c r="E114" s="3" t="str">
        <f t="shared" si="5"/>
        <v>(True, "Percentage Improvement in Eqpt Efficiency Standards above BAU[coal mining 05,natural gas if]","Percentage Improvement in Eqpt Efficiency Standards above BAU[coal mining 05,natural gas if]",[0,0.14],"Industrial Energy Efficiency Standards"),</v>
      </c>
      <c r="F114" s="3" t="str">
        <f t="shared" ref="F114:F129" si="7">CONCATENATE("(True, ""","",TRIM(A113),"",""",","""",TRIM(A113),"""","",",[0,",B114,"],","""",D114,"""","),")</f>
        <v>(True, "Percentage Improvement in Eqpt Efficiency Standards above BAU[coal mining 05,hard coal if]","Percentage Improvement in Eqpt Efficiency Standards above BAU[coal mining 05,hard coal if]",[0,0.14],"Industrial Energy Efficiency Standards"),</v>
      </c>
    </row>
    <row r="115" spans="1:6" x14ac:dyDescent="0.25">
      <c r="A115" t="s">
        <v>259</v>
      </c>
      <c r="B115">
        <v>0.14000000000000001</v>
      </c>
      <c r="C115" s="2" t="str">
        <f>INDEX('Policy groups'!$B:$B,MATCH('Script Setup'!$A115,'Policy groups'!$A:$A,0))</f>
        <v>Industrial Energy Efficiency Standards</v>
      </c>
      <c r="D115" s="2" t="str">
        <f>INDEX('Policy groups'!$B:$B,MATCH('Script Setup'!$A115,'Policy groups'!$A:$A,0))</f>
        <v>Industrial Energy Efficiency Standards</v>
      </c>
      <c r="E115" s="3" t="str">
        <f t="shared" si="5"/>
        <v>(True, "Percentage Improvement in Eqpt Efficiency Standards above BAU[coal mining 05,petroleum diesel if]","Percentage Improvement in Eqpt Efficiency Standards above BAU[coal mining 05,petroleum diesel if]",[0,0.14],"Industrial Energy Efficiency Standards"),</v>
      </c>
      <c r="F115" s="3" t="str">
        <f t="shared" si="7"/>
        <v>(True, "Percentage Improvement in Eqpt Efficiency Standards above BAU[coal mining 05,natural gas if]","Percentage Improvement in Eqpt Efficiency Standards above BAU[coal mining 05,natural gas if]",[0,0.14],"Industrial Energy Efficiency Standards"),</v>
      </c>
    </row>
    <row r="116" spans="1:6" x14ac:dyDescent="0.25">
      <c r="A116" t="s">
        <v>260</v>
      </c>
      <c r="B116">
        <v>0.14000000000000001</v>
      </c>
      <c r="C116" s="2" t="str">
        <f>INDEX('Policy groups'!$B:$B,MATCH('Script Setup'!$A116,'Policy groups'!$A:$A,0))</f>
        <v>Industrial Energy Efficiency Standards</v>
      </c>
      <c r="D116" s="2" t="str">
        <f>INDEX('Policy groups'!$B:$B,MATCH('Script Setup'!$A116,'Policy groups'!$A:$A,0))</f>
        <v>Industrial Energy Efficiency Standards</v>
      </c>
      <c r="E116" s="3" t="str">
        <f t="shared" si="5"/>
        <v>(True, "Percentage Improvement in Eqpt Efficiency Standards above BAU[coal mining 05,heavy or residual fuel oil if]","Percentage Improvement in Eqpt Efficiency Standards above BAU[coal mining 05,heavy or residual fuel oil if]",[0,0.14],"Industrial Energy Efficiency Standards"),</v>
      </c>
      <c r="F116" s="3" t="str">
        <f t="shared" si="7"/>
        <v>(True, "Percentage Improvement in Eqpt Efficiency Standards above BAU[coal mining 05,petroleum diesel if]","Percentage Improvement in Eqpt Efficiency Standards above BAU[coal mining 05,petroleum diesel if]",[0,0.14],"Industrial Energy Efficiency Standards"),</v>
      </c>
    </row>
    <row r="117" spans="1:6" x14ac:dyDescent="0.25">
      <c r="A117" t="s">
        <v>261</v>
      </c>
      <c r="B117">
        <v>0.14000000000000001</v>
      </c>
      <c r="C117" s="2" t="str">
        <f>INDEX('Policy groups'!$B:$B,MATCH('Script Setup'!$A117,'Policy groups'!$A:$A,0))</f>
        <v>Industrial Energy Efficiency Standards</v>
      </c>
      <c r="D117" s="2" t="str">
        <f>INDEX('Policy groups'!$B:$B,MATCH('Script Setup'!$A117,'Policy groups'!$A:$A,0))</f>
        <v>Industrial Energy Efficiency Standards</v>
      </c>
      <c r="E117" s="3" t="str">
        <f t="shared" si="5"/>
        <v>(True, "Percentage Improvement in Eqpt Efficiency Standards above BAU[oil and gas extraction 06,electricity if]","Percentage Improvement in Eqpt Efficiency Standards above BAU[oil and gas extraction 06,electricity if]",[0,0.14],"Industrial Energy Efficiency Standards"),</v>
      </c>
      <c r="F117" s="3" t="str">
        <f t="shared" si="7"/>
        <v>(True, "Percentage Improvement in Eqpt Efficiency Standards above BAU[coal mining 05,heavy or residual fuel oil if]","Percentage Improvement in Eqpt Efficiency Standards above BAU[coal mining 05,heavy or residual fuel oil if]",[0,0.14],"Industrial Energy Efficiency Standards"),</v>
      </c>
    </row>
    <row r="118" spans="1:6" x14ac:dyDescent="0.25">
      <c r="A118" t="s">
        <v>262</v>
      </c>
      <c r="B118">
        <v>0.14000000000000001</v>
      </c>
      <c r="C118" s="2" t="str">
        <f>INDEX('Policy groups'!$B:$B,MATCH('Script Setup'!$A118,'Policy groups'!$A:$A,0))</f>
        <v>Industrial Energy Efficiency Standards</v>
      </c>
      <c r="D118" s="2" t="str">
        <f>INDEX('Policy groups'!$B:$B,MATCH('Script Setup'!$A118,'Policy groups'!$A:$A,0))</f>
        <v>Industrial Energy Efficiency Standards</v>
      </c>
      <c r="E118" s="3" t="str">
        <f t="shared" si="5"/>
        <v>(True, "Percentage Improvement in Eqpt Efficiency Standards above BAU[oil and gas extraction 06,natural gas if]","Percentage Improvement in Eqpt Efficiency Standards above BAU[oil and gas extraction 06,natural gas if]",[0,0.14],"Industrial Energy Efficiency Standards"),</v>
      </c>
      <c r="F118" s="3" t="str">
        <f t="shared" si="7"/>
        <v>(True, "Percentage Improvement in Eqpt Efficiency Standards above BAU[oil and gas extraction 06,electricity if]","Percentage Improvement in Eqpt Efficiency Standards above BAU[oil and gas extraction 06,electricity if]",[0,0.14],"Industrial Energy Efficiency Standards"),</v>
      </c>
    </row>
    <row r="119" spans="1:6" x14ac:dyDescent="0.25">
      <c r="A119" t="s">
        <v>263</v>
      </c>
      <c r="B119">
        <v>0.14000000000000001</v>
      </c>
      <c r="C119" s="2" t="str">
        <f>INDEX('Policy groups'!$B:$B,MATCH('Script Setup'!$A119,'Policy groups'!$A:$A,0))</f>
        <v>Industrial Energy Efficiency Standards</v>
      </c>
      <c r="D119" s="2" t="str">
        <f>INDEX('Policy groups'!$B:$B,MATCH('Script Setup'!$A119,'Policy groups'!$A:$A,0))</f>
        <v>Industrial Energy Efficiency Standards</v>
      </c>
      <c r="E119" s="3" t="str">
        <f t="shared" si="5"/>
        <v>(True, "Percentage Improvement in Eqpt Efficiency Standards above BAU[oil and gas extraction 06,petroleum diesel if]","Percentage Improvement in Eqpt Efficiency Standards above BAU[oil and gas extraction 06,petroleum diesel if]",[0,0.14],"Industrial Energy Efficiency Standards"),</v>
      </c>
      <c r="F119" s="3" t="str">
        <f t="shared" si="7"/>
        <v>(True, "Percentage Improvement in Eqpt Efficiency Standards above BAU[oil and gas extraction 06,natural gas if]","Percentage Improvement in Eqpt Efficiency Standards above BAU[oil and gas extraction 06,natural gas if]",[0,0.14],"Industrial Energy Efficiency Standards"),</v>
      </c>
    </row>
    <row r="120" spans="1:6" x14ac:dyDescent="0.25">
      <c r="A120" t="s">
        <v>264</v>
      </c>
      <c r="B120">
        <v>0.14000000000000001</v>
      </c>
      <c r="C120" s="2" t="str">
        <f>INDEX('Policy groups'!$B:$B,MATCH('Script Setup'!$A120,'Policy groups'!$A:$A,0))</f>
        <v>Industrial Energy Efficiency Standards</v>
      </c>
      <c r="D120" s="2" t="str">
        <f>INDEX('Policy groups'!$B:$B,MATCH('Script Setup'!$A120,'Policy groups'!$A:$A,0))</f>
        <v>Industrial Energy Efficiency Standards</v>
      </c>
      <c r="E120" s="3" t="str">
        <f t="shared" si="5"/>
        <v>(True, "Percentage Improvement in Eqpt Efficiency Standards above BAU[oil and gas extraction 06,heavy or residual fuel oil if]","Percentage Improvement in Eqpt Efficiency Standards above BAU[oil and gas extraction 06,heavy or residual fuel oil if]",[0,0.14],"Industrial Energy Efficiency Standards"),</v>
      </c>
      <c r="F120" s="3" t="str">
        <f t="shared" si="7"/>
        <v>(True, "Percentage Improvement in Eqpt Efficiency Standards above BAU[oil and gas extraction 06,petroleum diesel if]","Percentage Improvement in Eqpt Efficiency Standards above BAU[oil and gas extraction 06,petroleum diesel if]",[0,0.14],"Industrial Energy Efficiency Standards"),</v>
      </c>
    </row>
    <row r="121" spans="1:6" x14ac:dyDescent="0.25">
      <c r="A121" t="s">
        <v>265</v>
      </c>
      <c r="B121">
        <v>0.14000000000000001</v>
      </c>
      <c r="C121" s="2" t="str">
        <f>INDEX('Policy groups'!$B:$B,MATCH('Script Setup'!$A121,'Policy groups'!$A:$A,0))</f>
        <v>Industrial Energy Efficiency Standards</v>
      </c>
      <c r="D121" s="2" t="str">
        <f>INDEX('Policy groups'!$B:$B,MATCH('Script Setup'!$A121,'Policy groups'!$A:$A,0))</f>
        <v>Industrial Energy Efficiency Standards</v>
      </c>
      <c r="E121" s="3" t="str">
        <f t="shared" si="5"/>
        <v>(True, "Percentage Improvement in Eqpt Efficiency Standards above BAU[other mining and quarrying 07T08,electricity if]","Percentage Improvement in Eqpt Efficiency Standards above BAU[other mining and quarrying 07T08,electricity if]",[0,0.14],"Industrial Energy Efficiency Standards"),</v>
      </c>
      <c r="F121" s="3" t="str">
        <f t="shared" si="7"/>
        <v>(True, "Percentage Improvement in Eqpt Efficiency Standards above BAU[oil and gas extraction 06,heavy or residual fuel oil if]","Percentage Improvement in Eqpt Efficiency Standards above BAU[oil and gas extraction 06,heavy or residual fuel oil if]",[0,0.14],"Industrial Energy Efficiency Standards"),</v>
      </c>
    </row>
    <row r="122" spans="1:6" x14ac:dyDescent="0.25">
      <c r="A122" t="s">
        <v>266</v>
      </c>
      <c r="B122">
        <v>0.14000000000000001</v>
      </c>
      <c r="C122" s="2" t="str">
        <f>INDEX('Policy groups'!$B:$B,MATCH('Script Setup'!$A122,'Policy groups'!$A:$A,0))</f>
        <v>Industrial Energy Efficiency Standards</v>
      </c>
      <c r="D122" s="2" t="str">
        <f>INDEX('Policy groups'!$B:$B,MATCH('Script Setup'!$A122,'Policy groups'!$A:$A,0))</f>
        <v>Industrial Energy Efficiency Standards</v>
      </c>
      <c r="E122" s="3" t="str">
        <f t="shared" si="5"/>
        <v>(True, "Percentage Improvement in Eqpt Efficiency Standards above BAU[other mining and quarrying 07T08,natural gas if]","Percentage Improvement in Eqpt Efficiency Standards above BAU[other mining and quarrying 07T08,natural gas if]",[0,0.14],"Industrial Energy Efficiency Standards"),</v>
      </c>
      <c r="F122" s="3" t="str">
        <f t="shared" si="7"/>
        <v>(True, "Percentage Improvement in Eqpt Efficiency Standards above BAU[other mining and quarrying 07T08,electricity if]","Percentage Improvement in Eqpt Efficiency Standards above BAU[other mining and quarrying 07T08,electricity if]",[0,0.14],"Industrial Energy Efficiency Standards"),</v>
      </c>
    </row>
    <row r="123" spans="1:6" x14ac:dyDescent="0.25">
      <c r="A123" t="s">
        <v>267</v>
      </c>
      <c r="B123">
        <v>0.14000000000000001</v>
      </c>
      <c r="C123" s="2" t="str">
        <f>INDEX('Policy groups'!$B:$B,MATCH('Script Setup'!$A123,'Policy groups'!$A:$A,0))</f>
        <v>Industrial Energy Efficiency Standards</v>
      </c>
      <c r="D123" s="2" t="str">
        <f>INDEX('Policy groups'!$B:$B,MATCH('Script Setup'!$A123,'Policy groups'!$A:$A,0))</f>
        <v>Industrial Energy Efficiency Standards</v>
      </c>
      <c r="E123" s="3" t="str">
        <f t="shared" si="5"/>
        <v>(True, "Percentage Improvement in Eqpt Efficiency Standards above BAU[other mining and quarrying 07T08,petroleum diesel if]","Percentage Improvement in Eqpt Efficiency Standards above BAU[other mining and quarrying 07T08,petroleum diesel if]",[0,0.14],"Industrial Energy Efficiency Standards"),</v>
      </c>
      <c r="F123" s="3" t="str">
        <f t="shared" si="7"/>
        <v>(True, "Percentage Improvement in Eqpt Efficiency Standards above BAU[other mining and quarrying 07T08,natural gas if]","Percentage Improvement in Eqpt Efficiency Standards above BAU[other mining and quarrying 07T08,natural gas if]",[0,0.14],"Industrial Energy Efficiency Standards"),</v>
      </c>
    </row>
    <row r="124" spans="1:6" x14ac:dyDescent="0.25">
      <c r="A124" t="s">
        <v>268</v>
      </c>
      <c r="B124">
        <v>0.14000000000000001</v>
      </c>
      <c r="C124" s="2" t="str">
        <f>INDEX('Policy groups'!$B:$B,MATCH('Script Setup'!$A124,'Policy groups'!$A:$A,0))</f>
        <v>Industrial Energy Efficiency Standards</v>
      </c>
      <c r="D124" s="2" t="str">
        <f>INDEX('Policy groups'!$B:$B,MATCH('Script Setup'!$A124,'Policy groups'!$A:$A,0))</f>
        <v>Industrial Energy Efficiency Standards</v>
      </c>
      <c r="E124" s="3" t="str">
        <f t="shared" si="5"/>
        <v>(True, "Percentage Improvement in Eqpt Efficiency Standards above BAU[other mining and quarrying 07T08,heavy or residual fuel oil if]","Percentage Improvement in Eqpt Efficiency Standards above BAU[other mining and quarrying 07T08,heavy or residual fuel oil if]",[0,0.14],"Industrial Energy Efficiency Standards"),</v>
      </c>
      <c r="F124" s="3" t="str">
        <f t="shared" si="7"/>
        <v>(True, "Percentage Improvement in Eqpt Efficiency Standards above BAU[other mining and quarrying 07T08,petroleum diesel if]","Percentage Improvement in Eqpt Efficiency Standards above BAU[other mining and quarrying 07T08,petroleum diesel if]",[0,0.14],"Industrial Energy Efficiency Standards"),</v>
      </c>
    </row>
    <row r="125" spans="1:6" x14ac:dyDescent="0.25">
      <c r="A125" t="s">
        <v>269</v>
      </c>
      <c r="B125">
        <v>0.14000000000000001</v>
      </c>
      <c r="C125" s="2" t="str">
        <f>INDEX('Policy groups'!$B:$B,MATCH('Script Setup'!$A125,'Policy groups'!$A:$A,0))</f>
        <v>Industrial Energy Efficiency Standards</v>
      </c>
      <c r="D125" s="2" t="str">
        <f>INDEX('Policy groups'!$B:$B,MATCH('Script Setup'!$A125,'Policy groups'!$A:$A,0))</f>
        <v>Industrial Energy Efficiency Standards</v>
      </c>
      <c r="E125" s="3" t="str">
        <f t="shared" si="5"/>
        <v>(True, "Percentage Improvement in Eqpt Efficiency Standards above BAU[food beverage and tobacco 10T12,electricity if]","Percentage Improvement in Eqpt Efficiency Standards above BAU[food beverage and tobacco 10T12,electricity if]",[0,0.14],"Industrial Energy Efficiency Standards"),</v>
      </c>
      <c r="F125" s="3" t="str">
        <f t="shared" si="7"/>
        <v>(True, "Percentage Improvement in Eqpt Efficiency Standards above BAU[other mining and quarrying 07T08,heavy or residual fuel oil if]","Percentage Improvement in Eqpt Efficiency Standards above BAU[other mining and quarrying 07T08,heavy or residual fuel oil if]",[0,0.14],"Industrial Energy Efficiency Standards"),</v>
      </c>
    </row>
    <row r="126" spans="1:6" x14ac:dyDescent="0.25">
      <c r="A126" t="s">
        <v>270</v>
      </c>
      <c r="B126">
        <v>0.14000000000000001</v>
      </c>
      <c r="C126" s="2" t="str">
        <f>INDEX('Policy groups'!$B:$B,MATCH('Script Setup'!$A126,'Policy groups'!$A:$A,0))</f>
        <v>Industrial Energy Efficiency Standards</v>
      </c>
      <c r="D126" s="2" t="str">
        <f>INDEX('Policy groups'!$B:$B,MATCH('Script Setup'!$A126,'Policy groups'!$A:$A,0))</f>
        <v>Industrial Energy Efficiency Standards</v>
      </c>
      <c r="E126" s="3" t="str">
        <f t="shared" si="5"/>
        <v>(True, "Percentage Improvement in Eqpt Efficiency Standards above BAU[food beverage and tobacco 10T12,hard coal if]","Percentage Improvement in Eqpt Efficiency Standards above BAU[food beverage and tobacco 10T12,hard coal if]",[0,0.14],"Industrial Energy Efficiency Standards"),</v>
      </c>
      <c r="F126" s="3" t="str">
        <f t="shared" si="7"/>
        <v>(True, "Percentage Improvement in Eqpt Efficiency Standards above BAU[food beverage and tobacco 10T12,electricity if]","Percentage Improvement in Eqpt Efficiency Standards above BAU[food beverage and tobacco 10T12,electricity if]",[0,0.14],"Industrial Energy Efficiency Standards"),</v>
      </c>
    </row>
    <row r="127" spans="1:6" x14ac:dyDescent="0.25">
      <c r="A127" t="s">
        <v>271</v>
      </c>
      <c r="B127">
        <v>0.14000000000000001</v>
      </c>
      <c r="C127" s="2" t="str">
        <f>INDEX('Policy groups'!$B:$B,MATCH('Script Setup'!$A127,'Policy groups'!$A:$A,0))</f>
        <v>Industrial Energy Efficiency Standards</v>
      </c>
      <c r="D127" s="2" t="str">
        <f>INDEX('Policy groups'!$B:$B,MATCH('Script Setup'!$A127,'Policy groups'!$A:$A,0))</f>
        <v>Industrial Energy Efficiency Standards</v>
      </c>
      <c r="E127" s="3" t="str">
        <f t="shared" si="5"/>
        <v>(True, "Percentage Improvement in Eqpt Efficiency Standards above BAU[food beverage and tobacco 10T12,natural gas if]","Percentage Improvement in Eqpt Efficiency Standards above BAU[food beverage and tobacco 10T12,natural gas if]",[0,0.14],"Industrial Energy Efficiency Standards"),</v>
      </c>
      <c r="F127" s="3" t="str">
        <f t="shared" si="7"/>
        <v>(True, "Percentage Improvement in Eqpt Efficiency Standards above BAU[food beverage and tobacco 10T12,hard coal if]","Percentage Improvement in Eqpt Efficiency Standards above BAU[food beverage and tobacco 10T12,hard coal if]",[0,0.14],"Industrial Energy Efficiency Standards"),</v>
      </c>
    </row>
    <row r="128" spans="1:6" x14ac:dyDescent="0.25">
      <c r="A128" t="s">
        <v>272</v>
      </c>
      <c r="B128">
        <v>0.14000000000000001</v>
      </c>
      <c r="C128" s="2" t="str">
        <f>INDEX('Policy groups'!$B:$B,MATCH('Script Setup'!$A128,'Policy groups'!$A:$A,0))</f>
        <v>Industrial Energy Efficiency Standards</v>
      </c>
      <c r="D128" s="2" t="str">
        <f>INDEX('Policy groups'!$B:$B,MATCH('Script Setup'!$A128,'Policy groups'!$A:$A,0))</f>
        <v>Industrial Energy Efficiency Standards</v>
      </c>
      <c r="E128" s="3" t="str">
        <f t="shared" si="5"/>
        <v>(True, "Percentage Improvement in Eqpt Efficiency Standards above BAU[food beverage and tobacco 10T12,petroleum diesel if]","Percentage Improvement in Eqpt Efficiency Standards above BAU[food beverage and tobacco 10T12,petroleum diesel if]",[0,0.14],"Industrial Energy Efficiency Standards"),</v>
      </c>
      <c r="F128" s="3" t="str">
        <f t="shared" si="7"/>
        <v>(True, "Percentage Improvement in Eqpt Efficiency Standards above BAU[food beverage and tobacco 10T12,natural gas if]","Percentage Improvement in Eqpt Efficiency Standards above BAU[food beverage and tobacco 10T12,natural gas if]",[0,0.14],"Industrial Energy Efficiency Standards"),</v>
      </c>
    </row>
    <row r="129" spans="1:6" x14ac:dyDescent="0.25">
      <c r="A129" t="s">
        <v>273</v>
      </c>
      <c r="B129">
        <v>0.14000000000000001</v>
      </c>
      <c r="C129" s="2" t="str">
        <f>INDEX('Policy groups'!$B:$B,MATCH('Script Setup'!$A129,'Policy groups'!$A:$A,0))</f>
        <v>Industrial Energy Efficiency Standards</v>
      </c>
      <c r="D129" s="2" t="str">
        <f>INDEX('Policy groups'!$B:$B,MATCH('Script Setup'!$A129,'Policy groups'!$A:$A,0))</f>
        <v>Industrial Energy Efficiency Standards</v>
      </c>
      <c r="E129" s="3" t="str">
        <f t="shared" si="5"/>
        <v>(True, "Percentage Improvement in Eqpt Efficiency Standards above BAU[food beverage and tobacco 10T12,heavy or residual fuel oil if]","Percentage Improvement in Eqpt Efficiency Standards above BAU[food beverage and tobacco 10T12,heavy or residual fuel oil if]",[0,0.14],"Industrial Energy Efficiency Standards"),</v>
      </c>
      <c r="F129" s="3" t="str">
        <f t="shared" si="7"/>
        <v>(True, "Percentage Improvement in Eqpt Efficiency Standards above BAU[food beverage and tobacco 10T12,petroleum diesel if]","Percentage Improvement in Eqpt Efficiency Standards above BAU[food beverage and tobacco 10T12,petroleum diesel if]",[0,0.14],"Industrial Energy Efficiency Standards"),</v>
      </c>
    </row>
    <row r="130" spans="1:6" x14ac:dyDescent="0.25">
      <c r="A130" t="s">
        <v>274</v>
      </c>
      <c r="B130">
        <v>0.14000000000000001</v>
      </c>
      <c r="C130" s="2" t="str">
        <f>INDEX('Policy groups'!$B:$B,MATCH('Script Setup'!$A130,'Policy groups'!$A:$A,0))</f>
        <v>Industrial Energy Efficiency Standards</v>
      </c>
      <c r="D130" s="2" t="str">
        <f>INDEX('Policy groups'!$B:$B,MATCH('Script Setup'!$A130,'Policy groups'!$A:$A,0))</f>
        <v>Industrial Energy Efficiency Standards</v>
      </c>
      <c r="E130" s="3" t="str">
        <f t="shared" si="5"/>
        <v>(True, "Percentage Improvement in Eqpt Efficiency Standards above BAU[food beverage and tobacco 10T12,LPG propane or butane if]","Percentage Improvement in Eqpt Efficiency Standards above BAU[food beverage and tobacco 10T12,LPG propane or butane if]",[0,0.14],"Industrial Energy Efficiency Standards"),</v>
      </c>
      <c r="F130" s="3" t="str">
        <f>CONCATENATE("(True, ""","",TRIM(A130),"",""",","""",TRIM(A130),"""","",",[0,",B130,"],","""",D130,"""","),")</f>
        <v>(True, "Percentage Improvement in Eqpt Efficiency Standards above BAU[food beverage and tobacco 10T12,LPG propane or butane if]","Percentage Improvement in Eqpt Efficiency Standards above BAU[food beverage and tobacco 10T12,LPG propane or butane if]",[0,0.14],"Industrial Energy Efficiency Standards"),</v>
      </c>
    </row>
    <row r="131" spans="1:6" x14ac:dyDescent="0.25">
      <c r="A131" t="s">
        <v>275</v>
      </c>
      <c r="B131">
        <v>0.14000000000000001</v>
      </c>
      <c r="C131" s="2" t="str">
        <f>INDEX('Policy groups'!$B:$B,MATCH('Script Setup'!$A131,'Policy groups'!$A:$A,0))</f>
        <v>Industrial Energy Efficiency Standards</v>
      </c>
      <c r="D131" s="2" t="str">
        <f>INDEX('Policy groups'!$B:$B,MATCH('Script Setup'!$A131,'Policy groups'!$A:$A,0))</f>
        <v>Industrial Energy Efficiency Standards</v>
      </c>
      <c r="E131" s="3" t="str">
        <f t="shared" ref="E131:E194" si="8">CONCATENATE("(True, ""","",TRIM(A131),"",""",","""",TRIM(A131),"""","",",[0,",B131,"],","""",C131,"""","),")</f>
        <v>(True, "Percentage Improvement in Eqpt Efficiency Standards above BAU[textiles apparel and leather 13T15,electricity if]","Percentage Improvement in Eqpt Efficiency Standards above BAU[textiles apparel and leather 13T15,electricity if]",[0,0.14],"Industrial Energy Efficiency Standards"),</v>
      </c>
      <c r="F131" s="3" t="str">
        <f>CONCATENATE("(True, ""","",TRIM(A131),"",""",","""",TRIM(A131),"""","",",[0,",B131,"],","""",D131,"""","),")</f>
        <v>(True, "Percentage Improvement in Eqpt Efficiency Standards above BAU[textiles apparel and leather 13T15,electricity if]","Percentage Improvement in Eqpt Efficiency Standards above BAU[textiles apparel and leather 13T15,electricity if]",[0,0.14],"Industrial Energy Efficiency Standards"),</v>
      </c>
    </row>
    <row r="132" spans="1:6" x14ac:dyDescent="0.25">
      <c r="A132" t="s">
        <v>276</v>
      </c>
      <c r="B132">
        <v>0.14000000000000001</v>
      </c>
      <c r="C132" s="2" t="str">
        <f>INDEX('Policy groups'!$B:$B,MATCH('Script Setup'!$A132,'Policy groups'!$A:$A,0))</f>
        <v>Industrial Energy Efficiency Standards</v>
      </c>
      <c r="D132" s="2" t="str">
        <f>INDEX('Policy groups'!$B:$B,MATCH('Script Setup'!$A132,'Policy groups'!$A:$A,0))</f>
        <v>Industrial Energy Efficiency Standards</v>
      </c>
      <c r="E132" s="3" t="str">
        <f t="shared" si="8"/>
        <v>(True, "Percentage Improvement in Eqpt Efficiency Standards above BAU[textiles apparel and leather 13T15,hard coal if]","Percentage Improvement in Eqpt Efficiency Standards above BAU[textiles apparel and leather 13T15,hard coal if]",[0,0.14],"Industrial Energy Efficiency Standards"),</v>
      </c>
      <c r="F132" s="3" t="str">
        <f>CONCATENATE("(True, ""","",TRIM(A132),"",""",","""",TRIM(A132),"""","",",[0,",B132,"],","""",D132,"""","),")</f>
        <v>(True, "Percentage Improvement in Eqpt Efficiency Standards above BAU[textiles apparel and leather 13T15,hard coal if]","Percentage Improvement in Eqpt Efficiency Standards above BAU[textiles apparel and leather 13T15,hard coal if]",[0,0.14],"Industrial Energy Efficiency Standards"),</v>
      </c>
    </row>
    <row r="133" spans="1:6" x14ac:dyDescent="0.25">
      <c r="A133" t="s">
        <v>277</v>
      </c>
      <c r="B133">
        <v>0.14000000000000001</v>
      </c>
      <c r="C133" s="2" t="str">
        <f>INDEX('Policy groups'!$B:$B,MATCH('Script Setup'!$A133,'Policy groups'!$A:$A,0))</f>
        <v>Industrial Energy Efficiency Standards</v>
      </c>
      <c r="D133" s="2" t="str">
        <f>INDEX('Policy groups'!$B:$B,MATCH('Script Setup'!$A133,'Policy groups'!$A:$A,0))</f>
        <v>Industrial Energy Efficiency Standards</v>
      </c>
      <c r="E133" s="3" t="str">
        <f t="shared" si="8"/>
        <v>(True, "Percentage Improvement in Eqpt Efficiency Standards above BAU[textiles apparel and leather 13T15,natural gas if]","Percentage Improvement in Eqpt Efficiency Standards above BAU[textiles apparel and leather 13T15,natural gas if]",[0,0.14],"Industrial Energy Efficiency Standards"),</v>
      </c>
      <c r="F133" s="3" t="str">
        <f>CONCATENATE("(True, ""","",TRIM(A133),"",""",","""",TRIM(A133),"""","",",[0,",B133,"],","""",D133,"""","),")</f>
        <v>(True, "Percentage Improvement in Eqpt Efficiency Standards above BAU[textiles apparel and leather 13T15,natural gas if]","Percentage Improvement in Eqpt Efficiency Standards above BAU[textiles apparel and leather 13T15,natural gas if]",[0,0.14],"Industrial Energy Efficiency Standards"),</v>
      </c>
    </row>
    <row r="134" spans="1:6" x14ac:dyDescent="0.25">
      <c r="A134" t="s">
        <v>278</v>
      </c>
      <c r="B134">
        <v>0.14000000000000001</v>
      </c>
      <c r="C134" s="2" t="str">
        <f>INDEX('Policy groups'!$B:$B,MATCH('Script Setup'!$A134,'Policy groups'!$A:$A,0))</f>
        <v>Industrial Energy Efficiency Standards</v>
      </c>
      <c r="D134" s="2" t="str">
        <f>INDEX('Policy groups'!$B:$B,MATCH('Script Setup'!$A134,'Policy groups'!$A:$A,0))</f>
        <v>Industrial Energy Efficiency Standards</v>
      </c>
      <c r="E134" s="3" t="str">
        <f t="shared" si="8"/>
        <v>(True, "Percentage Improvement in Eqpt Efficiency Standards above BAU[textiles apparel and leather 13T15,petroleum diesel if]","Percentage Improvement in Eqpt Efficiency Standards above BAU[textiles apparel and leather 13T15,petroleum diesel if]",[0,0.14],"Industrial Energy Efficiency Standards"),</v>
      </c>
      <c r="F134" s="3" t="str">
        <f>CONCATENATE("(True, ""","",TRIM(A134),"",""",","""",TRIM(A134),"""","",",[0,",B134,"],","""",D134,"""","),")</f>
        <v>(True, "Percentage Improvement in Eqpt Efficiency Standards above BAU[textiles apparel and leather 13T15,petroleum diesel if]","Percentage Improvement in Eqpt Efficiency Standards above BAU[textiles apparel and leather 13T15,petroleum diesel if]",[0,0.14],"Industrial Energy Efficiency Standards"),</v>
      </c>
    </row>
    <row r="135" spans="1:6" x14ac:dyDescent="0.25">
      <c r="A135" t="s">
        <v>279</v>
      </c>
      <c r="B135">
        <v>0.14000000000000001</v>
      </c>
      <c r="C135" s="2" t="str">
        <f>INDEX('Policy groups'!$B:$B,MATCH('Script Setup'!$A135,'Policy groups'!$A:$A,0))</f>
        <v>Industrial Energy Efficiency Standards</v>
      </c>
      <c r="D135" s="2" t="str">
        <f>INDEX('Policy groups'!$B:$B,MATCH('Script Setup'!$A135,'Policy groups'!$A:$A,0))</f>
        <v>Industrial Energy Efficiency Standards</v>
      </c>
      <c r="E135" s="3" t="str">
        <f t="shared" si="8"/>
        <v>(True, "Percentage Improvement in Eqpt Efficiency Standards above BAU[textiles apparel and leather 13T15,heavy or residual fuel oil if]","Percentage Improvement in Eqpt Efficiency Standards above BAU[textiles apparel and leather 13T15,heavy or residual fuel oil if]",[0,0.14],"Industrial Energy Efficiency Standards"),</v>
      </c>
      <c r="F135" s="3" t="str">
        <f t="shared" ref="F135:F140" si="9">CONCATENATE("(True, ""","",TRIM(A134),"",""",","""",TRIM(A134),"""","",",[0,",B135,"],","""",D135,"""","),")</f>
        <v>(True, "Percentage Improvement in Eqpt Efficiency Standards above BAU[textiles apparel and leather 13T15,petroleum diesel if]","Percentage Improvement in Eqpt Efficiency Standards above BAU[textiles apparel and leather 13T15,petroleum diesel if]",[0,0.14],"Industrial Energy Efficiency Standards"),</v>
      </c>
    </row>
    <row r="136" spans="1:6" x14ac:dyDescent="0.25">
      <c r="A136" t="s">
        <v>280</v>
      </c>
      <c r="B136">
        <v>0.14000000000000001</v>
      </c>
      <c r="C136" s="2" t="str">
        <f>INDEX('Policy groups'!$B:$B,MATCH('Script Setup'!$A136,'Policy groups'!$A:$A,0))</f>
        <v>Industrial Energy Efficiency Standards</v>
      </c>
      <c r="D136" s="2" t="str">
        <f>INDEX('Policy groups'!$B:$B,MATCH('Script Setup'!$A136,'Policy groups'!$A:$A,0))</f>
        <v>Industrial Energy Efficiency Standards</v>
      </c>
      <c r="E136" s="3" t="str">
        <f t="shared" si="8"/>
        <v>(True, "Percentage Improvement in Eqpt Efficiency Standards above BAU[textiles apparel and leather 13T15,LPG propane or butane if]","Percentage Improvement in Eqpt Efficiency Standards above BAU[textiles apparel and leather 13T15,LPG propane or butane if]",[0,0.14],"Industrial Energy Efficiency Standards"),</v>
      </c>
      <c r="F136" s="3" t="str">
        <f t="shared" si="9"/>
        <v>(True, "Percentage Improvement in Eqpt Efficiency Standards above BAU[textiles apparel and leather 13T15,heavy or residual fuel oil if]","Percentage Improvement in Eqpt Efficiency Standards above BAU[textiles apparel and leather 13T15,heavy or residual fuel oil if]",[0,0.14],"Industrial Energy Efficiency Standards"),</v>
      </c>
    </row>
    <row r="137" spans="1:6" x14ac:dyDescent="0.25">
      <c r="A137" t="s">
        <v>281</v>
      </c>
      <c r="B137">
        <v>0.14000000000000001</v>
      </c>
      <c r="C137" s="2" t="str">
        <f>INDEX('Policy groups'!$B:$B,MATCH('Script Setup'!$A137,'Policy groups'!$A:$A,0))</f>
        <v>Industrial Energy Efficiency Standards</v>
      </c>
      <c r="D137" s="2" t="str">
        <f>INDEX('Policy groups'!$B:$B,MATCH('Script Setup'!$A137,'Policy groups'!$A:$A,0))</f>
        <v>Industrial Energy Efficiency Standards</v>
      </c>
      <c r="E137" s="3" t="str">
        <f t="shared" si="8"/>
        <v>(True, "Percentage Improvement in Eqpt Efficiency Standards above BAU[wood products 16,electricity if]","Percentage Improvement in Eqpt Efficiency Standards above BAU[wood products 16,electricity if]",[0,0.14],"Industrial Energy Efficiency Standards"),</v>
      </c>
      <c r="F137" s="3" t="str">
        <f t="shared" si="9"/>
        <v>(True, "Percentage Improvement in Eqpt Efficiency Standards above BAU[textiles apparel and leather 13T15,LPG propane or butane if]","Percentage Improvement in Eqpt Efficiency Standards above BAU[textiles apparel and leather 13T15,LPG propane or butane if]",[0,0.14],"Industrial Energy Efficiency Standards"),</v>
      </c>
    </row>
    <row r="138" spans="1:6" x14ac:dyDescent="0.25">
      <c r="A138" t="s">
        <v>282</v>
      </c>
      <c r="B138">
        <v>0.14000000000000001</v>
      </c>
      <c r="C138" s="2" t="str">
        <f>INDEX('Policy groups'!$B:$B,MATCH('Script Setup'!$A138,'Policy groups'!$A:$A,0))</f>
        <v>Industrial Energy Efficiency Standards</v>
      </c>
      <c r="D138" s="2" t="str">
        <f>INDEX('Policy groups'!$B:$B,MATCH('Script Setup'!$A138,'Policy groups'!$A:$A,0))</f>
        <v>Industrial Energy Efficiency Standards</v>
      </c>
      <c r="E138" s="3" t="str">
        <f t="shared" si="8"/>
        <v>(True, "Percentage Improvement in Eqpt Efficiency Standards above BAU[wood products 16,hard coal if]","Percentage Improvement in Eqpt Efficiency Standards above BAU[wood products 16,hard coal if]",[0,0.14],"Industrial Energy Efficiency Standards"),</v>
      </c>
      <c r="F138" s="3" t="str">
        <f t="shared" si="9"/>
        <v>(True, "Percentage Improvement in Eqpt Efficiency Standards above BAU[wood products 16,electricity if]","Percentage Improvement in Eqpt Efficiency Standards above BAU[wood products 16,electricity if]",[0,0.14],"Industrial Energy Efficiency Standards"),</v>
      </c>
    </row>
    <row r="139" spans="1:6" x14ac:dyDescent="0.25">
      <c r="A139" t="s">
        <v>283</v>
      </c>
      <c r="B139">
        <v>0.14000000000000001</v>
      </c>
      <c r="C139" s="2" t="str">
        <f>INDEX('Policy groups'!$B:$B,MATCH('Script Setup'!$A139,'Policy groups'!$A:$A,0))</f>
        <v>Industrial Energy Efficiency Standards</v>
      </c>
      <c r="D139" s="2" t="str">
        <f>INDEX('Policy groups'!$B:$B,MATCH('Script Setup'!$A139,'Policy groups'!$A:$A,0))</f>
        <v>Industrial Energy Efficiency Standards</v>
      </c>
      <c r="E139" s="3" t="str">
        <f t="shared" si="8"/>
        <v>(True, "Percentage Improvement in Eqpt Efficiency Standards above BAU[wood products 16,natural gas if]","Percentage Improvement in Eqpt Efficiency Standards above BAU[wood products 16,natural gas if]",[0,0.14],"Industrial Energy Efficiency Standards"),</v>
      </c>
      <c r="F139" s="3" t="str">
        <f t="shared" si="9"/>
        <v>(True, "Percentage Improvement in Eqpt Efficiency Standards above BAU[wood products 16,hard coal if]","Percentage Improvement in Eqpt Efficiency Standards above BAU[wood products 16,hard coal if]",[0,0.14],"Industrial Energy Efficiency Standards"),</v>
      </c>
    </row>
    <row r="140" spans="1:6" x14ac:dyDescent="0.25">
      <c r="A140" t="s">
        <v>284</v>
      </c>
      <c r="B140">
        <v>0.14000000000000001</v>
      </c>
      <c r="C140" s="2" t="str">
        <f>INDEX('Policy groups'!$B:$B,MATCH('Script Setup'!$A140,'Policy groups'!$A:$A,0))</f>
        <v>Industrial Energy Efficiency Standards</v>
      </c>
      <c r="D140" s="2" t="str">
        <f>INDEX('Policy groups'!$B:$B,MATCH('Script Setup'!$A140,'Policy groups'!$A:$A,0))</f>
        <v>Industrial Energy Efficiency Standards</v>
      </c>
      <c r="E140" s="3" t="str">
        <f t="shared" si="8"/>
        <v>(True, "Percentage Improvement in Eqpt Efficiency Standards above BAU[wood products 16,petroleum diesel if]","Percentage Improvement in Eqpt Efficiency Standards above BAU[wood products 16,petroleum diesel if]",[0,0.14],"Industrial Energy Efficiency Standards"),</v>
      </c>
      <c r="F140" s="3" t="str">
        <f t="shared" si="9"/>
        <v>(True, "Percentage Improvement in Eqpt Efficiency Standards above BAU[wood products 16,natural gas if]","Percentage Improvement in Eqpt Efficiency Standards above BAU[wood products 16,natural gas if]",[0,0.14],"Industrial Energy Efficiency Standards"),</v>
      </c>
    </row>
    <row r="141" spans="1:6" x14ac:dyDescent="0.25">
      <c r="A141" t="s">
        <v>285</v>
      </c>
      <c r="B141">
        <v>0.14000000000000001</v>
      </c>
      <c r="C141" s="2" t="str">
        <f>INDEX('Policy groups'!$B:$B,MATCH('Script Setup'!$A141,'Policy groups'!$A:$A,0))</f>
        <v>Industrial Energy Efficiency Standards</v>
      </c>
      <c r="D141" s="2" t="str">
        <f>INDEX('Policy groups'!$B:$B,MATCH('Script Setup'!$A141,'Policy groups'!$A:$A,0))</f>
        <v>Industrial Energy Efficiency Standards</v>
      </c>
      <c r="E141" s="3" t="str">
        <f t="shared" si="8"/>
        <v>(True, "Percentage Improvement in Eqpt Efficiency Standards above BAU[wood products 16,heavy or residual fuel oil if]","Percentage Improvement in Eqpt Efficiency Standards above BAU[wood products 16,heavy or residual fuel oil if]",[0,0.14],"Industrial Energy Efficiency Standards"),</v>
      </c>
      <c r="F141" s="3" t="e">
        <f>CONCATENATE("(True, ""","",TRIM(#REF!),"",""",","""",TRIM(#REF!),"""","",",[0,",B141,"],","""",D141,"""","),")</f>
        <v>#REF!</v>
      </c>
    </row>
    <row r="142" spans="1:6" x14ac:dyDescent="0.25">
      <c r="A142" t="s">
        <v>286</v>
      </c>
      <c r="B142">
        <v>0.14000000000000001</v>
      </c>
      <c r="C142" s="2" t="str">
        <f>INDEX('Policy groups'!$B:$B,MATCH('Script Setup'!$A142,'Policy groups'!$A:$A,0))</f>
        <v>Industrial Energy Efficiency Standards</v>
      </c>
      <c r="D142" s="2" t="str">
        <f>INDEX('Policy groups'!$B:$B,MATCH('Script Setup'!$A142,'Policy groups'!$A:$A,0))</f>
        <v>Industrial Energy Efficiency Standards</v>
      </c>
      <c r="E142" s="3" t="str">
        <f t="shared" si="8"/>
        <v>(True, "Percentage Improvement in Eqpt Efficiency Standards above BAU[wood products 16,LPG propane or butane if]","Percentage Improvement in Eqpt Efficiency Standards above BAU[wood products 16,LPG propane or butane if]",[0,0.14],"Industrial Energy Efficiency Standards"),</v>
      </c>
      <c r="F142" s="3" t="str">
        <f>CONCATENATE("(True, ""","",TRIM(A141),"",""",","""",TRIM(A141),"""","",",[0,",B142,"],","""",D142,"""","),")</f>
        <v>(True, "Percentage Improvement in Eqpt Efficiency Standards above BAU[wood products 16,heavy or residual fuel oil if]","Percentage Improvement in Eqpt Efficiency Standards above BAU[wood products 16,heavy or residual fuel oil if]",[0,0.14],"Industrial Energy Efficiency Standards"),</v>
      </c>
    </row>
    <row r="143" spans="1:6" x14ac:dyDescent="0.25">
      <c r="A143" t="s">
        <v>287</v>
      </c>
      <c r="B143">
        <v>0.14000000000000001</v>
      </c>
      <c r="C143" s="2" t="str">
        <f>INDEX('Policy groups'!$B:$B,MATCH('Script Setup'!$A143,'Policy groups'!$A:$A,0))</f>
        <v>Industrial Energy Efficiency Standards</v>
      </c>
      <c r="D143" s="2" t="str">
        <f>INDEX('Policy groups'!$B:$B,MATCH('Script Setup'!$A143,'Policy groups'!$A:$A,0))</f>
        <v>Industrial Energy Efficiency Standards</v>
      </c>
      <c r="E143" s="3" t="str">
        <f t="shared" si="8"/>
        <v>(True, "Percentage Improvement in Eqpt Efficiency Standards above BAU[pulp paper and printing 17T18,electricity if]","Percentage Improvement in Eqpt Efficiency Standards above BAU[pulp paper and printing 17T18,electricity if]",[0,0.14],"Industrial Energy Efficiency Standards"),</v>
      </c>
      <c r="F143" s="3" t="str">
        <f>CONCATENATE("(True, ""","",TRIM(A142),"",""",","""",TRIM(A142),"""","",",[0,",B143,"],","""",D143,"""","),")</f>
        <v>(True, "Percentage Improvement in Eqpt Efficiency Standards above BAU[wood products 16,LPG propane or butane if]","Percentage Improvement in Eqpt Efficiency Standards above BAU[wood products 16,LPG propane or butane if]",[0,0.14],"Industrial Energy Efficiency Standards"),</v>
      </c>
    </row>
    <row r="144" spans="1:6" x14ac:dyDescent="0.25">
      <c r="A144" t="s">
        <v>288</v>
      </c>
      <c r="B144">
        <v>0.14000000000000001</v>
      </c>
      <c r="C144" s="2" t="str">
        <f>INDEX('Policy groups'!$B:$B,MATCH('Script Setup'!$A144,'Policy groups'!$A:$A,0))</f>
        <v>Industrial Energy Efficiency Standards</v>
      </c>
      <c r="D144" s="2" t="str">
        <f>INDEX('Policy groups'!$B:$B,MATCH('Script Setup'!$A144,'Policy groups'!$A:$A,0))</f>
        <v>Industrial Energy Efficiency Standards</v>
      </c>
      <c r="E144" s="3" t="str">
        <f t="shared" si="8"/>
        <v>(True, "Percentage Improvement in Eqpt Efficiency Standards above BAU[pulp paper and printing 17T18,hard coal if]","Percentage Improvement in Eqpt Efficiency Standards above BAU[pulp paper and printing 17T18,hard coal if]",[0,0.14],"Industrial Energy Efficiency Standards"),</v>
      </c>
      <c r="F144" s="3" t="str">
        <f>CONCATENATE("(True, ""","",TRIM(A143),"",""",","""",TRIM(A143),"""","",",[0,",B144,"],","""",D144,"""","),")</f>
        <v>(True, "Percentage Improvement in Eqpt Efficiency Standards above BAU[pulp paper and printing 17T18,electricity if]","Percentage Improvement in Eqpt Efficiency Standards above BAU[pulp paper and printing 17T18,electricity if]",[0,0.14],"Industrial Energy Efficiency Standards"),</v>
      </c>
    </row>
    <row r="145" spans="1:6" x14ac:dyDescent="0.25">
      <c r="A145" t="s">
        <v>289</v>
      </c>
      <c r="B145">
        <v>0.14000000000000001</v>
      </c>
      <c r="C145" s="2" t="str">
        <f>INDEX('Policy groups'!$B:$B,MATCH('Script Setup'!$A145,'Policy groups'!$A:$A,0))</f>
        <v>Industrial Energy Efficiency Standards</v>
      </c>
      <c r="D145" s="2" t="str">
        <f>INDEX('Policy groups'!$B:$B,MATCH('Script Setup'!$A145,'Policy groups'!$A:$A,0))</f>
        <v>Industrial Energy Efficiency Standards</v>
      </c>
      <c r="E145" s="3" t="str">
        <f t="shared" si="8"/>
        <v>(True, "Percentage Improvement in Eqpt Efficiency Standards above BAU[pulp paper and printing 17T18,natural gas if]","Percentage Improvement in Eqpt Efficiency Standards above BAU[pulp paper and printing 17T18,natural gas if]",[0,0.14],"Industrial Energy Efficiency Standards"),</v>
      </c>
      <c r="F145" s="3" t="str">
        <f>CONCATENATE("(True, ""","",TRIM(A145),"",""",","""",TRIM(A145),"""","",",[0,",B145,"],","""",D145,"""","),")</f>
        <v>(True, "Percentage Improvement in Eqpt Efficiency Standards above BAU[pulp paper and printing 17T18,natural gas if]","Percentage Improvement in Eqpt Efficiency Standards above BAU[pulp paper and printing 17T18,natural gas if]",[0,0.14],"Industrial Energy Efficiency Standards"),</v>
      </c>
    </row>
    <row r="146" spans="1:6" x14ac:dyDescent="0.25">
      <c r="A146" t="s">
        <v>290</v>
      </c>
      <c r="B146">
        <v>0.14000000000000001</v>
      </c>
      <c r="C146" s="2" t="str">
        <f>INDEX('Policy groups'!$B:$B,MATCH('Script Setup'!$A146,'Policy groups'!$A:$A,0))</f>
        <v>Industrial Energy Efficiency Standards</v>
      </c>
      <c r="D146" s="2" t="str">
        <f>INDEX('Policy groups'!$B:$B,MATCH('Script Setup'!$A146,'Policy groups'!$A:$A,0))</f>
        <v>Industrial Energy Efficiency Standards</v>
      </c>
      <c r="E146" s="3" t="str">
        <f t="shared" si="8"/>
        <v>(True, "Percentage Improvement in Eqpt Efficiency Standards above BAU[pulp paper and printing 17T18,petroleum diesel if]","Percentage Improvement in Eqpt Efficiency Standards above BAU[pulp paper and printing 17T18,petroleum diesel if]",[0,0.14],"Industrial Energy Efficiency Standards"),</v>
      </c>
      <c r="F146" s="3" t="str">
        <f>CONCATENATE("(True, ""","",TRIM(A146),"",""",","""",TRIM(A146),"""","",",[0,",B146,"],","""",D146,"""","),")</f>
        <v>(True, "Percentage Improvement in Eqpt Efficiency Standards above BAU[pulp paper and printing 17T18,petroleum diesel if]","Percentage Improvement in Eqpt Efficiency Standards above BAU[pulp paper and printing 17T18,petroleum diesel if]",[0,0.14],"Industrial Energy Efficiency Standards"),</v>
      </c>
    </row>
    <row r="147" spans="1:6" x14ac:dyDescent="0.25">
      <c r="A147" t="s">
        <v>291</v>
      </c>
      <c r="B147">
        <v>0.14000000000000001</v>
      </c>
      <c r="C147" s="2" t="str">
        <f>INDEX('Policy groups'!$B:$B,MATCH('Script Setup'!$A147,'Policy groups'!$A:$A,0))</f>
        <v>Industrial Energy Efficiency Standards</v>
      </c>
      <c r="D147" s="2" t="str">
        <f>INDEX('Policy groups'!$B:$B,MATCH('Script Setup'!$A147,'Policy groups'!$A:$A,0))</f>
        <v>Industrial Energy Efficiency Standards</v>
      </c>
      <c r="E147" s="3" t="str">
        <f t="shared" si="8"/>
        <v>(True, "Percentage Improvement in Eqpt Efficiency Standards above BAU[pulp paper and printing 17T18,heavy or residual fuel oil if]","Percentage Improvement in Eqpt Efficiency Standards above BAU[pulp paper and printing 17T18,heavy or residual fuel oil if]",[0,0.14],"Industrial Energy Efficiency Standards"),</v>
      </c>
      <c r="F147" s="3" t="str">
        <f>CONCATENATE("(True, ""","",TRIM(A146),"",""",","""",TRIM(A146),"""","",",[0,",B147,"],","""",D147,"""","),")</f>
        <v>(True, "Percentage Improvement in Eqpt Efficiency Standards above BAU[pulp paper and printing 17T18,petroleum diesel if]","Percentage Improvement in Eqpt Efficiency Standards above BAU[pulp paper and printing 17T18,petroleum diesel if]",[0,0.14],"Industrial Energy Efficiency Standards"),</v>
      </c>
    </row>
    <row r="148" spans="1:6" x14ac:dyDescent="0.25">
      <c r="A148" t="s">
        <v>292</v>
      </c>
      <c r="B148">
        <v>0.14000000000000001</v>
      </c>
      <c r="C148" s="2" t="str">
        <f>INDEX('Policy groups'!$B:$B,MATCH('Script Setup'!$A148,'Policy groups'!$A:$A,0))</f>
        <v>Industrial Energy Efficiency Standards</v>
      </c>
      <c r="D148" s="2" t="str">
        <f>INDEX('Policy groups'!$B:$B,MATCH('Script Setup'!$A148,'Policy groups'!$A:$A,0))</f>
        <v>Industrial Energy Efficiency Standards</v>
      </c>
      <c r="E148" s="3" t="str">
        <f t="shared" si="8"/>
        <v>(True, "Percentage Improvement in Eqpt Efficiency Standards above BAU[pulp paper and printing 17T18,LPG propane or butane if]","Percentage Improvement in Eqpt Efficiency Standards above BAU[pulp paper and printing 17T18,LPG propane or butane if]",[0,0.14],"Industrial Energy Efficiency Standards"),</v>
      </c>
      <c r="F148" s="3" t="str">
        <f>CONCATENATE("(True, ""","",TRIM(A147),"",""",","""",TRIM(A147),"""","",",[0,",B148,"],","""",D148,"""","),")</f>
        <v>(True, "Percentage Improvement in Eqpt Efficiency Standards above BAU[pulp paper and printing 17T18,heavy or residual fuel oil if]","Percentage Improvement in Eqpt Efficiency Standards above BAU[pulp paper and printing 17T18,heavy or residual fuel oil if]",[0,0.14],"Industrial Energy Efficiency Standards"),</v>
      </c>
    </row>
    <row r="149" spans="1:6" x14ac:dyDescent="0.25">
      <c r="A149" t="s">
        <v>293</v>
      </c>
      <c r="B149">
        <v>0.14000000000000001</v>
      </c>
      <c r="C149" s="2" t="str">
        <f>INDEX('Policy groups'!$B:$B,MATCH('Script Setup'!$A149,'Policy groups'!$A:$A,0))</f>
        <v>Industrial Energy Efficiency Standards</v>
      </c>
      <c r="D149" s="2" t="str">
        <f>INDEX('Policy groups'!$B:$B,MATCH('Script Setup'!$A149,'Policy groups'!$A:$A,0))</f>
        <v>Industrial Energy Efficiency Standards</v>
      </c>
      <c r="E149" s="3" t="str">
        <f t="shared" si="8"/>
        <v>(True, "Percentage Improvement in Eqpt Efficiency Standards above BAU[refined petroleum and coke 19,electricity if]","Percentage Improvement in Eqpt Efficiency Standards above BAU[refined petroleum and coke 19,electricity if]",[0,0.14],"Industrial Energy Efficiency Standards"),</v>
      </c>
      <c r="F149" s="3" t="e">
        <f>CONCATENATE("(True, ""","",TRIM(#REF!),"",""",","""",TRIM(#REF!),"""","",",[0,",B149,"],","""",D149,"""","),")</f>
        <v>#REF!</v>
      </c>
    </row>
    <row r="150" spans="1:6" x14ac:dyDescent="0.25">
      <c r="A150" t="s">
        <v>294</v>
      </c>
      <c r="B150">
        <v>0.14000000000000001</v>
      </c>
      <c r="C150" s="2" t="str">
        <f>INDEX('Policy groups'!$B:$B,MATCH('Script Setup'!$A150,'Policy groups'!$A:$A,0))</f>
        <v>Industrial Energy Efficiency Standards</v>
      </c>
      <c r="D150" s="2" t="str">
        <f>INDEX('Policy groups'!$B:$B,MATCH('Script Setup'!$A150,'Policy groups'!$A:$A,0))</f>
        <v>Industrial Energy Efficiency Standards</v>
      </c>
      <c r="E150" s="3" t="str">
        <f t="shared" si="8"/>
        <v>(True, "Percentage Improvement in Eqpt Efficiency Standards above BAU[refined petroleum and coke 19,hard coal if]","Percentage Improvement in Eqpt Efficiency Standards above BAU[refined petroleum and coke 19,hard coal if]",[0,0.14],"Industrial Energy Efficiency Standards"),</v>
      </c>
      <c r="F150" s="3" t="str">
        <f t="shared" ref="F150:F170" si="10">CONCATENATE("(True, ""","",TRIM(A149),"",""",","""",TRIM(A149),"""","",",[0,",B150,"],","""",D150,"""","),")</f>
        <v>(True, "Percentage Improvement in Eqpt Efficiency Standards above BAU[refined petroleum and coke 19,electricity if]","Percentage Improvement in Eqpt Efficiency Standards above BAU[refined petroleum and coke 19,electricity if]",[0,0.14],"Industrial Energy Efficiency Standards"),</v>
      </c>
    </row>
    <row r="151" spans="1:6" x14ac:dyDescent="0.25">
      <c r="A151" t="s">
        <v>295</v>
      </c>
      <c r="B151">
        <v>0.14000000000000001</v>
      </c>
      <c r="C151" s="2" t="str">
        <f>INDEX('Policy groups'!$B:$B,MATCH('Script Setup'!$A151,'Policy groups'!$A:$A,0))</f>
        <v>Industrial Energy Efficiency Standards</v>
      </c>
      <c r="D151" s="2" t="str">
        <f>INDEX('Policy groups'!$B:$B,MATCH('Script Setup'!$A151,'Policy groups'!$A:$A,0))</f>
        <v>Industrial Energy Efficiency Standards</v>
      </c>
      <c r="E151" s="3" t="str">
        <f t="shared" si="8"/>
        <v>(True, "Percentage Improvement in Eqpt Efficiency Standards above BAU[refined petroleum and coke 19,natural gas if]","Percentage Improvement in Eqpt Efficiency Standards above BAU[refined petroleum and coke 19,natural gas if]",[0,0.14],"Industrial Energy Efficiency Standards"),</v>
      </c>
      <c r="F151" s="3" t="str">
        <f t="shared" si="10"/>
        <v>(True, "Percentage Improvement in Eqpt Efficiency Standards above BAU[refined petroleum and coke 19,hard coal if]","Percentage Improvement in Eqpt Efficiency Standards above BAU[refined petroleum and coke 19,hard coal if]",[0,0.14],"Industrial Energy Efficiency Standards"),</v>
      </c>
    </row>
    <row r="152" spans="1:6" x14ac:dyDescent="0.25">
      <c r="A152" t="s">
        <v>296</v>
      </c>
      <c r="B152">
        <v>0.14000000000000001</v>
      </c>
      <c r="C152" s="2" t="str">
        <f>INDEX('Policy groups'!$B:$B,MATCH('Script Setup'!$A152,'Policy groups'!$A:$A,0))</f>
        <v>Industrial Energy Efficiency Standards</v>
      </c>
      <c r="D152" s="2" t="str">
        <f>INDEX('Policy groups'!$B:$B,MATCH('Script Setup'!$A152,'Policy groups'!$A:$A,0))</f>
        <v>Industrial Energy Efficiency Standards</v>
      </c>
      <c r="E152" s="3" t="str">
        <f t="shared" si="8"/>
        <v>(True, "Percentage Improvement in Eqpt Efficiency Standards above BAU[refined petroleum and coke 19,biomass if]","Percentage Improvement in Eqpt Efficiency Standards above BAU[refined petroleum and coke 19,biomass if]",[0,0.14],"Industrial Energy Efficiency Standards"),</v>
      </c>
      <c r="F152" s="3" t="str">
        <f t="shared" si="10"/>
        <v>(True, "Percentage Improvement in Eqpt Efficiency Standards above BAU[refined petroleum and coke 19,natural gas if]","Percentage Improvement in Eqpt Efficiency Standards above BAU[refined petroleum and coke 19,natural gas if]",[0,0.14],"Industrial Energy Efficiency Standards"),</v>
      </c>
    </row>
    <row r="153" spans="1:6" x14ac:dyDescent="0.25">
      <c r="A153" t="s">
        <v>297</v>
      </c>
      <c r="B153">
        <v>0.14000000000000001</v>
      </c>
      <c r="C153" s="2" t="str">
        <f>INDEX('Policy groups'!$B:$B,MATCH('Script Setup'!$A153,'Policy groups'!$A:$A,0))</f>
        <v>Industrial Energy Efficiency Standards</v>
      </c>
      <c r="D153" s="2" t="str">
        <f>INDEX('Policy groups'!$B:$B,MATCH('Script Setup'!$A153,'Policy groups'!$A:$A,0))</f>
        <v>Industrial Energy Efficiency Standards</v>
      </c>
      <c r="E153" s="3" t="str">
        <f t="shared" si="8"/>
        <v>(True, "Percentage Improvement in Eqpt Efficiency Standards above BAU[refined petroleum and coke 19,crude oil if]","Percentage Improvement in Eqpt Efficiency Standards above BAU[refined petroleum and coke 19,crude oil if]",[0,0.14],"Industrial Energy Efficiency Standards"),</v>
      </c>
      <c r="F153" s="3" t="str">
        <f t="shared" si="10"/>
        <v>(True, "Percentage Improvement in Eqpt Efficiency Standards above BAU[refined petroleum and coke 19,biomass if]","Percentage Improvement in Eqpt Efficiency Standards above BAU[refined petroleum and coke 19,biomass if]",[0,0.14],"Industrial Energy Efficiency Standards"),</v>
      </c>
    </row>
    <row r="154" spans="1:6" x14ac:dyDescent="0.25">
      <c r="A154" t="s">
        <v>298</v>
      </c>
      <c r="B154">
        <v>0.14000000000000001</v>
      </c>
      <c r="C154" s="2" t="str">
        <f>INDEX('Policy groups'!$B:$B,MATCH('Script Setup'!$A154,'Policy groups'!$A:$A,0))</f>
        <v>Industrial Energy Efficiency Standards</v>
      </c>
      <c r="D154" s="2" t="str">
        <f>INDEX('Policy groups'!$B:$B,MATCH('Script Setup'!$A154,'Policy groups'!$A:$A,0))</f>
        <v>Industrial Energy Efficiency Standards</v>
      </c>
      <c r="E154" s="3" t="str">
        <f t="shared" si="8"/>
        <v>(True, "Percentage Improvement in Eqpt Efficiency Standards above BAU[chemicals 20,electricity if]","Percentage Improvement in Eqpt Efficiency Standards above BAU[chemicals 20,electricity if]",[0,0.14],"Industrial Energy Efficiency Standards"),</v>
      </c>
      <c r="F154" s="3" t="str">
        <f t="shared" si="10"/>
        <v>(True, "Percentage Improvement in Eqpt Efficiency Standards above BAU[refined petroleum and coke 19,crude oil if]","Percentage Improvement in Eqpt Efficiency Standards above BAU[refined petroleum and coke 19,crude oil if]",[0,0.14],"Industrial Energy Efficiency Standards"),</v>
      </c>
    </row>
    <row r="155" spans="1:6" x14ac:dyDescent="0.25">
      <c r="A155" t="s">
        <v>299</v>
      </c>
      <c r="B155">
        <v>0.14000000000000001</v>
      </c>
      <c r="C155" s="2" t="str">
        <f>INDEX('Policy groups'!$B:$B,MATCH('Script Setup'!$A155,'Policy groups'!$A:$A,0))</f>
        <v>Industrial Energy Efficiency Standards</v>
      </c>
      <c r="D155" s="2" t="str">
        <f>INDEX('Policy groups'!$B:$B,MATCH('Script Setup'!$A155,'Policy groups'!$A:$A,0))</f>
        <v>Industrial Energy Efficiency Standards</v>
      </c>
      <c r="E155" s="3" t="str">
        <f t="shared" si="8"/>
        <v>(True, "Percentage Improvement in Eqpt Efficiency Standards above BAU[chemicals 20,hard coal if]","Percentage Improvement in Eqpt Efficiency Standards above BAU[chemicals 20,hard coal if]",[0,0.14],"Industrial Energy Efficiency Standards"),</v>
      </c>
      <c r="F155" s="3" t="str">
        <f t="shared" si="10"/>
        <v>(True, "Percentage Improvement in Eqpt Efficiency Standards above BAU[chemicals 20,electricity if]","Percentage Improvement in Eqpt Efficiency Standards above BAU[chemicals 20,electricity if]",[0,0.14],"Industrial Energy Efficiency Standards"),</v>
      </c>
    </row>
    <row r="156" spans="1:6" x14ac:dyDescent="0.25">
      <c r="A156" t="s">
        <v>300</v>
      </c>
      <c r="B156">
        <v>0.14000000000000001</v>
      </c>
      <c r="C156" s="2" t="str">
        <f>INDEX('Policy groups'!$B:$B,MATCH('Script Setup'!$A156,'Policy groups'!$A:$A,0))</f>
        <v>Industrial Energy Efficiency Standards</v>
      </c>
      <c r="D156" s="2" t="str">
        <f>INDEX('Policy groups'!$B:$B,MATCH('Script Setup'!$A156,'Policy groups'!$A:$A,0))</f>
        <v>Industrial Energy Efficiency Standards</v>
      </c>
      <c r="E156" s="3" t="str">
        <f t="shared" si="8"/>
        <v>(True, "Percentage Improvement in Eqpt Efficiency Standards above BAU[chemicals 20,natural gas if]","Percentage Improvement in Eqpt Efficiency Standards above BAU[chemicals 20,natural gas if]",[0,0.14],"Industrial Energy Efficiency Standards"),</v>
      </c>
      <c r="F156" s="3" t="str">
        <f t="shared" si="10"/>
        <v>(True, "Percentage Improvement in Eqpt Efficiency Standards above BAU[chemicals 20,hard coal if]","Percentage Improvement in Eqpt Efficiency Standards above BAU[chemicals 20,hard coal if]",[0,0.14],"Industrial Energy Efficiency Standards"),</v>
      </c>
    </row>
    <row r="157" spans="1:6" x14ac:dyDescent="0.25">
      <c r="A157" t="s">
        <v>301</v>
      </c>
      <c r="B157">
        <v>0.14000000000000001</v>
      </c>
      <c r="C157" s="2" t="str">
        <f>INDEX('Policy groups'!$B:$B,MATCH('Script Setup'!$A157,'Policy groups'!$A:$A,0))</f>
        <v>Industrial Energy Efficiency Standards</v>
      </c>
      <c r="D157" s="2" t="str">
        <f>INDEX('Policy groups'!$B:$B,MATCH('Script Setup'!$A157,'Policy groups'!$A:$A,0))</f>
        <v>Industrial Energy Efficiency Standards</v>
      </c>
      <c r="E157" s="3" t="str">
        <f t="shared" si="8"/>
        <v>(True, "Percentage Improvement in Eqpt Efficiency Standards above BAU[chemicals 20,petroleum diesel if]","Percentage Improvement in Eqpt Efficiency Standards above BAU[chemicals 20,petroleum diesel if]",[0,0.14],"Industrial Energy Efficiency Standards"),</v>
      </c>
      <c r="F157" s="3" t="str">
        <f t="shared" si="10"/>
        <v>(True, "Percentage Improvement in Eqpt Efficiency Standards above BAU[chemicals 20,natural gas if]","Percentage Improvement in Eqpt Efficiency Standards above BAU[chemicals 20,natural gas if]",[0,0.14],"Industrial Energy Efficiency Standards"),</v>
      </c>
    </row>
    <row r="158" spans="1:6" x14ac:dyDescent="0.25">
      <c r="A158" t="s">
        <v>302</v>
      </c>
      <c r="B158">
        <v>0.14000000000000001</v>
      </c>
      <c r="C158" s="2" t="str">
        <f>INDEX('Policy groups'!$B:$B,MATCH('Script Setup'!$A158,'Policy groups'!$A:$A,0))</f>
        <v>Industrial Energy Efficiency Standards</v>
      </c>
      <c r="D158" s="2" t="str">
        <f>INDEX('Policy groups'!$B:$B,MATCH('Script Setup'!$A158,'Policy groups'!$A:$A,0))</f>
        <v>Industrial Energy Efficiency Standards</v>
      </c>
      <c r="E158" s="3" t="str">
        <f t="shared" si="8"/>
        <v>(True, "Percentage Improvement in Eqpt Efficiency Standards above BAU[chemicals 20,heavy or residual fuel oil if]","Percentage Improvement in Eqpt Efficiency Standards above BAU[chemicals 20,heavy or residual fuel oil if]",[0,0.14],"Industrial Energy Efficiency Standards"),</v>
      </c>
      <c r="F158" s="3" t="str">
        <f t="shared" si="10"/>
        <v>(True, "Percentage Improvement in Eqpt Efficiency Standards above BAU[chemicals 20,petroleum diesel if]","Percentage Improvement in Eqpt Efficiency Standards above BAU[chemicals 20,petroleum diesel if]",[0,0.14],"Industrial Energy Efficiency Standards"),</v>
      </c>
    </row>
    <row r="159" spans="1:6" x14ac:dyDescent="0.25">
      <c r="A159" t="s">
        <v>303</v>
      </c>
      <c r="B159">
        <v>0.14000000000000001</v>
      </c>
      <c r="C159" s="2" t="str">
        <f>INDEX('Policy groups'!$B:$B,MATCH('Script Setup'!$A159,'Policy groups'!$A:$A,0))</f>
        <v>Industrial Energy Efficiency Standards</v>
      </c>
      <c r="D159" s="2" t="str">
        <f>INDEX('Policy groups'!$B:$B,MATCH('Script Setup'!$A159,'Policy groups'!$A:$A,0))</f>
        <v>Industrial Energy Efficiency Standards</v>
      </c>
      <c r="E159" s="3" t="str">
        <f t="shared" si="8"/>
        <v>(True, "Percentage Improvement in Eqpt Efficiency Standards above BAU[chemicals 20,LPG propane or butane if]","Percentage Improvement in Eqpt Efficiency Standards above BAU[chemicals 20,LPG propane or butane if]",[0,0.14],"Industrial Energy Efficiency Standards"),</v>
      </c>
      <c r="F159" s="3" t="str">
        <f t="shared" si="10"/>
        <v>(True, "Percentage Improvement in Eqpt Efficiency Standards above BAU[chemicals 20,heavy or residual fuel oil if]","Percentage Improvement in Eqpt Efficiency Standards above BAU[chemicals 20,heavy or residual fuel oil if]",[0,0.14],"Industrial Energy Efficiency Standards"),</v>
      </c>
    </row>
    <row r="160" spans="1:6" x14ac:dyDescent="0.25">
      <c r="A160" t="s">
        <v>304</v>
      </c>
      <c r="B160">
        <v>0.14000000000000001</v>
      </c>
      <c r="C160" s="2" t="str">
        <f>INDEX('Policy groups'!$B:$B,MATCH('Script Setup'!$A160,'Policy groups'!$A:$A,0))</f>
        <v>Industrial Energy Efficiency Standards</v>
      </c>
      <c r="D160" s="2" t="str">
        <f>INDEX('Policy groups'!$B:$B,MATCH('Script Setup'!$A160,'Policy groups'!$A:$A,0))</f>
        <v>Industrial Energy Efficiency Standards</v>
      </c>
      <c r="E160" s="3" t="str">
        <f t="shared" si="8"/>
        <v>(True, "Percentage Improvement in Eqpt Efficiency Standards above BAU[rubber and plastic products 22,electricity if]","Percentage Improvement in Eqpt Efficiency Standards above BAU[rubber and plastic products 22,electricity if]",[0,0.14],"Industrial Energy Efficiency Standards"),</v>
      </c>
      <c r="F160" s="3" t="str">
        <f t="shared" si="10"/>
        <v>(True, "Percentage Improvement in Eqpt Efficiency Standards above BAU[chemicals 20,LPG propane or butane if]","Percentage Improvement in Eqpt Efficiency Standards above BAU[chemicals 20,LPG propane or butane if]",[0,0.14],"Industrial Energy Efficiency Standards"),</v>
      </c>
    </row>
    <row r="161" spans="1:6" x14ac:dyDescent="0.25">
      <c r="A161" t="s">
        <v>305</v>
      </c>
      <c r="B161">
        <v>0.14000000000000001</v>
      </c>
      <c r="C161" s="2" t="str">
        <f>INDEX('Policy groups'!$B:$B,MATCH('Script Setup'!$A161,'Policy groups'!$A:$A,0))</f>
        <v>Industrial Energy Efficiency Standards</v>
      </c>
      <c r="D161" s="2" t="str">
        <f>INDEX('Policy groups'!$B:$B,MATCH('Script Setup'!$A161,'Policy groups'!$A:$A,0))</f>
        <v>Industrial Energy Efficiency Standards</v>
      </c>
      <c r="E161" s="3" t="str">
        <f t="shared" si="8"/>
        <v>(True, "Percentage Improvement in Eqpt Efficiency Standards above BAU[rubber and plastic products 22,hard coal if]","Percentage Improvement in Eqpt Efficiency Standards above BAU[rubber and plastic products 22,hard coal if]",[0,0.14],"Industrial Energy Efficiency Standards"),</v>
      </c>
      <c r="F161" s="3" t="str">
        <f t="shared" si="10"/>
        <v>(True, "Percentage Improvement in Eqpt Efficiency Standards above BAU[rubber and plastic products 22,electricity if]","Percentage Improvement in Eqpt Efficiency Standards above BAU[rubber and plastic products 22,electricity if]",[0,0.14],"Industrial Energy Efficiency Standards"),</v>
      </c>
    </row>
    <row r="162" spans="1:6" x14ac:dyDescent="0.25">
      <c r="A162" t="s">
        <v>306</v>
      </c>
      <c r="B162">
        <v>0.14000000000000001</v>
      </c>
      <c r="C162" s="2" t="str">
        <f>INDEX('Policy groups'!$B:$B,MATCH('Script Setup'!$A162,'Policy groups'!$A:$A,0))</f>
        <v>Industrial Energy Efficiency Standards</v>
      </c>
      <c r="D162" s="2" t="str">
        <f>INDEX('Policy groups'!$B:$B,MATCH('Script Setup'!$A162,'Policy groups'!$A:$A,0))</f>
        <v>Industrial Energy Efficiency Standards</v>
      </c>
      <c r="E162" s="3" t="str">
        <f t="shared" si="8"/>
        <v>(True, "Percentage Improvement in Eqpt Efficiency Standards above BAU[rubber and plastic products 22,natural gas if]","Percentage Improvement in Eqpt Efficiency Standards above BAU[rubber and plastic products 22,natural gas if]",[0,0.14],"Industrial Energy Efficiency Standards"),</v>
      </c>
      <c r="F162" s="3" t="str">
        <f t="shared" si="10"/>
        <v>(True, "Percentage Improvement in Eqpt Efficiency Standards above BAU[rubber and plastic products 22,hard coal if]","Percentage Improvement in Eqpt Efficiency Standards above BAU[rubber and plastic products 22,hard coal if]",[0,0.14],"Industrial Energy Efficiency Standards"),</v>
      </c>
    </row>
    <row r="163" spans="1:6" x14ac:dyDescent="0.25">
      <c r="A163" t="s">
        <v>307</v>
      </c>
      <c r="B163">
        <v>0.14000000000000001</v>
      </c>
      <c r="C163" s="2" t="str">
        <f>INDEX('Policy groups'!$B:$B,MATCH('Script Setup'!$A163,'Policy groups'!$A:$A,0))</f>
        <v>Industrial Energy Efficiency Standards</v>
      </c>
      <c r="D163" s="2" t="str">
        <f>INDEX('Policy groups'!$B:$B,MATCH('Script Setup'!$A163,'Policy groups'!$A:$A,0))</f>
        <v>Industrial Energy Efficiency Standards</v>
      </c>
      <c r="E163" s="3" t="str">
        <f t="shared" si="8"/>
        <v>(True, "Percentage Improvement in Eqpt Efficiency Standards above BAU[rubber and plastic products 22,petroleum diesel if]","Percentage Improvement in Eqpt Efficiency Standards above BAU[rubber and plastic products 22,petroleum diesel if]",[0,0.14],"Industrial Energy Efficiency Standards"),</v>
      </c>
      <c r="F163" s="3" t="str">
        <f t="shared" si="10"/>
        <v>(True, "Percentage Improvement in Eqpt Efficiency Standards above BAU[rubber and plastic products 22,natural gas if]","Percentage Improvement in Eqpt Efficiency Standards above BAU[rubber and plastic products 22,natural gas if]",[0,0.14],"Industrial Energy Efficiency Standards"),</v>
      </c>
    </row>
    <row r="164" spans="1:6" x14ac:dyDescent="0.25">
      <c r="A164" t="s">
        <v>308</v>
      </c>
      <c r="B164">
        <v>0.14000000000000001</v>
      </c>
      <c r="C164" s="2" t="str">
        <f>INDEX('Policy groups'!$B:$B,MATCH('Script Setup'!$A164,'Policy groups'!$A:$A,0))</f>
        <v>Industrial Energy Efficiency Standards</v>
      </c>
      <c r="D164" s="2" t="str">
        <f>INDEX('Policy groups'!$B:$B,MATCH('Script Setup'!$A164,'Policy groups'!$A:$A,0))</f>
        <v>Industrial Energy Efficiency Standards</v>
      </c>
      <c r="E164" s="3" t="str">
        <f t="shared" si="8"/>
        <v>(True, "Percentage Improvement in Eqpt Efficiency Standards above BAU[rubber and plastic products 22,LPG propane or butane if]","Percentage Improvement in Eqpt Efficiency Standards above BAU[rubber and plastic products 22,LPG propane or butane if]",[0,0.14],"Industrial Energy Efficiency Standards"),</v>
      </c>
      <c r="F164" s="3" t="str">
        <f t="shared" si="10"/>
        <v>(True, "Percentage Improvement in Eqpt Efficiency Standards above BAU[rubber and plastic products 22,petroleum diesel if]","Percentage Improvement in Eqpt Efficiency Standards above BAU[rubber and plastic products 22,petroleum diesel if]",[0,0.14],"Industrial Energy Efficiency Standards"),</v>
      </c>
    </row>
    <row r="165" spans="1:6" x14ac:dyDescent="0.25">
      <c r="A165" t="s">
        <v>309</v>
      </c>
      <c r="B165">
        <v>0.14000000000000001</v>
      </c>
      <c r="C165" s="2" t="str">
        <f>INDEX('Policy groups'!$B:$B,MATCH('Script Setup'!$A165,'Policy groups'!$A:$A,0))</f>
        <v>Industrial Energy Efficiency Standards</v>
      </c>
      <c r="D165" s="2" t="str">
        <f>INDEX('Policy groups'!$B:$B,MATCH('Script Setup'!$A165,'Policy groups'!$A:$A,0))</f>
        <v>Industrial Energy Efficiency Standards</v>
      </c>
      <c r="E165" s="3" t="str">
        <f t="shared" si="8"/>
        <v>(True, "Percentage Improvement in Eqpt Efficiency Standards above BAU[glass and glass products 231,electricity if]","Percentage Improvement in Eqpt Efficiency Standards above BAU[glass and glass products 231,electricity if]",[0,0.14],"Industrial Energy Efficiency Standards"),</v>
      </c>
      <c r="F165" s="3" t="str">
        <f t="shared" si="10"/>
        <v>(True, "Percentage Improvement in Eqpt Efficiency Standards above BAU[rubber and plastic products 22,LPG propane or butane if]","Percentage Improvement in Eqpt Efficiency Standards above BAU[rubber and plastic products 22,LPG propane or butane if]",[0,0.14],"Industrial Energy Efficiency Standards"),</v>
      </c>
    </row>
    <row r="166" spans="1:6" x14ac:dyDescent="0.25">
      <c r="A166" t="s">
        <v>310</v>
      </c>
      <c r="B166">
        <v>0.14000000000000001</v>
      </c>
      <c r="C166" s="2" t="str">
        <f>INDEX('Policy groups'!$B:$B,MATCH('Script Setup'!$A166,'Policy groups'!$A:$A,0))</f>
        <v>Industrial Energy Efficiency Standards</v>
      </c>
      <c r="D166" s="2" t="str">
        <f>INDEX('Policy groups'!$B:$B,MATCH('Script Setup'!$A166,'Policy groups'!$A:$A,0))</f>
        <v>Industrial Energy Efficiency Standards</v>
      </c>
      <c r="E166" s="3" t="str">
        <f t="shared" si="8"/>
        <v>(True, "Percentage Improvement in Eqpt Efficiency Standards above BAU[glass and glass products 231,natural gas if]","Percentage Improvement in Eqpt Efficiency Standards above BAU[glass and glass products 231,natural gas if]",[0,0.14],"Industrial Energy Efficiency Standards"),</v>
      </c>
      <c r="F166" s="3" t="str">
        <f t="shared" si="10"/>
        <v>(True, "Percentage Improvement in Eqpt Efficiency Standards above BAU[glass and glass products 231,electricity if]","Percentage Improvement in Eqpt Efficiency Standards above BAU[glass and glass products 231,electricity if]",[0,0.14],"Industrial Energy Efficiency Standards"),</v>
      </c>
    </row>
    <row r="167" spans="1:6" x14ac:dyDescent="0.25">
      <c r="A167" t="s">
        <v>311</v>
      </c>
      <c r="B167">
        <v>0.14000000000000001</v>
      </c>
      <c r="C167" s="2" t="str">
        <f>INDEX('Policy groups'!$B:$B,MATCH('Script Setup'!$A167,'Policy groups'!$A:$A,0))</f>
        <v>Industrial Energy Efficiency Standards</v>
      </c>
      <c r="D167" s="2" t="str">
        <f>INDEX('Policy groups'!$B:$B,MATCH('Script Setup'!$A167,'Policy groups'!$A:$A,0))</f>
        <v>Industrial Energy Efficiency Standards</v>
      </c>
      <c r="E167" s="3" t="str">
        <f t="shared" si="8"/>
        <v>(True, "Percentage Improvement in Eqpt Efficiency Standards above BAU[glass and glass products 231,petroleum diesel if]","Percentage Improvement in Eqpt Efficiency Standards above BAU[glass and glass products 231,petroleum diesel if]",[0,0.14],"Industrial Energy Efficiency Standards"),</v>
      </c>
      <c r="F167" s="3" t="str">
        <f t="shared" si="10"/>
        <v>(True, "Percentage Improvement in Eqpt Efficiency Standards above BAU[glass and glass products 231,natural gas if]","Percentage Improvement in Eqpt Efficiency Standards above BAU[glass and glass products 231,natural gas if]",[0,0.14],"Industrial Energy Efficiency Standards"),</v>
      </c>
    </row>
    <row r="168" spans="1:6" x14ac:dyDescent="0.25">
      <c r="A168" t="s">
        <v>312</v>
      </c>
      <c r="B168">
        <v>0.14000000000000001</v>
      </c>
      <c r="C168" s="2" t="str">
        <f>INDEX('Policy groups'!$B:$B,MATCH('Script Setup'!$A168,'Policy groups'!$A:$A,0))</f>
        <v>Industrial Energy Efficiency Standards</v>
      </c>
      <c r="D168" s="2" t="str">
        <f>INDEX('Policy groups'!$B:$B,MATCH('Script Setup'!$A168,'Policy groups'!$A:$A,0))</f>
        <v>Industrial Energy Efficiency Standards</v>
      </c>
      <c r="E168" s="3" t="str">
        <f t="shared" si="8"/>
        <v>(True, "Percentage Improvement in Eqpt Efficiency Standards above BAU[glass and glass products 231,LPG propane or butane if]","Percentage Improvement in Eqpt Efficiency Standards above BAU[glass and glass products 231,LPG propane or butane if]",[0,0.14],"Industrial Energy Efficiency Standards"),</v>
      </c>
      <c r="F168" s="3" t="str">
        <f t="shared" si="10"/>
        <v>(True, "Percentage Improvement in Eqpt Efficiency Standards above BAU[glass and glass products 231,petroleum diesel if]","Percentage Improvement in Eqpt Efficiency Standards above BAU[glass and glass products 231,petroleum diesel if]",[0,0.14],"Industrial Energy Efficiency Standards"),</v>
      </c>
    </row>
    <row r="169" spans="1:6" x14ac:dyDescent="0.25">
      <c r="A169" t="s">
        <v>313</v>
      </c>
      <c r="B169">
        <v>0.14000000000000001</v>
      </c>
      <c r="C169" s="2" t="str">
        <f>INDEX('Policy groups'!$B:$B,MATCH('Script Setup'!$A169,'Policy groups'!$A:$A,0))</f>
        <v>Industrial Energy Efficiency Standards</v>
      </c>
      <c r="D169" s="2" t="str">
        <f>INDEX('Policy groups'!$B:$B,MATCH('Script Setup'!$A169,'Policy groups'!$A:$A,0))</f>
        <v>Industrial Energy Efficiency Standards</v>
      </c>
      <c r="E169" s="3" t="str">
        <f t="shared" si="8"/>
        <v>(True, "Percentage Improvement in Eqpt Efficiency Standards above BAU[cement and other nonmetallic minerals 239,electricity if]","Percentage Improvement in Eqpt Efficiency Standards above BAU[cement and other nonmetallic minerals 239,electricity if]",[0,0.14],"Industrial Energy Efficiency Standards"),</v>
      </c>
      <c r="F169" s="3" t="str">
        <f t="shared" si="10"/>
        <v>(True, "Percentage Improvement in Eqpt Efficiency Standards above BAU[glass and glass products 231,LPG propane or butane if]","Percentage Improvement in Eqpt Efficiency Standards above BAU[glass and glass products 231,LPG propane or butane if]",[0,0.14],"Industrial Energy Efficiency Standards"),</v>
      </c>
    </row>
    <row r="170" spans="1:6" x14ac:dyDescent="0.25">
      <c r="A170" t="s">
        <v>314</v>
      </c>
      <c r="B170">
        <v>0.14000000000000001</v>
      </c>
      <c r="C170" s="2" t="str">
        <f>INDEX('Policy groups'!$B:$B,MATCH('Script Setup'!$A170,'Policy groups'!$A:$A,0))</f>
        <v>Industrial Energy Efficiency Standards</v>
      </c>
      <c r="D170" s="2" t="str">
        <f>INDEX('Policy groups'!$B:$B,MATCH('Script Setup'!$A170,'Policy groups'!$A:$A,0))</f>
        <v>Industrial Energy Efficiency Standards</v>
      </c>
      <c r="E170" s="3" t="str">
        <f t="shared" si="8"/>
        <v>(True, "Percentage Improvement in Eqpt Efficiency Standards above BAU[cement and other nonmetallic minerals 239,hard coal if]","Percentage Improvement in Eqpt Efficiency Standards above BAU[cement and other nonmetallic minerals 239,hard coal if]",[0,0.14],"Industrial Energy Efficiency Standards"),</v>
      </c>
      <c r="F170" s="3" t="str">
        <f t="shared" si="10"/>
        <v>(True, "Percentage Improvement in Eqpt Efficiency Standards above BAU[cement and other nonmetallic minerals 239,electricity if]","Percentage Improvement in Eqpt Efficiency Standards above BAU[cement and other nonmetallic minerals 239,electricity if]",[0,0.14],"Industrial Energy Efficiency Standards"),</v>
      </c>
    </row>
    <row r="171" spans="1:6" x14ac:dyDescent="0.25">
      <c r="A171" t="s">
        <v>315</v>
      </c>
      <c r="B171">
        <v>0.14000000000000001</v>
      </c>
      <c r="C171" s="2" t="str">
        <f>INDEX('Policy groups'!$B:$B,MATCH('Script Setup'!$A171,'Policy groups'!$A:$A,0))</f>
        <v>Industrial Energy Efficiency Standards</v>
      </c>
      <c r="D171" s="2" t="str">
        <f>INDEX('Policy groups'!$B:$B,MATCH('Script Setup'!$A171,'Policy groups'!$A:$A,0))</f>
        <v>Industrial Energy Efficiency Standards</v>
      </c>
      <c r="E171" s="3" t="str">
        <f t="shared" si="8"/>
        <v>(True, "Percentage Improvement in Eqpt Efficiency Standards above BAU[cement and other nonmetallic minerals 239,natural gas if]","Percentage Improvement in Eqpt Efficiency Standards above BAU[cement and other nonmetallic minerals 239,natural gas if]",[0,0.14],"Industrial Energy Efficiency Standards"),</v>
      </c>
      <c r="F171" s="3" t="str">
        <f>CONCATENATE("(True, ""","",TRIM(A171),"",""",","""",TRIM(A171),"""","",",[0,",B171,"],","""",D171,"""","),")</f>
        <v>(True, "Percentage Improvement in Eqpt Efficiency Standards above BAU[cement and other nonmetallic minerals 239,natural gas if]","Percentage Improvement in Eqpt Efficiency Standards above BAU[cement and other nonmetallic minerals 239,natural gas if]",[0,0.14],"Industrial Energy Efficiency Standards"),</v>
      </c>
    </row>
    <row r="172" spans="1:6" x14ac:dyDescent="0.25">
      <c r="A172" t="s">
        <v>316</v>
      </c>
      <c r="B172">
        <v>0.14000000000000001</v>
      </c>
      <c r="C172" s="2" t="str">
        <f>INDEX('Policy groups'!$B:$B,MATCH('Script Setup'!$A172,'Policy groups'!$A:$A,0))</f>
        <v>Industrial Energy Efficiency Standards</v>
      </c>
      <c r="D172" s="2" t="str">
        <f>INDEX('Policy groups'!$B:$B,MATCH('Script Setup'!$A172,'Policy groups'!$A:$A,0))</f>
        <v>Industrial Energy Efficiency Standards</v>
      </c>
      <c r="E172" s="3" t="str">
        <f t="shared" si="8"/>
        <v>(True, "Percentage Improvement in Eqpt Efficiency Standards above BAU[cement and other nonmetallic minerals 239,petroleum diesel if]","Percentage Improvement in Eqpt Efficiency Standards above BAU[cement and other nonmetallic minerals 239,petroleum diesel if]",[0,0.14],"Industrial Energy Efficiency Standards"),</v>
      </c>
      <c r="F172" s="3" t="str">
        <f>CONCATENATE("(True, ""","",TRIM(A172),"",""",","""",TRIM(A172),"""","",",[0,",B172,"],","""",D172,"""","),")</f>
        <v>(True, "Percentage Improvement in Eqpt Efficiency Standards above BAU[cement and other nonmetallic minerals 239,petroleum diesel if]","Percentage Improvement in Eqpt Efficiency Standards above BAU[cement and other nonmetallic minerals 239,petroleum diesel if]",[0,0.14],"Industrial Energy Efficiency Standards"),</v>
      </c>
    </row>
    <row r="173" spans="1:6" x14ac:dyDescent="0.25">
      <c r="A173" t="s">
        <v>317</v>
      </c>
      <c r="B173">
        <v>0.14000000000000001</v>
      </c>
      <c r="C173" s="2" t="str">
        <f>INDEX('Policy groups'!$B:$B,MATCH('Script Setup'!$A173,'Policy groups'!$A:$A,0))</f>
        <v>Industrial Energy Efficiency Standards</v>
      </c>
      <c r="D173" s="2" t="str">
        <f>INDEX('Policy groups'!$B:$B,MATCH('Script Setup'!$A173,'Policy groups'!$A:$A,0))</f>
        <v>Industrial Energy Efficiency Standards</v>
      </c>
      <c r="E173" s="3" t="str">
        <f t="shared" si="8"/>
        <v>(True, "Percentage Improvement in Eqpt Efficiency Standards above BAU[cement and other nonmetallic minerals 239,heavy or residual fuel oil if]","Percentage Improvement in Eqpt Efficiency Standards above BAU[cement and other nonmetallic minerals 239,heavy or residual fuel oil if]",[0,0.14],"Industrial Energy Efficiency Standards"),</v>
      </c>
      <c r="F173" s="3" t="str">
        <f>CONCATENATE("(True, ""","",TRIM(A173),"",""",","""",TRIM(A173),"""","",",[0,",B173,"],","""",D173,"""","),")</f>
        <v>(True, "Percentage Improvement in Eqpt Efficiency Standards above BAU[cement and other nonmetallic minerals 239,heavy or residual fuel oil if]","Percentage Improvement in Eqpt Efficiency Standards above BAU[cement and other nonmetallic minerals 239,heavy or residual fuel oil if]",[0,0.14],"Industrial Energy Efficiency Standards"),</v>
      </c>
    </row>
    <row r="174" spans="1:6" x14ac:dyDescent="0.25">
      <c r="A174" t="s">
        <v>318</v>
      </c>
      <c r="B174">
        <v>0.14000000000000001</v>
      </c>
      <c r="C174" s="2" t="str">
        <f>INDEX('Policy groups'!$B:$B,MATCH('Script Setup'!$A174,'Policy groups'!$A:$A,0))</f>
        <v>Industrial Energy Efficiency Standards</v>
      </c>
      <c r="D174" s="2" t="str">
        <f>INDEX('Policy groups'!$B:$B,MATCH('Script Setup'!$A174,'Policy groups'!$A:$A,0))</f>
        <v>Industrial Energy Efficiency Standards</v>
      </c>
      <c r="E174" s="3" t="str">
        <f t="shared" si="8"/>
        <v>(True, "Percentage Improvement in Eqpt Efficiency Standards above BAU[cement and other nonmetallic minerals 239,LPG propane or butane if]","Percentage Improvement in Eqpt Efficiency Standards above BAU[cement and other nonmetallic minerals 239,LPG propane or butane if]",[0,0.14],"Industrial Energy Efficiency Standards"),</v>
      </c>
      <c r="F174" s="3" t="str">
        <f>CONCATENATE("(True, ""","",TRIM(A174),"",""",","""",TRIM(A174),"""","",",[0,",B174,"],","""",D174,"""","),")</f>
        <v>(True, "Percentage Improvement in Eqpt Efficiency Standards above BAU[cement and other nonmetallic minerals 239,LPG propane or butane if]","Percentage Improvement in Eqpt Efficiency Standards above BAU[cement and other nonmetallic minerals 239,LPG propane or butane if]",[0,0.14],"Industrial Energy Efficiency Standards"),</v>
      </c>
    </row>
    <row r="175" spans="1:6" x14ac:dyDescent="0.25">
      <c r="A175" t="s">
        <v>319</v>
      </c>
      <c r="B175">
        <v>0.14000000000000001</v>
      </c>
      <c r="C175" s="2" t="str">
        <f>INDEX('Policy groups'!$B:$B,MATCH('Script Setup'!$A175,'Policy groups'!$A:$A,0))</f>
        <v>Industrial Energy Efficiency Standards</v>
      </c>
      <c r="D175" s="2" t="str">
        <f>INDEX('Policy groups'!$B:$B,MATCH('Script Setup'!$A175,'Policy groups'!$A:$A,0))</f>
        <v>Industrial Energy Efficiency Standards</v>
      </c>
      <c r="E175" s="3" t="str">
        <f t="shared" si="8"/>
        <v>(True, "Percentage Improvement in Eqpt Efficiency Standards above BAU[iron and steel 241,electricity if]","Percentage Improvement in Eqpt Efficiency Standards above BAU[iron and steel 241,electricity if]",[0,0.14],"Industrial Energy Efficiency Standards"),</v>
      </c>
      <c r="F175" s="3" t="str">
        <f t="shared" ref="F175:F191" si="11">CONCATENATE("(True, ""","",TRIM(A174),"",""",","""",TRIM(A174),"""","",",[0,",B175,"],","""",D175,"""","),")</f>
        <v>(True, "Percentage Improvement in Eqpt Efficiency Standards above BAU[cement and other nonmetallic minerals 239,LPG propane or butane if]","Percentage Improvement in Eqpt Efficiency Standards above BAU[cement and other nonmetallic minerals 239,LPG propane or butane if]",[0,0.14],"Industrial Energy Efficiency Standards"),</v>
      </c>
    </row>
    <row r="176" spans="1:6" x14ac:dyDescent="0.25">
      <c r="A176" t="s">
        <v>320</v>
      </c>
      <c r="B176">
        <v>0.14000000000000001</v>
      </c>
      <c r="C176" s="2" t="str">
        <f>INDEX('Policy groups'!$B:$B,MATCH('Script Setup'!$A176,'Policy groups'!$A:$A,0))</f>
        <v>Industrial Energy Efficiency Standards</v>
      </c>
      <c r="D176" s="2" t="str">
        <f>INDEX('Policy groups'!$B:$B,MATCH('Script Setup'!$A176,'Policy groups'!$A:$A,0))</f>
        <v>Industrial Energy Efficiency Standards</v>
      </c>
      <c r="E176" s="3" t="str">
        <f t="shared" si="8"/>
        <v>(True, "Percentage Improvement in Eqpt Efficiency Standards above BAU[iron and steel 241,hard coal if]","Percentage Improvement in Eqpt Efficiency Standards above BAU[iron and steel 241,hard coal if]",[0,0.14],"Industrial Energy Efficiency Standards"),</v>
      </c>
      <c r="F176" s="3" t="str">
        <f t="shared" si="11"/>
        <v>(True, "Percentage Improvement in Eqpt Efficiency Standards above BAU[iron and steel 241,electricity if]","Percentage Improvement in Eqpt Efficiency Standards above BAU[iron and steel 241,electricity if]",[0,0.14],"Industrial Energy Efficiency Standards"),</v>
      </c>
    </row>
    <row r="177" spans="1:6" x14ac:dyDescent="0.25">
      <c r="A177" t="s">
        <v>321</v>
      </c>
      <c r="B177">
        <v>0.14000000000000001</v>
      </c>
      <c r="C177" s="2" t="str">
        <f>INDEX('Policy groups'!$B:$B,MATCH('Script Setup'!$A177,'Policy groups'!$A:$A,0))</f>
        <v>Industrial Energy Efficiency Standards</v>
      </c>
      <c r="D177" s="2" t="str">
        <f>INDEX('Policy groups'!$B:$B,MATCH('Script Setup'!$A177,'Policy groups'!$A:$A,0))</f>
        <v>Industrial Energy Efficiency Standards</v>
      </c>
      <c r="E177" s="3" t="str">
        <f t="shared" si="8"/>
        <v>(True, "Percentage Improvement in Eqpt Efficiency Standards above BAU[iron and steel 241,natural gas if]","Percentage Improvement in Eqpt Efficiency Standards above BAU[iron and steel 241,natural gas if]",[0,0.14],"Industrial Energy Efficiency Standards"),</v>
      </c>
      <c r="F177" s="3" t="str">
        <f t="shared" si="11"/>
        <v>(True, "Percentage Improvement in Eqpt Efficiency Standards above BAU[iron and steel 241,hard coal if]","Percentage Improvement in Eqpt Efficiency Standards above BAU[iron and steel 241,hard coal if]",[0,0.14],"Industrial Energy Efficiency Standards"),</v>
      </c>
    </row>
    <row r="178" spans="1:6" x14ac:dyDescent="0.25">
      <c r="A178" t="s">
        <v>322</v>
      </c>
      <c r="B178">
        <v>0.14000000000000001</v>
      </c>
      <c r="C178" s="2" t="str">
        <f>INDEX('Policy groups'!$B:$B,MATCH('Script Setup'!$A178,'Policy groups'!$A:$A,0))</f>
        <v>Industrial Energy Efficiency Standards</v>
      </c>
      <c r="D178" s="2" t="str">
        <f>INDEX('Policy groups'!$B:$B,MATCH('Script Setup'!$A178,'Policy groups'!$A:$A,0))</f>
        <v>Industrial Energy Efficiency Standards</v>
      </c>
      <c r="E178" s="3" t="str">
        <f t="shared" si="8"/>
        <v>(True, "Percentage Improvement in Eqpt Efficiency Standards above BAU[iron and steel 241,petroleum diesel if]","Percentage Improvement in Eqpt Efficiency Standards above BAU[iron and steel 241,petroleum diesel if]",[0,0.14],"Industrial Energy Efficiency Standards"),</v>
      </c>
      <c r="F178" s="3" t="str">
        <f t="shared" si="11"/>
        <v>(True, "Percentage Improvement in Eqpt Efficiency Standards above BAU[iron and steel 241,natural gas if]","Percentage Improvement in Eqpt Efficiency Standards above BAU[iron and steel 241,natural gas if]",[0,0.14],"Industrial Energy Efficiency Standards"),</v>
      </c>
    </row>
    <row r="179" spans="1:6" x14ac:dyDescent="0.25">
      <c r="A179" t="s">
        <v>323</v>
      </c>
      <c r="B179">
        <v>0.14000000000000001</v>
      </c>
      <c r="C179" s="2" t="str">
        <f>INDEX('Policy groups'!$B:$B,MATCH('Script Setup'!$A179,'Policy groups'!$A:$A,0))</f>
        <v>Industrial Energy Efficiency Standards</v>
      </c>
      <c r="D179" s="2" t="str">
        <f>INDEX('Policy groups'!$B:$B,MATCH('Script Setup'!$A179,'Policy groups'!$A:$A,0))</f>
        <v>Industrial Energy Efficiency Standards</v>
      </c>
      <c r="E179" s="3" t="str">
        <f t="shared" si="8"/>
        <v>(True, "Percentage Improvement in Eqpt Efficiency Standards above BAU[iron and steel 241,heavy or residual fuel oil if]","Percentage Improvement in Eqpt Efficiency Standards above BAU[iron and steel 241,heavy or residual fuel oil if]",[0,0.14],"Industrial Energy Efficiency Standards"),</v>
      </c>
      <c r="F179" s="3" t="str">
        <f t="shared" si="11"/>
        <v>(True, "Percentage Improvement in Eqpt Efficiency Standards above BAU[iron and steel 241,petroleum diesel if]","Percentage Improvement in Eqpt Efficiency Standards above BAU[iron and steel 241,petroleum diesel if]",[0,0.14],"Industrial Energy Efficiency Standards"),</v>
      </c>
    </row>
    <row r="180" spans="1:6" x14ac:dyDescent="0.25">
      <c r="A180" t="s">
        <v>324</v>
      </c>
      <c r="B180">
        <v>0.14000000000000001</v>
      </c>
      <c r="C180" s="2" t="str">
        <f>INDEX('Policy groups'!$B:$B,MATCH('Script Setup'!$A180,'Policy groups'!$A:$A,0))</f>
        <v>Industrial Energy Efficiency Standards</v>
      </c>
      <c r="D180" s="2" t="str">
        <f>INDEX('Policy groups'!$B:$B,MATCH('Script Setup'!$A180,'Policy groups'!$A:$A,0))</f>
        <v>Industrial Energy Efficiency Standards</v>
      </c>
      <c r="E180" s="3" t="str">
        <f t="shared" si="8"/>
        <v>(True, "Percentage Improvement in Eqpt Efficiency Standards above BAU[iron and steel 241,LPG propane or butane if]","Percentage Improvement in Eqpt Efficiency Standards above BAU[iron and steel 241,LPG propane or butane if]",[0,0.14],"Industrial Energy Efficiency Standards"),</v>
      </c>
      <c r="F180" s="3" t="str">
        <f t="shared" si="11"/>
        <v>(True, "Percentage Improvement in Eqpt Efficiency Standards above BAU[iron and steel 241,heavy or residual fuel oil if]","Percentage Improvement in Eqpt Efficiency Standards above BAU[iron and steel 241,heavy or residual fuel oil if]",[0,0.14],"Industrial Energy Efficiency Standards"),</v>
      </c>
    </row>
    <row r="181" spans="1:6" x14ac:dyDescent="0.25">
      <c r="A181" t="s">
        <v>325</v>
      </c>
      <c r="B181">
        <v>0.14000000000000001</v>
      </c>
      <c r="C181" s="2" t="str">
        <f>INDEX('Policy groups'!$B:$B,MATCH('Script Setup'!$A181,'Policy groups'!$A:$A,0))</f>
        <v>Industrial Energy Efficiency Standards</v>
      </c>
      <c r="D181" s="2" t="str">
        <f>INDEX('Policy groups'!$B:$B,MATCH('Script Setup'!$A181,'Policy groups'!$A:$A,0))</f>
        <v>Industrial Energy Efficiency Standards</v>
      </c>
      <c r="E181" s="3" t="str">
        <f t="shared" si="8"/>
        <v>(True, "Percentage Improvement in Eqpt Efficiency Standards above BAU[other metals 242,electricity if]","Percentage Improvement in Eqpt Efficiency Standards above BAU[other metals 242,electricity if]",[0,0.14],"Industrial Energy Efficiency Standards"),</v>
      </c>
      <c r="F181" s="3" t="str">
        <f t="shared" si="11"/>
        <v>(True, "Percentage Improvement in Eqpt Efficiency Standards above BAU[iron and steel 241,LPG propane or butane if]","Percentage Improvement in Eqpt Efficiency Standards above BAU[iron and steel 241,LPG propane or butane if]",[0,0.14],"Industrial Energy Efficiency Standards"),</v>
      </c>
    </row>
    <row r="182" spans="1:6" x14ac:dyDescent="0.25">
      <c r="A182" t="s">
        <v>326</v>
      </c>
      <c r="B182">
        <v>0.14000000000000001</v>
      </c>
      <c r="C182" s="2" t="str">
        <f>INDEX('Policy groups'!$B:$B,MATCH('Script Setup'!$A182,'Policy groups'!$A:$A,0))</f>
        <v>Industrial Energy Efficiency Standards</v>
      </c>
      <c r="D182" s="2" t="str">
        <f>INDEX('Policy groups'!$B:$B,MATCH('Script Setup'!$A182,'Policy groups'!$A:$A,0))</f>
        <v>Industrial Energy Efficiency Standards</v>
      </c>
      <c r="E182" s="3" t="str">
        <f t="shared" si="8"/>
        <v>(True, "Percentage Improvement in Eqpt Efficiency Standards above BAU[other metals 242,hard coal if]","Percentage Improvement in Eqpt Efficiency Standards above BAU[other metals 242,hard coal if]",[0,0.14],"Industrial Energy Efficiency Standards"),</v>
      </c>
      <c r="F182" s="3" t="str">
        <f t="shared" si="11"/>
        <v>(True, "Percentage Improvement in Eqpt Efficiency Standards above BAU[other metals 242,electricity if]","Percentage Improvement in Eqpt Efficiency Standards above BAU[other metals 242,electricity if]",[0,0.14],"Industrial Energy Efficiency Standards"),</v>
      </c>
    </row>
    <row r="183" spans="1:6" x14ac:dyDescent="0.25">
      <c r="A183" t="s">
        <v>327</v>
      </c>
      <c r="B183">
        <v>0.14000000000000001</v>
      </c>
      <c r="C183" s="2" t="str">
        <f>INDEX('Policy groups'!$B:$B,MATCH('Script Setup'!$A183,'Policy groups'!$A:$A,0))</f>
        <v>Industrial Energy Efficiency Standards</v>
      </c>
      <c r="D183" s="2" t="str">
        <f>INDEX('Policy groups'!$B:$B,MATCH('Script Setup'!$A183,'Policy groups'!$A:$A,0))</f>
        <v>Industrial Energy Efficiency Standards</v>
      </c>
      <c r="E183" s="3" t="str">
        <f t="shared" si="8"/>
        <v>(True, "Percentage Improvement in Eqpt Efficiency Standards above BAU[other metals 242,natural gas if]","Percentage Improvement in Eqpt Efficiency Standards above BAU[other metals 242,natural gas if]",[0,0.14],"Industrial Energy Efficiency Standards"),</v>
      </c>
      <c r="F183" s="3" t="str">
        <f t="shared" si="11"/>
        <v>(True, "Percentage Improvement in Eqpt Efficiency Standards above BAU[other metals 242,hard coal if]","Percentage Improvement in Eqpt Efficiency Standards above BAU[other metals 242,hard coal if]",[0,0.14],"Industrial Energy Efficiency Standards"),</v>
      </c>
    </row>
    <row r="184" spans="1:6" x14ac:dyDescent="0.25">
      <c r="A184" t="s">
        <v>328</v>
      </c>
      <c r="B184">
        <v>0.14000000000000001</v>
      </c>
      <c r="C184" s="2" t="str">
        <f>INDEX('Policy groups'!$B:$B,MATCH('Script Setup'!$A184,'Policy groups'!$A:$A,0))</f>
        <v>Industrial Energy Efficiency Standards</v>
      </c>
      <c r="D184" s="2" t="str">
        <f>INDEX('Policy groups'!$B:$B,MATCH('Script Setup'!$A184,'Policy groups'!$A:$A,0))</f>
        <v>Industrial Energy Efficiency Standards</v>
      </c>
      <c r="E184" s="3" t="str">
        <f t="shared" si="8"/>
        <v>(True, "Percentage Improvement in Eqpt Efficiency Standards above BAU[other metals 242,petroleum diesel if]","Percentage Improvement in Eqpt Efficiency Standards above BAU[other metals 242,petroleum diesel if]",[0,0.14],"Industrial Energy Efficiency Standards"),</v>
      </c>
      <c r="F184" s="3" t="str">
        <f t="shared" si="11"/>
        <v>(True, "Percentage Improvement in Eqpt Efficiency Standards above BAU[other metals 242,natural gas if]","Percentage Improvement in Eqpt Efficiency Standards above BAU[other metals 242,natural gas if]",[0,0.14],"Industrial Energy Efficiency Standards"),</v>
      </c>
    </row>
    <row r="185" spans="1:6" x14ac:dyDescent="0.25">
      <c r="A185" t="s">
        <v>329</v>
      </c>
      <c r="B185">
        <v>0.14000000000000001</v>
      </c>
      <c r="C185" s="2" t="str">
        <f>INDEX('Policy groups'!$B:$B,MATCH('Script Setup'!$A185,'Policy groups'!$A:$A,0))</f>
        <v>Industrial Energy Efficiency Standards</v>
      </c>
      <c r="D185" s="2" t="str">
        <f>INDEX('Policy groups'!$B:$B,MATCH('Script Setup'!$A185,'Policy groups'!$A:$A,0))</f>
        <v>Industrial Energy Efficiency Standards</v>
      </c>
      <c r="E185" s="3" t="str">
        <f t="shared" si="8"/>
        <v>(True, "Percentage Improvement in Eqpt Efficiency Standards above BAU[other metals 242,heavy or residual fuel oil if]","Percentage Improvement in Eqpt Efficiency Standards above BAU[other metals 242,heavy or residual fuel oil if]",[0,0.14],"Industrial Energy Efficiency Standards"),</v>
      </c>
      <c r="F185" s="3" t="str">
        <f t="shared" si="11"/>
        <v>(True, "Percentage Improvement in Eqpt Efficiency Standards above BAU[other metals 242,petroleum diesel if]","Percentage Improvement in Eqpt Efficiency Standards above BAU[other metals 242,petroleum diesel if]",[0,0.14],"Industrial Energy Efficiency Standards"),</v>
      </c>
    </row>
    <row r="186" spans="1:6" x14ac:dyDescent="0.25">
      <c r="A186" t="s">
        <v>330</v>
      </c>
      <c r="B186">
        <v>0.14000000000000001</v>
      </c>
      <c r="C186" s="2" t="str">
        <f>INDEX('Policy groups'!$B:$B,MATCH('Script Setup'!$A186,'Policy groups'!$A:$A,0))</f>
        <v>Industrial Energy Efficiency Standards</v>
      </c>
      <c r="D186" s="2" t="str">
        <f>INDEX('Policy groups'!$B:$B,MATCH('Script Setup'!$A186,'Policy groups'!$A:$A,0))</f>
        <v>Industrial Energy Efficiency Standards</v>
      </c>
      <c r="E186" s="3" t="str">
        <f t="shared" si="8"/>
        <v>(True, "Percentage Improvement in Eqpt Efficiency Standards above BAU[other metals 242,LPG propane or butane if]","Percentage Improvement in Eqpt Efficiency Standards above BAU[other metals 242,LPG propane or butane if]",[0,0.14],"Industrial Energy Efficiency Standards"),</v>
      </c>
      <c r="F186" s="3" t="str">
        <f t="shared" si="11"/>
        <v>(True, "Percentage Improvement in Eqpt Efficiency Standards above BAU[other metals 242,heavy or residual fuel oil if]","Percentage Improvement in Eqpt Efficiency Standards above BAU[other metals 242,heavy or residual fuel oil if]",[0,0.14],"Industrial Energy Efficiency Standards"),</v>
      </c>
    </row>
    <row r="187" spans="1:6" x14ac:dyDescent="0.25">
      <c r="A187" t="s">
        <v>331</v>
      </c>
      <c r="B187">
        <v>0.14000000000000001</v>
      </c>
      <c r="C187" s="2" t="str">
        <f>INDEX('Policy groups'!$B:$B,MATCH('Script Setup'!$A187,'Policy groups'!$A:$A,0))</f>
        <v>Industrial Energy Efficiency Standards</v>
      </c>
      <c r="D187" s="2" t="str">
        <f>INDEX('Policy groups'!$B:$B,MATCH('Script Setup'!$A187,'Policy groups'!$A:$A,0))</f>
        <v>Industrial Energy Efficiency Standards</v>
      </c>
      <c r="E187" s="3" t="str">
        <f t="shared" si="8"/>
        <v>(True, "Percentage Improvement in Eqpt Efficiency Standards above BAU[metal products except machinery and vehicles 25,electricity if]","Percentage Improvement in Eqpt Efficiency Standards above BAU[metal products except machinery and vehicles 25,electricity if]",[0,0.14],"Industrial Energy Efficiency Standards"),</v>
      </c>
      <c r="F187" s="3" t="str">
        <f t="shared" si="11"/>
        <v>(True, "Percentage Improvement in Eqpt Efficiency Standards above BAU[other metals 242,LPG propane or butane if]","Percentage Improvement in Eqpt Efficiency Standards above BAU[other metals 242,LPG propane or butane if]",[0,0.14],"Industrial Energy Efficiency Standards"),</v>
      </c>
    </row>
    <row r="188" spans="1:6" x14ac:dyDescent="0.25">
      <c r="A188" t="s">
        <v>332</v>
      </c>
      <c r="B188">
        <v>0.14000000000000001</v>
      </c>
      <c r="C188" s="2" t="str">
        <f>INDEX('Policy groups'!$B:$B,MATCH('Script Setup'!$A188,'Policy groups'!$A:$A,0))</f>
        <v>Industrial Energy Efficiency Standards</v>
      </c>
      <c r="D188" s="2" t="str">
        <f>INDEX('Policy groups'!$B:$B,MATCH('Script Setup'!$A188,'Policy groups'!$A:$A,0))</f>
        <v>Industrial Energy Efficiency Standards</v>
      </c>
      <c r="E188" s="3" t="str">
        <f t="shared" si="8"/>
        <v>(True, "Percentage Improvement in Eqpt Efficiency Standards above BAU[metal products except machinery and vehicles 25,natural gas if]","Percentage Improvement in Eqpt Efficiency Standards above BAU[metal products except machinery and vehicles 25,natural gas if]",[0,0.14],"Industrial Energy Efficiency Standards"),</v>
      </c>
      <c r="F188" s="3" t="str">
        <f t="shared" si="11"/>
        <v>(True, "Percentage Improvement in Eqpt Efficiency Standards above BAU[metal products except machinery and vehicles 25,electricity if]","Percentage Improvement in Eqpt Efficiency Standards above BAU[metal products except machinery and vehicles 25,electricity if]",[0,0.14],"Industrial Energy Efficiency Standards"),</v>
      </c>
    </row>
    <row r="189" spans="1:6" x14ac:dyDescent="0.25">
      <c r="A189" t="s">
        <v>333</v>
      </c>
      <c r="B189">
        <v>0.14000000000000001</v>
      </c>
      <c r="C189" s="2" t="str">
        <f>INDEX('Policy groups'!$B:$B,MATCH('Script Setup'!$A189,'Policy groups'!$A:$A,0))</f>
        <v>Industrial Energy Efficiency Standards</v>
      </c>
      <c r="D189" s="2" t="str">
        <f>INDEX('Policy groups'!$B:$B,MATCH('Script Setup'!$A189,'Policy groups'!$A:$A,0))</f>
        <v>Industrial Energy Efficiency Standards</v>
      </c>
      <c r="E189" s="3" t="str">
        <f t="shared" si="8"/>
        <v>(True, "Percentage Improvement in Eqpt Efficiency Standards above BAU[metal products except machinery and vehicles 25,petroleum diesel if]","Percentage Improvement in Eqpt Efficiency Standards above BAU[metal products except machinery and vehicles 25,petroleum diesel if]",[0,0.14],"Industrial Energy Efficiency Standards"),</v>
      </c>
      <c r="F189" s="3" t="str">
        <f t="shared" si="11"/>
        <v>(True, "Percentage Improvement in Eqpt Efficiency Standards above BAU[metal products except machinery and vehicles 25,natural gas if]","Percentage Improvement in Eqpt Efficiency Standards above BAU[metal products except machinery and vehicles 25,natural gas if]",[0,0.14],"Industrial Energy Efficiency Standards"),</v>
      </c>
    </row>
    <row r="190" spans="1:6" x14ac:dyDescent="0.25">
      <c r="A190" t="s">
        <v>334</v>
      </c>
      <c r="B190">
        <v>0.14000000000000001</v>
      </c>
      <c r="C190" s="2" t="str">
        <f>INDEX('Policy groups'!$B:$B,MATCH('Script Setup'!$A190,'Policy groups'!$A:$A,0))</f>
        <v>Industrial Energy Efficiency Standards</v>
      </c>
      <c r="D190" s="2" t="str">
        <f>INDEX('Policy groups'!$B:$B,MATCH('Script Setup'!$A190,'Policy groups'!$A:$A,0))</f>
        <v>Industrial Energy Efficiency Standards</v>
      </c>
      <c r="E190" s="3" t="str">
        <f t="shared" si="8"/>
        <v>(True, "Percentage Improvement in Eqpt Efficiency Standards above BAU[metal products except machinery and vehicles 25,LPG propane or butane if]","Percentage Improvement in Eqpt Efficiency Standards above BAU[metal products except machinery and vehicles 25,LPG propane or butane if]",[0,0.14],"Industrial Energy Efficiency Standards"),</v>
      </c>
      <c r="F190" s="3" t="str">
        <f t="shared" si="11"/>
        <v>(True, "Percentage Improvement in Eqpt Efficiency Standards above BAU[metal products except machinery and vehicles 25,petroleum diesel if]","Percentage Improvement in Eqpt Efficiency Standards above BAU[metal products except machinery and vehicles 25,petroleum diesel if]",[0,0.14],"Industrial Energy Efficiency Standards"),</v>
      </c>
    </row>
    <row r="191" spans="1:6" x14ac:dyDescent="0.25">
      <c r="A191" t="s">
        <v>335</v>
      </c>
      <c r="B191">
        <v>0.14000000000000001</v>
      </c>
      <c r="C191" s="2" t="str">
        <f>INDEX('Policy groups'!$B:$B,MATCH('Script Setup'!$A191,'Policy groups'!$A:$A,0))</f>
        <v>Industrial Energy Efficiency Standards</v>
      </c>
      <c r="D191" s="2" t="str">
        <f>INDEX('Policy groups'!$B:$B,MATCH('Script Setup'!$A191,'Policy groups'!$A:$A,0))</f>
        <v>Industrial Energy Efficiency Standards</v>
      </c>
      <c r="E191" s="3" t="str">
        <f t="shared" si="8"/>
        <v>(True, "Percentage Improvement in Eqpt Efficiency Standards above BAU[computers and electronics 26,electricity if]","Percentage Improvement in Eqpt Efficiency Standards above BAU[computers and electronics 26,electricity if]",[0,0.14],"Industrial Energy Efficiency Standards"),</v>
      </c>
      <c r="F191" s="3" t="str">
        <f t="shared" si="11"/>
        <v>(True, "Percentage Improvement in Eqpt Efficiency Standards above BAU[metal products except machinery and vehicles 25,LPG propane or butane if]","Percentage Improvement in Eqpt Efficiency Standards above BAU[metal products except machinery and vehicles 25,LPG propane or butane if]",[0,0.14],"Industrial Energy Efficiency Standards"),</v>
      </c>
    </row>
    <row r="192" spans="1:6" x14ac:dyDescent="0.25">
      <c r="A192" t="s">
        <v>336</v>
      </c>
      <c r="B192">
        <v>0.14000000000000001</v>
      </c>
      <c r="C192" s="2" t="str">
        <f>INDEX('Policy groups'!$B:$B,MATCH('Script Setup'!$A192,'Policy groups'!$A:$A,0))</f>
        <v>Industrial Energy Efficiency Standards</v>
      </c>
      <c r="D192" s="2" t="str">
        <f>INDEX('Policy groups'!$B:$B,MATCH('Script Setup'!$A192,'Policy groups'!$A:$A,0))</f>
        <v>Industrial Energy Efficiency Standards</v>
      </c>
      <c r="E192" s="3" t="str">
        <f t="shared" si="8"/>
        <v>(True, "Percentage Improvement in Eqpt Efficiency Standards above BAU[computers and electronics 26,natural gas if]","Percentage Improvement in Eqpt Efficiency Standards above BAU[computers and electronics 26,natural gas if]",[0,0.14],"Industrial Energy Efficiency Standards"),</v>
      </c>
      <c r="F192" s="3" t="str">
        <f>CONCATENATE("(True, ""","",TRIM(A192),"",""",","""",TRIM(A192),"""","",",[0,",B192,"],","""",D192,"""","),")</f>
        <v>(True, "Percentage Improvement in Eqpt Efficiency Standards above BAU[computers and electronics 26,natural gas if]","Percentage Improvement in Eqpt Efficiency Standards above BAU[computers and electronics 26,natural gas if]",[0,0.14],"Industrial Energy Efficiency Standards"),</v>
      </c>
    </row>
    <row r="193" spans="1:6" x14ac:dyDescent="0.25">
      <c r="A193" t="s">
        <v>337</v>
      </c>
      <c r="B193">
        <v>0.14000000000000001</v>
      </c>
      <c r="C193" s="2" t="str">
        <f>INDEX('Policy groups'!$B:$B,MATCH('Script Setup'!$A193,'Policy groups'!$A:$A,0))</f>
        <v>Industrial Energy Efficiency Standards</v>
      </c>
      <c r="D193" s="2" t="str">
        <f>INDEX('Policy groups'!$B:$B,MATCH('Script Setup'!$A193,'Policy groups'!$A:$A,0))</f>
        <v>Industrial Energy Efficiency Standards</v>
      </c>
      <c r="E193" s="3" t="str">
        <f t="shared" si="8"/>
        <v>(True, "Percentage Improvement in Eqpt Efficiency Standards above BAU[computers and electronics 26,petroleum diesel if]","Percentage Improvement in Eqpt Efficiency Standards above BAU[computers and electronics 26,petroleum diesel if]",[0,0.14],"Industrial Energy Efficiency Standards"),</v>
      </c>
      <c r="F193" s="3" t="str">
        <f>CONCATENATE("(True, ""","",TRIM(A193),"",""",","""",TRIM(A193),"""","",",[0,",B193,"],","""",D193,"""","),")</f>
        <v>(True, "Percentage Improvement in Eqpt Efficiency Standards above BAU[computers and electronics 26,petroleum diesel if]","Percentage Improvement in Eqpt Efficiency Standards above BAU[computers and electronics 26,petroleum diesel if]",[0,0.14],"Industrial Energy Efficiency Standards"),</v>
      </c>
    </row>
    <row r="194" spans="1:6" x14ac:dyDescent="0.25">
      <c r="A194" t="s">
        <v>338</v>
      </c>
      <c r="B194">
        <v>0.14000000000000001</v>
      </c>
      <c r="C194" s="2" t="str">
        <f>INDEX('Policy groups'!$B:$B,MATCH('Script Setup'!$A194,'Policy groups'!$A:$A,0))</f>
        <v>Industrial Energy Efficiency Standards</v>
      </c>
      <c r="D194" s="2" t="str">
        <f>INDEX('Policy groups'!$B:$B,MATCH('Script Setup'!$A194,'Policy groups'!$A:$A,0))</f>
        <v>Industrial Energy Efficiency Standards</v>
      </c>
      <c r="E194" s="3" t="str">
        <f t="shared" si="8"/>
        <v>(True, "Percentage Improvement in Eqpt Efficiency Standards above BAU[computers and electronics 26,LPG propane or butane if]","Percentage Improvement in Eqpt Efficiency Standards above BAU[computers and electronics 26,LPG propane or butane if]",[0,0.14],"Industrial Energy Efficiency Standards"),</v>
      </c>
      <c r="F194" s="3" t="str">
        <f>CONCATENATE("(True, ""","",TRIM(A194),"",""",","""",TRIM(A194),"""","",",[0,",B194,"],","""",D194,"""","),")</f>
        <v>(True, "Percentage Improvement in Eqpt Efficiency Standards above BAU[computers and electronics 26,LPG propane or butane if]","Percentage Improvement in Eqpt Efficiency Standards above BAU[computers and electronics 26,LPG propane or butane if]",[0,0.14],"Industrial Energy Efficiency Standards"),</v>
      </c>
    </row>
    <row r="195" spans="1:6" x14ac:dyDescent="0.25">
      <c r="A195" t="s">
        <v>339</v>
      </c>
      <c r="B195">
        <v>0.14000000000000001</v>
      </c>
      <c r="C195" s="2" t="str">
        <f>INDEX('Policy groups'!$B:$B,MATCH('Script Setup'!$A195,'Policy groups'!$A:$A,0))</f>
        <v>Industrial Energy Efficiency Standards</v>
      </c>
      <c r="D195" s="2" t="str">
        <f>INDEX('Policy groups'!$B:$B,MATCH('Script Setup'!$A195,'Policy groups'!$A:$A,0))</f>
        <v>Industrial Energy Efficiency Standards</v>
      </c>
      <c r="E195" s="3" t="str">
        <f t="shared" ref="E195:E251" si="12">CONCATENATE("(True, ""","",TRIM(A195),"",""",","""",TRIM(A195),"""","",",[0,",B195,"],","""",C195,"""","),")</f>
        <v>(True, "Percentage Improvement in Eqpt Efficiency Standards above BAU[appliances and electrical equipment 27,electricity if]","Percentage Improvement in Eqpt Efficiency Standards above BAU[appliances and electrical equipment 27,electricity if]",[0,0.14],"Industrial Energy Efficiency Standards"),</v>
      </c>
      <c r="F195" s="3" t="str">
        <f>CONCATENATE("(True, ""","",TRIM(A195),"",""",","""",TRIM(A195),"""","",",[0,",B195,"],","""",D195,"""","),")</f>
        <v>(True, "Percentage Improvement in Eqpt Efficiency Standards above BAU[appliances and electrical equipment 27,electricity if]","Percentage Improvement in Eqpt Efficiency Standards above BAU[appliances and electrical equipment 27,electricity if]",[0,0.14],"Industrial Energy Efficiency Standards"),</v>
      </c>
    </row>
    <row r="196" spans="1:6" x14ac:dyDescent="0.25">
      <c r="A196" t="s">
        <v>340</v>
      </c>
      <c r="B196">
        <v>0.14000000000000001</v>
      </c>
      <c r="C196" s="2" t="str">
        <f>INDEX('Policy groups'!$B:$B,MATCH('Script Setup'!$A196,'Policy groups'!$A:$A,0))</f>
        <v>Industrial Energy Efficiency Standards</v>
      </c>
      <c r="D196" s="2" t="str">
        <f>INDEX('Policy groups'!$B:$B,MATCH('Script Setup'!$A196,'Policy groups'!$A:$A,0))</f>
        <v>Industrial Energy Efficiency Standards</v>
      </c>
      <c r="E196" s="3" t="str">
        <f t="shared" si="12"/>
        <v>(True, "Percentage Improvement in Eqpt Efficiency Standards above BAU[appliances and electrical equipment 27,natural gas if]","Percentage Improvement in Eqpt Efficiency Standards above BAU[appliances and electrical equipment 27,natural gas if]",[0,0.14],"Industrial Energy Efficiency Standards"),</v>
      </c>
      <c r="F196" s="3" t="str">
        <f t="shared" ref="F196:F241" si="13">CONCATENATE("(True, ""","",TRIM(A195),"",""",","""",TRIM(A195),"""","",",[0,",B196,"],","""",D196,"""","),")</f>
        <v>(True, "Percentage Improvement in Eqpt Efficiency Standards above BAU[appliances and electrical equipment 27,electricity if]","Percentage Improvement in Eqpt Efficiency Standards above BAU[appliances and electrical equipment 27,electricity if]",[0,0.14],"Industrial Energy Efficiency Standards"),</v>
      </c>
    </row>
    <row r="197" spans="1:6" x14ac:dyDescent="0.25">
      <c r="A197" t="s">
        <v>341</v>
      </c>
      <c r="B197">
        <v>0.14000000000000001</v>
      </c>
      <c r="C197" s="2" t="str">
        <f>INDEX('Policy groups'!$B:$B,MATCH('Script Setup'!$A197,'Policy groups'!$A:$A,0))</f>
        <v>Industrial Energy Efficiency Standards</v>
      </c>
      <c r="D197" s="2" t="str">
        <f>INDEX('Policy groups'!$B:$B,MATCH('Script Setup'!$A197,'Policy groups'!$A:$A,0))</f>
        <v>Industrial Energy Efficiency Standards</v>
      </c>
      <c r="E197" s="3" t="str">
        <f t="shared" si="12"/>
        <v>(True, "Percentage Improvement in Eqpt Efficiency Standards above BAU[appliances and electrical equipment 27,petroleum diesel if]","Percentage Improvement in Eqpt Efficiency Standards above BAU[appliances and electrical equipment 27,petroleum diesel if]",[0,0.14],"Industrial Energy Efficiency Standards"),</v>
      </c>
      <c r="F197" s="3" t="str">
        <f t="shared" si="13"/>
        <v>(True, "Percentage Improvement in Eqpt Efficiency Standards above BAU[appliances and electrical equipment 27,natural gas if]","Percentage Improvement in Eqpt Efficiency Standards above BAU[appliances and electrical equipment 27,natural gas if]",[0,0.14],"Industrial Energy Efficiency Standards"),</v>
      </c>
    </row>
    <row r="198" spans="1:6" x14ac:dyDescent="0.25">
      <c r="A198" t="s">
        <v>342</v>
      </c>
      <c r="B198">
        <v>0.14000000000000001</v>
      </c>
      <c r="C198" s="2" t="str">
        <f>INDEX('Policy groups'!$B:$B,MATCH('Script Setup'!$A198,'Policy groups'!$A:$A,0))</f>
        <v>Industrial Energy Efficiency Standards</v>
      </c>
      <c r="D198" s="2" t="str">
        <f>INDEX('Policy groups'!$B:$B,MATCH('Script Setup'!$A198,'Policy groups'!$A:$A,0))</f>
        <v>Industrial Energy Efficiency Standards</v>
      </c>
      <c r="E198" s="3" t="str">
        <f t="shared" si="12"/>
        <v>(True, "Percentage Improvement in Eqpt Efficiency Standards above BAU[appliances and electrical equipment 27,LPG propane or butane if]","Percentage Improvement in Eqpt Efficiency Standards above BAU[appliances and electrical equipment 27,LPG propane or butane if]",[0,0.14],"Industrial Energy Efficiency Standards"),</v>
      </c>
      <c r="F198" s="3" t="str">
        <f t="shared" si="13"/>
        <v>(True, "Percentage Improvement in Eqpt Efficiency Standards above BAU[appliances and electrical equipment 27,petroleum diesel if]","Percentage Improvement in Eqpt Efficiency Standards above BAU[appliances and electrical equipment 27,petroleum diesel if]",[0,0.14],"Industrial Energy Efficiency Standards"),</v>
      </c>
    </row>
    <row r="199" spans="1:6" x14ac:dyDescent="0.25">
      <c r="A199" t="s">
        <v>343</v>
      </c>
      <c r="B199">
        <v>0.14000000000000001</v>
      </c>
      <c r="C199" s="2" t="str">
        <f>INDEX('Policy groups'!$B:$B,MATCH('Script Setup'!$A199,'Policy groups'!$A:$A,0))</f>
        <v>Industrial Energy Efficiency Standards</v>
      </c>
      <c r="D199" s="2" t="str">
        <f>INDEX('Policy groups'!$B:$B,MATCH('Script Setup'!$A199,'Policy groups'!$A:$A,0))</f>
        <v>Industrial Energy Efficiency Standards</v>
      </c>
      <c r="E199" s="3" t="str">
        <f t="shared" si="12"/>
        <v>(True, "Percentage Improvement in Eqpt Efficiency Standards above BAU[other machinery 28,electricity if]","Percentage Improvement in Eqpt Efficiency Standards above BAU[other machinery 28,electricity if]",[0,0.14],"Industrial Energy Efficiency Standards"),</v>
      </c>
      <c r="F199" s="3" t="str">
        <f t="shared" si="13"/>
        <v>(True, "Percentage Improvement in Eqpt Efficiency Standards above BAU[appliances and electrical equipment 27,LPG propane or butane if]","Percentage Improvement in Eqpt Efficiency Standards above BAU[appliances and electrical equipment 27,LPG propane or butane if]",[0,0.14],"Industrial Energy Efficiency Standards"),</v>
      </c>
    </row>
    <row r="200" spans="1:6" x14ac:dyDescent="0.25">
      <c r="A200" t="s">
        <v>344</v>
      </c>
      <c r="B200">
        <v>0.14000000000000001</v>
      </c>
      <c r="C200" s="2" t="str">
        <f>INDEX('Policy groups'!$B:$B,MATCH('Script Setup'!$A200,'Policy groups'!$A:$A,0))</f>
        <v>Industrial Energy Efficiency Standards</v>
      </c>
      <c r="D200" s="2" t="str">
        <f>INDEX('Policy groups'!$B:$B,MATCH('Script Setup'!$A200,'Policy groups'!$A:$A,0))</f>
        <v>Industrial Energy Efficiency Standards</v>
      </c>
      <c r="E200" s="3" t="str">
        <f t="shared" si="12"/>
        <v>(True, "Percentage Improvement in Eqpt Efficiency Standards above BAU[other machinery 28,hard coal if]","Percentage Improvement in Eqpt Efficiency Standards above BAU[other machinery 28,hard coal if]",[0,0.14],"Industrial Energy Efficiency Standards"),</v>
      </c>
      <c r="F200" s="3" t="str">
        <f t="shared" si="13"/>
        <v>(True, "Percentage Improvement in Eqpt Efficiency Standards above BAU[other machinery 28,electricity if]","Percentage Improvement in Eqpt Efficiency Standards above BAU[other machinery 28,electricity if]",[0,0.14],"Industrial Energy Efficiency Standards"),</v>
      </c>
    </row>
    <row r="201" spans="1:6" x14ac:dyDescent="0.25">
      <c r="A201" t="s">
        <v>345</v>
      </c>
      <c r="B201">
        <v>0.14000000000000001</v>
      </c>
      <c r="C201" s="2" t="str">
        <f>INDEX('Policy groups'!$B:$B,MATCH('Script Setup'!$A201,'Policy groups'!$A:$A,0))</f>
        <v>Industrial Energy Efficiency Standards</v>
      </c>
      <c r="D201" s="2" t="str">
        <f>INDEX('Policy groups'!$B:$B,MATCH('Script Setup'!$A201,'Policy groups'!$A:$A,0))</f>
        <v>Industrial Energy Efficiency Standards</v>
      </c>
      <c r="E201" s="3" t="str">
        <f t="shared" si="12"/>
        <v>(True, "Percentage Improvement in Eqpt Efficiency Standards above BAU[other machinery 28,natural gas if]","Percentage Improvement in Eqpt Efficiency Standards above BAU[other machinery 28,natural gas if]",[0,0.14],"Industrial Energy Efficiency Standards"),</v>
      </c>
      <c r="F201" s="3" t="str">
        <f t="shared" si="13"/>
        <v>(True, "Percentage Improvement in Eqpt Efficiency Standards above BAU[other machinery 28,hard coal if]","Percentage Improvement in Eqpt Efficiency Standards above BAU[other machinery 28,hard coal if]",[0,0.14],"Industrial Energy Efficiency Standards"),</v>
      </c>
    </row>
    <row r="202" spans="1:6" x14ac:dyDescent="0.25">
      <c r="A202" t="s">
        <v>346</v>
      </c>
      <c r="B202">
        <v>0.14000000000000001</v>
      </c>
      <c r="C202" s="2" t="str">
        <f>INDEX('Policy groups'!$B:$B,MATCH('Script Setup'!$A202,'Policy groups'!$A:$A,0))</f>
        <v>Industrial Energy Efficiency Standards</v>
      </c>
      <c r="D202" s="2" t="str">
        <f>INDEX('Policy groups'!$B:$B,MATCH('Script Setup'!$A202,'Policy groups'!$A:$A,0))</f>
        <v>Industrial Energy Efficiency Standards</v>
      </c>
      <c r="E202" s="3" t="str">
        <f t="shared" si="12"/>
        <v>(True, "Percentage Improvement in Eqpt Efficiency Standards above BAU[other machinery 28,petroleum diesel if]","Percentage Improvement in Eqpt Efficiency Standards above BAU[other machinery 28,petroleum diesel if]",[0,0.14],"Industrial Energy Efficiency Standards"),</v>
      </c>
      <c r="F202" s="3" t="str">
        <f t="shared" si="13"/>
        <v>(True, "Percentage Improvement in Eqpt Efficiency Standards above BAU[other machinery 28,natural gas if]","Percentage Improvement in Eqpt Efficiency Standards above BAU[other machinery 28,natural gas if]",[0,0.14],"Industrial Energy Efficiency Standards"),</v>
      </c>
    </row>
    <row r="203" spans="1:6" x14ac:dyDescent="0.25">
      <c r="A203" t="s">
        <v>347</v>
      </c>
      <c r="B203">
        <v>0.14000000000000001</v>
      </c>
      <c r="C203" s="2" t="str">
        <f>INDEX('Policy groups'!$B:$B,MATCH('Script Setup'!$A203,'Policy groups'!$A:$A,0))</f>
        <v>Industrial Energy Efficiency Standards</v>
      </c>
      <c r="D203" s="2" t="str">
        <f>INDEX('Policy groups'!$B:$B,MATCH('Script Setup'!$A203,'Policy groups'!$A:$A,0))</f>
        <v>Industrial Energy Efficiency Standards</v>
      </c>
      <c r="E203" s="3" t="str">
        <f t="shared" si="12"/>
        <v>(True, "Percentage Improvement in Eqpt Efficiency Standards above BAU[other machinery 28,LPG propane or butane if]","Percentage Improvement in Eqpt Efficiency Standards above BAU[other machinery 28,LPG propane or butane if]",[0,0.14],"Industrial Energy Efficiency Standards"),</v>
      </c>
      <c r="F203" s="3" t="str">
        <f t="shared" si="13"/>
        <v>(True, "Percentage Improvement in Eqpt Efficiency Standards above BAU[other machinery 28,petroleum diesel if]","Percentage Improvement in Eqpt Efficiency Standards above BAU[other machinery 28,petroleum diesel if]",[0,0.14],"Industrial Energy Efficiency Standards"),</v>
      </c>
    </row>
    <row r="204" spans="1:6" x14ac:dyDescent="0.25">
      <c r="A204" t="s">
        <v>348</v>
      </c>
      <c r="B204">
        <v>0.14000000000000001</v>
      </c>
      <c r="C204" s="2" t="str">
        <f>INDEX('Policy groups'!$B:$B,MATCH('Script Setup'!$A204,'Policy groups'!$A:$A,0))</f>
        <v>Industrial Energy Efficiency Standards</v>
      </c>
      <c r="D204" s="2" t="str">
        <f>INDEX('Policy groups'!$B:$B,MATCH('Script Setup'!$A204,'Policy groups'!$A:$A,0))</f>
        <v>Industrial Energy Efficiency Standards</v>
      </c>
      <c r="E204" s="3" t="str">
        <f t="shared" si="12"/>
        <v>(True, "Percentage Improvement in Eqpt Efficiency Standards above BAU[road vehicles 29,electricity if]","Percentage Improvement in Eqpt Efficiency Standards above BAU[road vehicles 29,electricity if]",[0,0.14],"Industrial Energy Efficiency Standards"),</v>
      </c>
      <c r="F204" s="3" t="str">
        <f t="shared" si="13"/>
        <v>(True, "Percentage Improvement in Eqpt Efficiency Standards above BAU[other machinery 28,LPG propane or butane if]","Percentage Improvement in Eqpt Efficiency Standards above BAU[other machinery 28,LPG propane or butane if]",[0,0.14],"Industrial Energy Efficiency Standards"),</v>
      </c>
    </row>
    <row r="205" spans="1:6" x14ac:dyDescent="0.25">
      <c r="A205" t="s">
        <v>349</v>
      </c>
      <c r="B205">
        <v>0.14000000000000001</v>
      </c>
      <c r="C205" s="2" t="str">
        <f>INDEX('Policy groups'!$B:$B,MATCH('Script Setup'!$A205,'Policy groups'!$A:$A,0))</f>
        <v>Industrial Energy Efficiency Standards</v>
      </c>
      <c r="D205" s="2" t="str">
        <f>INDEX('Policy groups'!$B:$B,MATCH('Script Setup'!$A205,'Policy groups'!$A:$A,0))</f>
        <v>Industrial Energy Efficiency Standards</v>
      </c>
      <c r="E205" s="3" t="str">
        <f t="shared" si="12"/>
        <v>(True, "Percentage Improvement in Eqpt Efficiency Standards above BAU[road vehicles 29,hard coal if]","Percentage Improvement in Eqpt Efficiency Standards above BAU[road vehicles 29,hard coal if]",[0,0.14],"Industrial Energy Efficiency Standards"),</v>
      </c>
      <c r="F205" s="3" t="str">
        <f t="shared" si="13"/>
        <v>(True, "Percentage Improvement in Eqpt Efficiency Standards above BAU[road vehicles 29,electricity if]","Percentage Improvement in Eqpt Efficiency Standards above BAU[road vehicles 29,electricity if]",[0,0.14],"Industrial Energy Efficiency Standards"),</v>
      </c>
    </row>
    <row r="206" spans="1:6" x14ac:dyDescent="0.25">
      <c r="A206" t="s">
        <v>350</v>
      </c>
      <c r="B206">
        <v>0.14000000000000001</v>
      </c>
      <c r="C206" s="2" t="str">
        <f>INDEX('Policy groups'!$B:$B,MATCH('Script Setup'!$A206,'Policy groups'!$A:$A,0))</f>
        <v>Industrial Energy Efficiency Standards</v>
      </c>
      <c r="D206" s="2" t="str">
        <f>INDEX('Policy groups'!$B:$B,MATCH('Script Setup'!$A206,'Policy groups'!$A:$A,0))</f>
        <v>Industrial Energy Efficiency Standards</v>
      </c>
      <c r="E206" s="3" t="str">
        <f t="shared" si="12"/>
        <v>(True, "Percentage Improvement in Eqpt Efficiency Standards above BAU[road vehicles 29,natural gas if]","Percentage Improvement in Eqpt Efficiency Standards above BAU[road vehicles 29,natural gas if]",[0,0.14],"Industrial Energy Efficiency Standards"),</v>
      </c>
      <c r="F206" s="3" t="str">
        <f t="shared" si="13"/>
        <v>(True, "Percentage Improvement in Eqpt Efficiency Standards above BAU[road vehicles 29,hard coal if]","Percentage Improvement in Eqpt Efficiency Standards above BAU[road vehicles 29,hard coal if]",[0,0.14],"Industrial Energy Efficiency Standards"),</v>
      </c>
    </row>
    <row r="207" spans="1:6" x14ac:dyDescent="0.25">
      <c r="A207" t="s">
        <v>351</v>
      </c>
      <c r="B207">
        <v>0.14000000000000001</v>
      </c>
      <c r="C207" s="2" t="str">
        <f>INDEX('Policy groups'!$B:$B,MATCH('Script Setup'!$A207,'Policy groups'!$A:$A,0))</f>
        <v>Industrial Energy Efficiency Standards</v>
      </c>
      <c r="D207" s="2" t="str">
        <f>INDEX('Policy groups'!$B:$B,MATCH('Script Setup'!$A207,'Policy groups'!$A:$A,0))</f>
        <v>Industrial Energy Efficiency Standards</v>
      </c>
      <c r="E207" s="3" t="str">
        <f t="shared" si="12"/>
        <v>(True, "Percentage Improvement in Eqpt Efficiency Standards above BAU[road vehicles 29,petroleum diesel if]","Percentage Improvement in Eqpt Efficiency Standards above BAU[road vehicles 29,petroleum diesel if]",[0,0.14],"Industrial Energy Efficiency Standards"),</v>
      </c>
      <c r="F207" s="3" t="str">
        <f t="shared" si="13"/>
        <v>(True, "Percentage Improvement in Eqpt Efficiency Standards above BAU[road vehicles 29,natural gas if]","Percentage Improvement in Eqpt Efficiency Standards above BAU[road vehicles 29,natural gas if]",[0,0.14],"Industrial Energy Efficiency Standards"),</v>
      </c>
    </row>
    <row r="208" spans="1:6" x14ac:dyDescent="0.25">
      <c r="A208" t="s">
        <v>352</v>
      </c>
      <c r="B208">
        <v>0.14000000000000001</v>
      </c>
      <c r="C208" s="2" t="str">
        <f>INDEX('Policy groups'!$B:$B,MATCH('Script Setup'!$A208,'Policy groups'!$A:$A,0))</f>
        <v>Industrial Energy Efficiency Standards</v>
      </c>
      <c r="D208" s="2" t="str">
        <f>INDEX('Policy groups'!$B:$B,MATCH('Script Setup'!$A208,'Policy groups'!$A:$A,0))</f>
        <v>Industrial Energy Efficiency Standards</v>
      </c>
      <c r="E208" s="3" t="str">
        <f t="shared" si="12"/>
        <v>(True, "Percentage Improvement in Eqpt Efficiency Standards above BAU[road vehicles 29,heavy or residual fuel oil if]","Percentage Improvement in Eqpt Efficiency Standards above BAU[road vehicles 29,heavy or residual fuel oil if]",[0,0.14],"Industrial Energy Efficiency Standards"),</v>
      </c>
      <c r="F208" s="3" t="str">
        <f t="shared" si="13"/>
        <v>(True, "Percentage Improvement in Eqpt Efficiency Standards above BAU[road vehicles 29,petroleum diesel if]","Percentage Improvement in Eqpt Efficiency Standards above BAU[road vehicles 29,petroleum diesel if]",[0,0.14],"Industrial Energy Efficiency Standards"),</v>
      </c>
    </row>
    <row r="209" spans="1:6" x14ac:dyDescent="0.25">
      <c r="A209" t="s">
        <v>353</v>
      </c>
      <c r="B209">
        <v>0.14000000000000001</v>
      </c>
      <c r="C209" s="2" t="str">
        <f>INDEX('Policy groups'!$B:$B,MATCH('Script Setup'!$A209,'Policy groups'!$A:$A,0))</f>
        <v>Industrial Energy Efficiency Standards</v>
      </c>
      <c r="D209" s="2" t="str">
        <f>INDEX('Policy groups'!$B:$B,MATCH('Script Setup'!$A209,'Policy groups'!$A:$A,0))</f>
        <v>Industrial Energy Efficiency Standards</v>
      </c>
      <c r="E209" s="3" t="str">
        <f t="shared" si="12"/>
        <v>(True, "Percentage Improvement in Eqpt Efficiency Standards above BAU[road vehicles 29,LPG propane or butane if]","Percentage Improvement in Eqpt Efficiency Standards above BAU[road vehicles 29,LPG propane or butane if]",[0,0.14],"Industrial Energy Efficiency Standards"),</v>
      </c>
      <c r="F209" s="3" t="str">
        <f t="shared" si="13"/>
        <v>(True, "Percentage Improvement in Eqpt Efficiency Standards above BAU[road vehicles 29,heavy or residual fuel oil if]","Percentage Improvement in Eqpt Efficiency Standards above BAU[road vehicles 29,heavy or residual fuel oil if]",[0,0.14],"Industrial Energy Efficiency Standards"),</v>
      </c>
    </row>
    <row r="210" spans="1:6" x14ac:dyDescent="0.25">
      <c r="A210" t="s">
        <v>354</v>
      </c>
      <c r="B210">
        <v>0.14000000000000001</v>
      </c>
      <c r="C210" s="2" t="str">
        <f>INDEX('Policy groups'!$B:$B,MATCH('Script Setup'!$A210,'Policy groups'!$A:$A,0))</f>
        <v>Industrial Energy Efficiency Standards</v>
      </c>
      <c r="D210" s="2" t="str">
        <f>INDEX('Policy groups'!$B:$B,MATCH('Script Setup'!$A210,'Policy groups'!$A:$A,0))</f>
        <v>Industrial Energy Efficiency Standards</v>
      </c>
      <c r="E210" s="3" t="str">
        <f t="shared" si="12"/>
        <v>(True, "Percentage Improvement in Eqpt Efficiency Standards above BAU[nonroad vehicles 30,electricity if]","Percentage Improvement in Eqpt Efficiency Standards above BAU[nonroad vehicles 30,electricity if]",[0,0.14],"Industrial Energy Efficiency Standards"),</v>
      </c>
      <c r="F210" s="3" t="str">
        <f t="shared" si="13"/>
        <v>(True, "Percentage Improvement in Eqpt Efficiency Standards above BAU[road vehicles 29,LPG propane or butane if]","Percentage Improvement in Eqpt Efficiency Standards above BAU[road vehicles 29,LPG propane or butane if]",[0,0.14],"Industrial Energy Efficiency Standards"),</v>
      </c>
    </row>
    <row r="211" spans="1:6" x14ac:dyDescent="0.25">
      <c r="A211" t="s">
        <v>355</v>
      </c>
      <c r="B211">
        <v>0.14000000000000001</v>
      </c>
      <c r="C211" s="2" t="str">
        <f>INDEX('Policy groups'!$B:$B,MATCH('Script Setup'!$A211,'Policy groups'!$A:$A,0))</f>
        <v>Industrial Energy Efficiency Standards</v>
      </c>
      <c r="D211" s="2" t="str">
        <f>INDEX('Policy groups'!$B:$B,MATCH('Script Setup'!$A211,'Policy groups'!$A:$A,0))</f>
        <v>Industrial Energy Efficiency Standards</v>
      </c>
      <c r="E211" s="3" t="str">
        <f t="shared" si="12"/>
        <v>(True, "Percentage Improvement in Eqpt Efficiency Standards above BAU[nonroad vehicles 30,hard coal if]","Percentage Improvement in Eqpt Efficiency Standards above BAU[nonroad vehicles 30,hard coal if]",[0,0.14],"Industrial Energy Efficiency Standards"),</v>
      </c>
      <c r="F211" s="3" t="str">
        <f t="shared" si="13"/>
        <v>(True, "Percentage Improvement in Eqpt Efficiency Standards above BAU[nonroad vehicles 30,electricity if]","Percentage Improvement in Eqpt Efficiency Standards above BAU[nonroad vehicles 30,electricity if]",[0,0.14],"Industrial Energy Efficiency Standards"),</v>
      </c>
    </row>
    <row r="212" spans="1:6" x14ac:dyDescent="0.25">
      <c r="A212" t="s">
        <v>356</v>
      </c>
      <c r="B212">
        <v>0.14000000000000001</v>
      </c>
      <c r="C212" s="2" t="str">
        <f>INDEX('Policy groups'!$B:$B,MATCH('Script Setup'!$A212,'Policy groups'!$A:$A,0))</f>
        <v>Industrial Energy Efficiency Standards</v>
      </c>
      <c r="D212" s="2" t="str">
        <f>INDEX('Policy groups'!$B:$B,MATCH('Script Setup'!$A212,'Policy groups'!$A:$A,0))</f>
        <v>Industrial Energy Efficiency Standards</v>
      </c>
      <c r="E212" s="3" t="str">
        <f t="shared" si="12"/>
        <v>(True, "Percentage Improvement in Eqpt Efficiency Standards above BAU[nonroad vehicles 30,natural gas if]","Percentage Improvement in Eqpt Efficiency Standards above BAU[nonroad vehicles 30,natural gas if]",[0,0.14],"Industrial Energy Efficiency Standards"),</v>
      </c>
      <c r="F212" s="3" t="str">
        <f t="shared" si="13"/>
        <v>(True, "Percentage Improvement in Eqpt Efficiency Standards above BAU[nonroad vehicles 30,hard coal if]","Percentage Improvement in Eqpt Efficiency Standards above BAU[nonroad vehicles 30,hard coal if]",[0,0.14],"Industrial Energy Efficiency Standards"),</v>
      </c>
    </row>
    <row r="213" spans="1:6" x14ac:dyDescent="0.25">
      <c r="A213" t="s">
        <v>357</v>
      </c>
      <c r="B213">
        <v>0.14000000000000001</v>
      </c>
      <c r="C213" s="2" t="str">
        <f>INDEX('Policy groups'!$B:$B,MATCH('Script Setup'!$A213,'Policy groups'!$A:$A,0))</f>
        <v>Industrial Energy Efficiency Standards</v>
      </c>
      <c r="D213" s="2" t="str">
        <f>INDEX('Policy groups'!$B:$B,MATCH('Script Setup'!$A213,'Policy groups'!$A:$A,0))</f>
        <v>Industrial Energy Efficiency Standards</v>
      </c>
      <c r="E213" s="3" t="str">
        <f t="shared" si="12"/>
        <v>(True, "Percentage Improvement in Eqpt Efficiency Standards above BAU[nonroad vehicles 30,petroleum diesel if]","Percentage Improvement in Eqpt Efficiency Standards above BAU[nonroad vehicles 30,petroleum diesel if]",[0,0.14],"Industrial Energy Efficiency Standards"),</v>
      </c>
      <c r="F213" s="3" t="str">
        <f t="shared" si="13"/>
        <v>(True, "Percentage Improvement in Eqpt Efficiency Standards above BAU[nonroad vehicles 30,natural gas if]","Percentage Improvement in Eqpt Efficiency Standards above BAU[nonroad vehicles 30,natural gas if]",[0,0.14],"Industrial Energy Efficiency Standards"),</v>
      </c>
    </row>
    <row r="214" spans="1:6" x14ac:dyDescent="0.25">
      <c r="A214" t="s">
        <v>358</v>
      </c>
      <c r="B214">
        <v>0.14000000000000001</v>
      </c>
      <c r="C214" s="2" t="str">
        <f>INDEX('Policy groups'!$B:$B,MATCH('Script Setup'!$A214,'Policy groups'!$A:$A,0))</f>
        <v>Industrial Energy Efficiency Standards</v>
      </c>
      <c r="D214" s="2" t="str">
        <f>INDEX('Policy groups'!$B:$B,MATCH('Script Setup'!$A214,'Policy groups'!$A:$A,0))</f>
        <v>Industrial Energy Efficiency Standards</v>
      </c>
      <c r="E214" s="3" t="str">
        <f t="shared" si="12"/>
        <v>(True, "Percentage Improvement in Eqpt Efficiency Standards above BAU[nonroad vehicles 30,heavy or residual fuel oil if]","Percentage Improvement in Eqpt Efficiency Standards above BAU[nonroad vehicles 30,heavy or residual fuel oil if]",[0,0.14],"Industrial Energy Efficiency Standards"),</v>
      </c>
      <c r="F214" s="3" t="str">
        <f t="shared" si="13"/>
        <v>(True, "Percentage Improvement in Eqpt Efficiency Standards above BAU[nonroad vehicles 30,petroleum diesel if]","Percentage Improvement in Eqpt Efficiency Standards above BAU[nonroad vehicles 30,petroleum diesel if]",[0,0.14],"Industrial Energy Efficiency Standards"),</v>
      </c>
    </row>
    <row r="215" spans="1:6" x14ac:dyDescent="0.25">
      <c r="A215" t="s">
        <v>359</v>
      </c>
      <c r="B215">
        <v>0.14000000000000001</v>
      </c>
      <c r="C215" s="2" t="str">
        <f>INDEX('Policy groups'!$B:$B,MATCH('Script Setup'!$A215,'Policy groups'!$A:$A,0))</f>
        <v>Industrial Energy Efficiency Standards</v>
      </c>
      <c r="D215" s="2" t="str">
        <f>INDEX('Policy groups'!$B:$B,MATCH('Script Setup'!$A215,'Policy groups'!$A:$A,0))</f>
        <v>Industrial Energy Efficiency Standards</v>
      </c>
      <c r="E215" s="3" t="str">
        <f t="shared" si="12"/>
        <v>(True, "Percentage Improvement in Eqpt Efficiency Standards above BAU[nonroad vehicles 30,LPG propane or butane if]","Percentage Improvement in Eqpt Efficiency Standards above BAU[nonroad vehicles 30,LPG propane or butane if]",[0,0.14],"Industrial Energy Efficiency Standards"),</v>
      </c>
      <c r="F215" s="3" t="str">
        <f t="shared" si="13"/>
        <v>(True, "Percentage Improvement in Eqpt Efficiency Standards above BAU[nonroad vehicles 30,heavy or residual fuel oil if]","Percentage Improvement in Eqpt Efficiency Standards above BAU[nonroad vehicles 30,heavy or residual fuel oil if]",[0,0.14],"Industrial Energy Efficiency Standards"),</v>
      </c>
    </row>
    <row r="216" spans="1:6" x14ac:dyDescent="0.25">
      <c r="A216" t="s">
        <v>360</v>
      </c>
      <c r="B216">
        <v>0.14000000000000001</v>
      </c>
      <c r="C216" s="2" t="str">
        <f>INDEX('Policy groups'!$B:$B,MATCH('Script Setup'!$A216,'Policy groups'!$A:$A,0))</f>
        <v>Industrial Energy Efficiency Standards</v>
      </c>
      <c r="D216" s="2" t="str">
        <f>INDEX('Policy groups'!$B:$B,MATCH('Script Setup'!$A216,'Policy groups'!$A:$A,0))</f>
        <v>Industrial Energy Efficiency Standards</v>
      </c>
      <c r="E216" s="3" t="str">
        <f t="shared" si="12"/>
        <v>(True, "Percentage Improvement in Eqpt Efficiency Standards above BAU[other manufacturing 31T33,electricity if]","Percentage Improvement in Eqpt Efficiency Standards above BAU[other manufacturing 31T33,electricity if]",[0,0.14],"Industrial Energy Efficiency Standards"),</v>
      </c>
      <c r="F216" s="3" t="str">
        <f t="shared" si="13"/>
        <v>(True, "Percentage Improvement in Eqpt Efficiency Standards above BAU[nonroad vehicles 30,LPG propane or butane if]","Percentage Improvement in Eqpt Efficiency Standards above BAU[nonroad vehicles 30,LPG propane or butane if]",[0,0.14],"Industrial Energy Efficiency Standards"),</v>
      </c>
    </row>
    <row r="217" spans="1:6" x14ac:dyDescent="0.25">
      <c r="A217" t="s">
        <v>361</v>
      </c>
      <c r="B217">
        <v>0.14000000000000001</v>
      </c>
      <c r="C217" s="2" t="str">
        <f>INDEX('Policy groups'!$B:$B,MATCH('Script Setup'!$A217,'Policy groups'!$A:$A,0))</f>
        <v>Industrial Energy Efficiency Standards</v>
      </c>
      <c r="D217" s="2" t="str">
        <f>INDEX('Policy groups'!$B:$B,MATCH('Script Setup'!$A217,'Policy groups'!$A:$A,0))</f>
        <v>Industrial Energy Efficiency Standards</v>
      </c>
      <c r="E217" s="3" t="str">
        <f t="shared" si="12"/>
        <v>(True, "Percentage Improvement in Eqpt Efficiency Standards above BAU[other manufacturing 31T33,hard coal if]","Percentage Improvement in Eqpt Efficiency Standards above BAU[other manufacturing 31T33,hard coal if]",[0,0.14],"Industrial Energy Efficiency Standards"),</v>
      </c>
      <c r="F217" s="3" t="str">
        <f t="shared" si="13"/>
        <v>(True, "Percentage Improvement in Eqpt Efficiency Standards above BAU[other manufacturing 31T33,electricity if]","Percentage Improvement in Eqpt Efficiency Standards above BAU[other manufacturing 31T33,electricity if]",[0,0.14],"Industrial Energy Efficiency Standards"),</v>
      </c>
    </row>
    <row r="218" spans="1:6" x14ac:dyDescent="0.25">
      <c r="A218" t="s">
        <v>362</v>
      </c>
      <c r="B218">
        <v>0.14000000000000001</v>
      </c>
      <c r="C218" s="2" t="str">
        <f>INDEX('Policy groups'!$B:$B,MATCH('Script Setup'!$A218,'Policy groups'!$A:$A,0))</f>
        <v>Industrial Energy Efficiency Standards</v>
      </c>
      <c r="D218" s="2" t="str">
        <f>INDEX('Policy groups'!$B:$B,MATCH('Script Setup'!$A218,'Policy groups'!$A:$A,0))</f>
        <v>Industrial Energy Efficiency Standards</v>
      </c>
      <c r="E218" s="3" t="str">
        <f t="shared" si="12"/>
        <v>(True, "Percentage Improvement in Eqpt Efficiency Standards above BAU[other manufacturing 31T33,natural gas if]","Percentage Improvement in Eqpt Efficiency Standards above BAU[other manufacturing 31T33,natural gas if]",[0,0.14],"Industrial Energy Efficiency Standards"),</v>
      </c>
      <c r="F218" s="3" t="str">
        <f t="shared" si="13"/>
        <v>(True, "Percentage Improvement in Eqpt Efficiency Standards above BAU[other manufacturing 31T33,hard coal if]","Percentage Improvement in Eqpt Efficiency Standards above BAU[other manufacturing 31T33,hard coal if]",[0,0.14],"Industrial Energy Efficiency Standards"),</v>
      </c>
    </row>
    <row r="219" spans="1:6" x14ac:dyDescent="0.25">
      <c r="A219" t="s">
        <v>363</v>
      </c>
      <c r="B219">
        <v>0.14000000000000001</v>
      </c>
      <c r="C219" s="2" t="str">
        <f>INDEX('Policy groups'!$B:$B,MATCH('Script Setup'!$A219,'Policy groups'!$A:$A,0))</f>
        <v>Industrial Energy Efficiency Standards</v>
      </c>
      <c r="D219" s="2" t="str">
        <f>INDEX('Policy groups'!$B:$B,MATCH('Script Setup'!$A219,'Policy groups'!$A:$A,0))</f>
        <v>Industrial Energy Efficiency Standards</v>
      </c>
      <c r="E219" s="3" t="str">
        <f t="shared" si="12"/>
        <v>(True, "Percentage Improvement in Eqpt Efficiency Standards above BAU[other manufacturing 31T33,petroleum diesel if]","Percentage Improvement in Eqpt Efficiency Standards above BAU[other manufacturing 31T33,petroleum diesel if]",[0,0.14],"Industrial Energy Efficiency Standards"),</v>
      </c>
      <c r="F219" s="3" t="str">
        <f t="shared" si="13"/>
        <v>(True, "Percentage Improvement in Eqpt Efficiency Standards above BAU[other manufacturing 31T33,natural gas if]","Percentage Improvement in Eqpt Efficiency Standards above BAU[other manufacturing 31T33,natural gas if]",[0,0.14],"Industrial Energy Efficiency Standards"),</v>
      </c>
    </row>
    <row r="220" spans="1:6" x14ac:dyDescent="0.25">
      <c r="A220" t="s">
        <v>364</v>
      </c>
      <c r="B220">
        <v>0.14000000000000001</v>
      </c>
      <c r="C220" s="2" t="str">
        <f>INDEX('Policy groups'!$B:$B,MATCH('Script Setup'!$A220,'Policy groups'!$A:$A,0))</f>
        <v>Industrial Energy Efficiency Standards</v>
      </c>
      <c r="D220" s="2" t="str">
        <f>INDEX('Policy groups'!$B:$B,MATCH('Script Setup'!$A220,'Policy groups'!$A:$A,0))</f>
        <v>Industrial Energy Efficiency Standards</v>
      </c>
      <c r="E220" s="3" t="str">
        <f t="shared" si="12"/>
        <v>(True, "Percentage Improvement in Eqpt Efficiency Standards above BAU[other manufacturing 31T33,heavy or residual fuel oil if]","Percentage Improvement in Eqpt Efficiency Standards above BAU[other manufacturing 31T33,heavy or residual fuel oil if]",[0,0.14],"Industrial Energy Efficiency Standards"),</v>
      </c>
      <c r="F220" s="3" t="str">
        <f t="shared" si="13"/>
        <v>(True, "Percentage Improvement in Eqpt Efficiency Standards above BAU[other manufacturing 31T33,petroleum diesel if]","Percentage Improvement in Eqpt Efficiency Standards above BAU[other manufacturing 31T33,petroleum diesel if]",[0,0.14],"Industrial Energy Efficiency Standards"),</v>
      </c>
    </row>
    <row r="221" spans="1:6" x14ac:dyDescent="0.25">
      <c r="A221" t="s">
        <v>365</v>
      </c>
      <c r="B221">
        <v>0.14000000000000001</v>
      </c>
      <c r="C221" s="2" t="str">
        <f>INDEX('Policy groups'!$B:$B,MATCH('Script Setup'!$A221,'Policy groups'!$A:$A,0))</f>
        <v>Industrial Energy Efficiency Standards</v>
      </c>
      <c r="D221" s="2" t="str">
        <f>INDEX('Policy groups'!$B:$B,MATCH('Script Setup'!$A221,'Policy groups'!$A:$A,0))</f>
        <v>Industrial Energy Efficiency Standards</v>
      </c>
      <c r="E221" s="3" t="str">
        <f t="shared" si="12"/>
        <v>(True, "Percentage Improvement in Eqpt Efficiency Standards above BAU[other manufacturing 31T33,LPG propane or butane if]","Percentage Improvement in Eqpt Efficiency Standards above BAU[other manufacturing 31T33,LPG propane or butane if]",[0,0.14],"Industrial Energy Efficiency Standards"),</v>
      </c>
      <c r="F221" s="3" t="str">
        <f t="shared" si="13"/>
        <v>(True, "Percentage Improvement in Eqpt Efficiency Standards above BAU[other manufacturing 31T33,heavy or residual fuel oil if]","Percentage Improvement in Eqpt Efficiency Standards above BAU[other manufacturing 31T33,heavy or residual fuel oil if]",[0,0.14],"Industrial Energy Efficiency Standards"),</v>
      </c>
    </row>
    <row r="222" spans="1:6" x14ac:dyDescent="0.25">
      <c r="A222" t="s">
        <v>366</v>
      </c>
      <c r="B222">
        <v>0.14000000000000001</v>
      </c>
      <c r="C222" s="2" t="str">
        <f>INDEX('Policy groups'!$B:$B,MATCH('Script Setup'!$A222,'Policy groups'!$A:$A,0))</f>
        <v>Industrial Energy Efficiency Standards</v>
      </c>
      <c r="D222" s="2" t="str">
        <f>INDEX('Policy groups'!$B:$B,MATCH('Script Setup'!$A222,'Policy groups'!$A:$A,0))</f>
        <v>Industrial Energy Efficiency Standards</v>
      </c>
      <c r="E222" s="3" t="str">
        <f t="shared" si="12"/>
        <v>(True, "Percentage Improvement in Eqpt Efficiency Standards above BAU[energy pipelines and gas processing 352T353,natural gas if]","Percentage Improvement in Eqpt Efficiency Standards above BAU[energy pipelines and gas processing 352T353,natural gas if]",[0,0.14],"Industrial Energy Efficiency Standards"),</v>
      </c>
      <c r="F222" s="3" t="str">
        <f t="shared" si="13"/>
        <v>(True, "Percentage Improvement in Eqpt Efficiency Standards above BAU[other manufacturing 31T33,LPG propane or butane if]","Percentage Improvement in Eqpt Efficiency Standards above BAU[other manufacturing 31T33,LPG propane or butane if]",[0,0.14],"Industrial Energy Efficiency Standards"),</v>
      </c>
    </row>
    <row r="223" spans="1:6" x14ac:dyDescent="0.25">
      <c r="A223" t="s">
        <v>367</v>
      </c>
      <c r="B223">
        <v>0.14000000000000001</v>
      </c>
      <c r="C223" s="2" t="str">
        <f>INDEX('Policy groups'!$B:$B,MATCH('Script Setup'!$A223,'Policy groups'!$A:$A,0))</f>
        <v>Industrial Energy Efficiency Standards</v>
      </c>
      <c r="D223" s="2" t="str">
        <f>INDEX('Policy groups'!$B:$B,MATCH('Script Setup'!$A223,'Policy groups'!$A:$A,0))</f>
        <v>Industrial Energy Efficiency Standards</v>
      </c>
      <c r="E223" s="3" t="str">
        <f t="shared" si="12"/>
        <v>(True, "Percentage Improvement in Eqpt Efficiency Standards above BAU[water and waste 36T39,electricity if]","Percentage Improvement in Eqpt Efficiency Standards above BAU[water and waste 36T39,electricity if]",[0,0.14],"Industrial Energy Efficiency Standards"),</v>
      </c>
      <c r="F223" s="3" t="str">
        <f t="shared" si="13"/>
        <v>(True, "Percentage Improvement in Eqpt Efficiency Standards above BAU[energy pipelines and gas processing 352T353,natural gas if]","Percentage Improvement in Eqpt Efficiency Standards above BAU[energy pipelines and gas processing 352T353,natural gas if]",[0,0.14],"Industrial Energy Efficiency Standards"),</v>
      </c>
    </row>
    <row r="224" spans="1:6" x14ac:dyDescent="0.25">
      <c r="A224" t="s">
        <v>368</v>
      </c>
      <c r="B224">
        <v>0.14000000000000001</v>
      </c>
      <c r="C224" s="2" t="str">
        <f>INDEX('Policy groups'!$B:$B,MATCH('Script Setup'!$A224,'Policy groups'!$A:$A,0))</f>
        <v>Industrial Energy Efficiency Standards</v>
      </c>
      <c r="D224" s="2" t="str">
        <f>INDEX('Policy groups'!$B:$B,MATCH('Script Setup'!$A224,'Policy groups'!$A:$A,0))</f>
        <v>Industrial Energy Efficiency Standards</v>
      </c>
      <c r="E224" s="3" t="str">
        <f t="shared" si="12"/>
        <v>(True, "Percentage Improvement in Eqpt Efficiency Standards above BAU[construction 41T43,electricity if]","Percentage Improvement in Eqpt Efficiency Standards above BAU[construction 41T43,electricity if]",[0,0.14],"Industrial Energy Efficiency Standards"),</v>
      </c>
      <c r="F224" s="3" t="str">
        <f t="shared" si="13"/>
        <v>(True, "Percentage Improvement in Eqpt Efficiency Standards above BAU[water and waste 36T39,electricity if]","Percentage Improvement in Eqpt Efficiency Standards above BAU[water and waste 36T39,electricity if]",[0,0.14],"Industrial Energy Efficiency Standards"),</v>
      </c>
    </row>
    <row r="225" spans="1:6" x14ac:dyDescent="0.25">
      <c r="A225" t="s">
        <v>369</v>
      </c>
      <c r="B225">
        <v>0.14000000000000001</v>
      </c>
      <c r="C225" s="2" t="str">
        <f>INDEX('Policy groups'!$B:$B,MATCH('Script Setup'!$A225,'Policy groups'!$A:$A,0))</f>
        <v>Industrial Energy Efficiency Standards</v>
      </c>
      <c r="D225" s="2" t="str">
        <f>INDEX('Policy groups'!$B:$B,MATCH('Script Setup'!$A225,'Policy groups'!$A:$A,0))</f>
        <v>Industrial Energy Efficiency Standards</v>
      </c>
      <c r="E225" s="3" t="str">
        <f t="shared" si="12"/>
        <v>(True, "Percentage Improvement in Eqpt Efficiency Standards above BAU[construction 41T43,natural gas if]","Percentage Improvement in Eqpt Efficiency Standards above BAU[construction 41T43,natural gas if]",[0,0.14],"Industrial Energy Efficiency Standards"),</v>
      </c>
      <c r="F225" s="3" t="str">
        <f t="shared" si="13"/>
        <v>(True, "Percentage Improvement in Eqpt Efficiency Standards above BAU[construction 41T43,electricity if]","Percentage Improvement in Eqpt Efficiency Standards above BAU[construction 41T43,electricity if]",[0,0.14],"Industrial Energy Efficiency Standards"),</v>
      </c>
    </row>
    <row r="226" spans="1:6" x14ac:dyDescent="0.25">
      <c r="A226" t="s">
        <v>370</v>
      </c>
      <c r="B226">
        <v>0.14000000000000001</v>
      </c>
      <c r="C226" s="2" t="str">
        <f>INDEX('Policy groups'!$B:$B,MATCH('Script Setup'!$A226,'Policy groups'!$A:$A,0))</f>
        <v>Industrial Energy Efficiency Standards</v>
      </c>
      <c r="D226" s="2" t="str">
        <f>INDEX('Policy groups'!$B:$B,MATCH('Script Setup'!$A226,'Policy groups'!$A:$A,0))</f>
        <v>Industrial Energy Efficiency Standards</v>
      </c>
      <c r="E226" s="3" t="str">
        <f t="shared" si="12"/>
        <v>(True, "Percentage Improvement in Eqpt Efficiency Standards above BAU[construction 41T43,petroleum diesel if]","Percentage Improvement in Eqpt Efficiency Standards above BAU[construction 41T43,petroleum diesel if]",[0,0.14],"Industrial Energy Efficiency Standards"),</v>
      </c>
      <c r="F226" s="3" t="str">
        <f t="shared" si="13"/>
        <v>(True, "Percentage Improvement in Eqpt Efficiency Standards above BAU[construction 41T43,natural gas if]","Percentage Improvement in Eqpt Efficiency Standards above BAU[construction 41T43,natural gas if]",[0,0.14],"Industrial Energy Efficiency Standards"),</v>
      </c>
    </row>
    <row r="227" spans="1:6" x14ac:dyDescent="0.25">
      <c r="A227" t="s">
        <v>371</v>
      </c>
      <c r="B227">
        <v>0.14000000000000001</v>
      </c>
      <c r="C227" s="2" t="str">
        <f>INDEX('Policy groups'!$B:$B,MATCH('Script Setup'!$A227,'Policy groups'!$A:$A,0))</f>
        <v>Industrial Energy Efficiency Standards</v>
      </c>
      <c r="D227" s="2" t="str">
        <f>INDEX('Policy groups'!$B:$B,MATCH('Script Setup'!$A227,'Policy groups'!$A:$A,0))</f>
        <v>Industrial Energy Efficiency Standards</v>
      </c>
      <c r="E227" s="3" t="str">
        <f t="shared" si="12"/>
        <v>(True, "Percentage Improvement in Eqpt Efficiency Standards above BAU[construction 41T43,heavy or residual fuel oil if]","Percentage Improvement in Eqpt Efficiency Standards above BAU[construction 41T43,heavy or residual fuel oil if]",[0,0.14],"Industrial Energy Efficiency Standards"),</v>
      </c>
      <c r="F227" s="3" t="str">
        <f t="shared" si="13"/>
        <v>(True, "Percentage Improvement in Eqpt Efficiency Standards above BAU[construction 41T43,petroleum diesel if]","Percentage Improvement in Eqpt Efficiency Standards above BAU[construction 41T43,petroleum diesel if]",[0,0.14],"Industrial Energy Efficiency Standards"),</v>
      </c>
    </row>
    <row r="228" spans="1:6" x14ac:dyDescent="0.25">
      <c r="A228" t="s">
        <v>372</v>
      </c>
      <c r="B228">
        <v>0.14000000000000001</v>
      </c>
      <c r="C228" s="2" t="str">
        <f>INDEX('Policy groups'!$B:$B,MATCH('Script Setup'!$A228,'Policy groups'!$A:$A,0))</f>
        <v>Industrial Energy Efficiency Standards</v>
      </c>
      <c r="D228" s="2" t="str">
        <f>INDEX('Policy groups'!$B:$B,MATCH('Script Setup'!$A228,'Policy groups'!$A:$A,0))</f>
        <v>Industrial Energy Efficiency Standards</v>
      </c>
      <c r="E228" s="3" t="str">
        <f t="shared" si="12"/>
        <v>(True, "Percentage Improvement in Eqpt Efficiency Standards above BAU[construction 41T43,LPG propane or butane if]","Percentage Improvement in Eqpt Efficiency Standards above BAU[construction 41T43,LPG propane or butane if]",[0,0.14],"Industrial Energy Efficiency Standards"),</v>
      </c>
      <c r="F228" s="3" t="str">
        <f t="shared" si="13"/>
        <v>(True, "Percentage Improvement in Eqpt Efficiency Standards above BAU[construction 41T43,heavy or residual fuel oil if]","Percentage Improvement in Eqpt Efficiency Standards above BAU[construction 41T43,heavy or residual fuel oil if]",[0,0.14],"Industrial Energy Efficiency Standards"),</v>
      </c>
    </row>
    <row r="229" spans="1:6" x14ac:dyDescent="0.25">
      <c r="A229" t="s">
        <v>132</v>
      </c>
      <c r="B229">
        <v>1</v>
      </c>
      <c r="C229" s="2" t="str">
        <f>INDEX('Policy groups'!$B:$B,MATCH('Script Setup'!$A229,'Policy groups'!$A:$A,0))</f>
        <v>Grid Flexibility</v>
      </c>
      <c r="D229" s="2" t="str">
        <f>INDEX('Policy groups'!$B:$B,MATCH('Script Setup'!$A229,'Policy groups'!$A:$A,0))</f>
        <v>Grid Flexibility</v>
      </c>
      <c r="E229" s="3" t="str">
        <f t="shared" si="12"/>
        <v>(True, "Percentage Increase in Transmission Capacity vs BAU","Percentage Increase in Transmission Capacity vs BAU",[0,1],"Grid Flexibility"),</v>
      </c>
      <c r="F229" s="3" t="str">
        <f t="shared" si="13"/>
        <v>(True, "Percentage Improvement in Eqpt Efficiency Standards above BAU[construction 41T43,LPG propane or butane if]","Percentage Improvement in Eqpt Efficiency Standards above BAU[construction 41T43,LPG propane or butane if]",[0,1],"Grid Flexibility"),</v>
      </c>
    </row>
    <row r="230" spans="1:6" x14ac:dyDescent="0.25">
      <c r="A230" t="s">
        <v>133</v>
      </c>
      <c r="B230">
        <v>0.11</v>
      </c>
      <c r="C230" s="2" t="str">
        <f>INDEX('Policy groups'!$B:$B,MATCH('Script Setup'!$A230,'Policy groups'!$A:$A,0))</f>
        <v>Building Codes and Appliance Standards</v>
      </c>
      <c r="D230" s="2" t="str">
        <f>INDEX('Policy groups'!$B:$B,MATCH('Script Setup'!$A230,'Policy groups'!$A:$A,0))</f>
        <v>Building Codes and Appliance Standards</v>
      </c>
      <c r="E230" s="3" t="str">
        <f t="shared" si="12"/>
        <v>(True, "Reduction in E Use Allowed by Component Eff Std[heating,urban residential]","Reduction in E Use Allowed by Component Eff Std[heating,urban residential]",[0,0.11],"Building Codes and Appliance Standards"),</v>
      </c>
      <c r="F230" s="3" t="e">
        <f>CONCATENATE("(True, ""","",TRIM(#REF!),"",""",","""",TRIM(#REF!),"""","",",[0,",B230,"],","""",D230,"""","),")</f>
        <v>#REF!</v>
      </c>
    </row>
    <row r="231" spans="1:6" x14ac:dyDescent="0.25">
      <c r="A231" t="s">
        <v>134</v>
      </c>
      <c r="B231">
        <v>0.11</v>
      </c>
      <c r="C231" s="2" t="str">
        <f>INDEX('Policy groups'!$B:$B,MATCH('Script Setup'!$A231,'Policy groups'!$A:$A,0))</f>
        <v>Building Codes and Appliance Standards</v>
      </c>
      <c r="D231" s="2" t="str">
        <f>INDEX('Policy groups'!$B:$B,MATCH('Script Setup'!$A231,'Policy groups'!$A:$A,0))</f>
        <v>Building Codes and Appliance Standards</v>
      </c>
      <c r="E231" s="3" t="str">
        <f t="shared" si="12"/>
        <v>(True, "Reduction in E Use Allowed by Component Eff Std[heating,rural residential]","Reduction in E Use Allowed by Component Eff Std[heating,rural residential]",[0,0.11],"Building Codes and Appliance Standards"),</v>
      </c>
      <c r="F231" s="3" t="str">
        <f t="shared" si="13"/>
        <v>(True, "Reduction in E Use Allowed by Component Eff Std[heating,urban residential]","Reduction in E Use Allowed by Component Eff Std[heating,urban residential]",[0,0.11],"Building Codes and Appliance Standards"),</v>
      </c>
    </row>
    <row r="232" spans="1:6" x14ac:dyDescent="0.25">
      <c r="A232" t="s">
        <v>135</v>
      </c>
      <c r="B232">
        <v>0.159</v>
      </c>
      <c r="C232" s="2" t="str">
        <f>INDEX('Policy groups'!$B:$B,MATCH('Script Setup'!$A232,'Policy groups'!$A:$A,0))</f>
        <v>Building Codes and Appliance Standards</v>
      </c>
      <c r="D232" s="2" t="str">
        <f>INDEX('Policy groups'!$B:$B,MATCH('Script Setup'!$A232,'Policy groups'!$A:$A,0))</f>
        <v>Building Codes and Appliance Standards</v>
      </c>
      <c r="E232" s="3" t="str">
        <f t="shared" si="12"/>
        <v>(True, "Reduction in E Use Allowed by Component Eff Std[heating,commercial]","Reduction in E Use Allowed by Component Eff Std[heating,commercial]",[0,0.159],"Building Codes and Appliance Standards"),</v>
      </c>
      <c r="F232" s="3" t="str">
        <f t="shared" si="13"/>
        <v>(True, "Reduction in E Use Allowed by Component Eff Std[heating,rural residential]","Reduction in E Use Allowed by Component Eff Std[heating,rural residential]",[0,0.159],"Building Codes and Appliance Standards"),</v>
      </c>
    </row>
    <row r="233" spans="1:6" x14ac:dyDescent="0.25">
      <c r="A233" t="s">
        <v>136</v>
      </c>
      <c r="B233">
        <v>0.13600000000000001</v>
      </c>
      <c r="C233" s="2" t="str">
        <f>INDEX('Policy groups'!$B:$B,MATCH('Script Setup'!$A233,'Policy groups'!$A:$A,0))</f>
        <v>Building Codes and Appliance Standards</v>
      </c>
      <c r="D233" s="2" t="str">
        <f>INDEX('Policy groups'!$B:$B,MATCH('Script Setup'!$A233,'Policy groups'!$A:$A,0))</f>
        <v>Building Codes and Appliance Standards</v>
      </c>
      <c r="E233" s="3" t="str">
        <f t="shared" si="12"/>
        <v>(True, "Reduction in E Use Allowed by Component Eff Std[cooling and ventilation,urban residential]","Reduction in E Use Allowed by Component Eff Std[cooling and ventilation,urban residential]",[0,0.136],"Building Codes and Appliance Standards"),</v>
      </c>
      <c r="F233" s="3" t="str">
        <f t="shared" si="13"/>
        <v>(True, "Reduction in E Use Allowed by Component Eff Std[heating,commercial]","Reduction in E Use Allowed by Component Eff Std[heating,commercial]",[0,0.136],"Building Codes and Appliance Standards"),</v>
      </c>
    </row>
    <row r="234" spans="1:6" x14ac:dyDescent="0.25">
      <c r="A234" t="s">
        <v>137</v>
      </c>
      <c r="B234">
        <v>0.13600000000000001</v>
      </c>
      <c r="C234" s="2" t="str">
        <f>INDEX('Policy groups'!$B:$B,MATCH('Script Setup'!$A234,'Policy groups'!$A:$A,0))</f>
        <v>Building Codes and Appliance Standards</v>
      </c>
      <c r="D234" s="2" t="str">
        <f>INDEX('Policy groups'!$B:$B,MATCH('Script Setup'!$A234,'Policy groups'!$A:$A,0))</f>
        <v>Building Codes and Appliance Standards</v>
      </c>
      <c r="E234" s="3" t="str">
        <f t="shared" si="12"/>
        <v>(True, "Reduction in E Use Allowed by Component Eff Std[cooling and ventilation,rural residential]","Reduction in E Use Allowed by Component Eff Std[cooling and ventilation,rural residential]",[0,0.136],"Building Codes and Appliance Standards"),</v>
      </c>
      <c r="F234" s="3" t="str">
        <f t="shared" si="13"/>
        <v>(True, "Reduction in E Use Allowed by Component Eff Std[cooling and ventilation,urban residential]","Reduction in E Use Allowed by Component Eff Std[cooling and ventilation,urban residential]",[0,0.136],"Building Codes and Appliance Standards"),</v>
      </c>
    </row>
    <row r="235" spans="1:6" x14ac:dyDescent="0.25">
      <c r="A235" t="s">
        <v>138</v>
      </c>
      <c r="B235">
        <v>0.13300000000000001</v>
      </c>
      <c r="C235" s="2" t="str">
        <f>INDEX('Policy groups'!$B:$B,MATCH('Script Setup'!$A235,'Policy groups'!$A:$A,0))</f>
        <v>Building Codes and Appliance Standards</v>
      </c>
      <c r="D235" s="2" t="str">
        <f>INDEX('Policy groups'!$B:$B,MATCH('Script Setup'!$A235,'Policy groups'!$A:$A,0))</f>
        <v>Building Codes and Appliance Standards</v>
      </c>
      <c r="E235" s="3" t="str">
        <f t="shared" si="12"/>
        <v>(True, "Reduction in E Use Allowed by Component Eff Std[cooling and ventilation,commercial]","Reduction in E Use Allowed by Component Eff Std[cooling and ventilation,commercial]",[0,0.133],"Building Codes and Appliance Standards"),</v>
      </c>
      <c r="F235" s="3" t="str">
        <f t="shared" si="13"/>
        <v>(True, "Reduction in E Use Allowed by Component Eff Std[cooling and ventilation,rural residential]","Reduction in E Use Allowed by Component Eff Std[cooling and ventilation,rural residential]",[0,0.133],"Building Codes and Appliance Standards"),</v>
      </c>
    </row>
    <row r="236" spans="1:6" x14ac:dyDescent="0.25">
      <c r="A236" t="s">
        <v>139</v>
      </c>
      <c r="B236">
        <v>0.25</v>
      </c>
      <c r="C236" s="2" t="str">
        <f>INDEX('Policy groups'!$B:$B,MATCH('Script Setup'!$A236,'Policy groups'!$A:$A,0))</f>
        <v>Building Codes and Appliance Standards</v>
      </c>
      <c r="D236" s="2" t="str">
        <f>INDEX('Policy groups'!$B:$B,MATCH('Script Setup'!$A236,'Policy groups'!$A:$A,0))</f>
        <v>Building Codes and Appliance Standards</v>
      </c>
      <c r="E236" s="3" t="str">
        <f t="shared" si="12"/>
        <v>(True, "Reduction in E Use Allowed by Component Eff Std[envelope,urban residential]","Reduction in E Use Allowed by Component Eff Std[envelope,urban residential]",[0,0.25],"Building Codes and Appliance Standards"),</v>
      </c>
      <c r="F236" s="3" t="str">
        <f t="shared" si="13"/>
        <v>(True, "Reduction in E Use Allowed by Component Eff Std[cooling and ventilation,commercial]","Reduction in E Use Allowed by Component Eff Std[cooling and ventilation,commercial]",[0,0.25],"Building Codes and Appliance Standards"),</v>
      </c>
    </row>
    <row r="237" spans="1:6" x14ac:dyDescent="0.25">
      <c r="A237" t="s">
        <v>140</v>
      </c>
      <c r="B237">
        <v>0.25</v>
      </c>
      <c r="C237" s="2" t="str">
        <f>INDEX('Policy groups'!$B:$B,MATCH('Script Setup'!$A237,'Policy groups'!$A:$A,0))</f>
        <v>Building Codes and Appliance Standards</v>
      </c>
      <c r="D237" s="2" t="str">
        <f>INDEX('Policy groups'!$B:$B,MATCH('Script Setup'!$A237,'Policy groups'!$A:$A,0))</f>
        <v>Building Codes and Appliance Standards</v>
      </c>
      <c r="E237" s="3" t="str">
        <f t="shared" si="12"/>
        <v>(True, "Reduction in E Use Allowed by Component Eff Std[envelope,rural residential]","Reduction in E Use Allowed by Component Eff Std[envelope,rural residential]",[0,0.25],"Building Codes and Appliance Standards"),</v>
      </c>
      <c r="F237" s="3" t="str">
        <f t="shared" si="13"/>
        <v>(True, "Reduction in E Use Allowed by Component Eff Std[envelope,urban residential]","Reduction in E Use Allowed by Component Eff Std[envelope,urban residential]",[0,0.25],"Building Codes and Appliance Standards"),</v>
      </c>
    </row>
    <row r="238" spans="1:6" x14ac:dyDescent="0.25">
      <c r="A238" t="s">
        <v>141</v>
      </c>
      <c r="B238">
        <v>0.25</v>
      </c>
      <c r="C238" s="2" t="str">
        <f>INDEX('Policy groups'!$B:$B,MATCH('Script Setup'!$A238,'Policy groups'!$A:$A,0))</f>
        <v>Building Codes and Appliance Standards</v>
      </c>
      <c r="D238" s="2" t="str">
        <f>INDEX('Policy groups'!$B:$B,MATCH('Script Setup'!$A238,'Policy groups'!$A:$A,0))</f>
        <v>Building Codes and Appliance Standards</v>
      </c>
      <c r="E238" s="3" t="str">
        <f t="shared" si="12"/>
        <v>(True, "Reduction in E Use Allowed by Component Eff Std[envelope,commercial]","Reduction in E Use Allowed by Component Eff Std[envelope,commercial]",[0,0.25],"Building Codes and Appliance Standards"),</v>
      </c>
      <c r="F238" s="3" t="str">
        <f t="shared" si="13"/>
        <v>(True, "Reduction in E Use Allowed by Component Eff Std[envelope,rural residential]","Reduction in E Use Allowed by Component Eff Std[envelope,rural residential]",[0,0.25],"Building Codes and Appliance Standards"),</v>
      </c>
    </row>
    <row r="239" spans="1:6" x14ac:dyDescent="0.25">
      <c r="A239" t="s">
        <v>142</v>
      </c>
      <c r="B239">
        <v>0.2</v>
      </c>
      <c r="C239" s="2" t="str">
        <f>INDEX('Policy groups'!$B:$B,MATCH('Script Setup'!$A239,'Policy groups'!$A:$A,0))</f>
        <v>Building Codes and Appliance Standards</v>
      </c>
      <c r="D239" s="2" t="str">
        <f>INDEX('Policy groups'!$B:$B,MATCH('Script Setup'!$A239,'Policy groups'!$A:$A,0))</f>
        <v>Building Codes and Appliance Standards</v>
      </c>
      <c r="E239" s="3" t="str">
        <f t="shared" si="12"/>
        <v>(True, "Reduction in E Use Allowed by Component Eff Std[lighting,urban residential]","Reduction in E Use Allowed by Component Eff Std[lighting,urban residential]",[0,0.2],"Building Codes and Appliance Standards"),</v>
      </c>
      <c r="F239" s="3" t="str">
        <f t="shared" si="13"/>
        <v>(True, "Reduction in E Use Allowed by Component Eff Std[envelope,commercial]","Reduction in E Use Allowed by Component Eff Std[envelope,commercial]",[0,0.2],"Building Codes and Appliance Standards"),</v>
      </c>
    </row>
    <row r="240" spans="1:6" x14ac:dyDescent="0.25">
      <c r="A240" t="s">
        <v>143</v>
      </c>
      <c r="B240">
        <v>0.2</v>
      </c>
      <c r="C240" s="2" t="str">
        <f>INDEX('Policy groups'!$B:$B,MATCH('Script Setup'!$A240,'Policy groups'!$A:$A,0))</f>
        <v>Building Codes and Appliance Standards</v>
      </c>
      <c r="D240" s="2" t="str">
        <f>INDEX('Policy groups'!$B:$B,MATCH('Script Setup'!$A240,'Policy groups'!$A:$A,0))</f>
        <v>Building Codes and Appliance Standards</v>
      </c>
      <c r="E240" s="3" t="str">
        <f t="shared" si="12"/>
        <v>(True, "Reduction in E Use Allowed by Component Eff Std[lighting,rural residential]","Reduction in E Use Allowed by Component Eff Std[lighting,rural residential]",[0,0.2],"Building Codes and Appliance Standards"),</v>
      </c>
      <c r="F240" s="3" t="str">
        <f t="shared" si="13"/>
        <v>(True, "Reduction in E Use Allowed by Component Eff Std[lighting,urban residential]","Reduction in E Use Allowed by Component Eff Std[lighting,urban residential]",[0,0.2],"Building Codes and Appliance Standards"),</v>
      </c>
    </row>
    <row r="241" spans="1:6" x14ac:dyDescent="0.25">
      <c r="A241" t="s">
        <v>144</v>
      </c>
      <c r="B241">
        <v>0.2</v>
      </c>
      <c r="C241" s="2" t="str">
        <f>INDEX('Policy groups'!$B:$B,MATCH('Script Setup'!$A241,'Policy groups'!$A:$A,0))</f>
        <v>Building Codes and Appliance Standards</v>
      </c>
      <c r="D241" s="2" t="str">
        <f>INDEX('Policy groups'!$B:$B,MATCH('Script Setup'!$A241,'Policy groups'!$A:$A,0))</f>
        <v>Building Codes and Appliance Standards</v>
      </c>
      <c r="E241" s="3" t="str">
        <f t="shared" si="12"/>
        <v>(True, "Reduction in E Use Allowed by Component Eff Std[lighting,commercial]","Reduction in E Use Allowed by Component Eff Std[lighting,commercial]",[0,0.2],"Building Codes and Appliance Standards"),</v>
      </c>
      <c r="F241" s="3" t="str">
        <f t="shared" si="13"/>
        <v>(True, "Reduction in E Use Allowed by Component Eff Std[lighting,rural residential]","Reduction in E Use Allowed by Component Eff Std[lighting,rural residential]",[0,0.2],"Building Codes and Appliance Standards"),</v>
      </c>
    </row>
    <row r="242" spans="1:6" x14ac:dyDescent="0.25">
      <c r="A242" t="s">
        <v>145</v>
      </c>
      <c r="B242">
        <v>0.14099999999999999</v>
      </c>
      <c r="C242" s="2" t="str">
        <f>INDEX('Policy groups'!$B:$B,MATCH('Script Setup'!$A242,'Policy groups'!$A:$A,0))</f>
        <v>Building Codes and Appliance Standards</v>
      </c>
      <c r="D242" s="2" t="str">
        <f>INDEX('Policy groups'!$B:$B,MATCH('Script Setup'!$A242,'Policy groups'!$A:$A,0))</f>
        <v>Building Codes and Appliance Standards</v>
      </c>
      <c r="E242" s="3" t="str">
        <f t="shared" si="12"/>
        <v>(True, "Reduction in E Use Allowed by Component Eff Std[appliances,urban residential]","Reduction in E Use Allowed by Component Eff Std[appliances,urban residential]",[0,0.141],"Building Codes and Appliance Standards"),</v>
      </c>
      <c r="F242" s="3" t="e">
        <f>CONCATENATE("(True, ""","",TRIM(#REF!),"",""",","""",TRIM(#REF!),"""","",",[0,",B242,"],","""",D242,"""","),")</f>
        <v>#REF!</v>
      </c>
    </row>
    <row r="243" spans="1:6" x14ac:dyDescent="0.25">
      <c r="A243" t="s">
        <v>146</v>
      </c>
      <c r="B243">
        <v>0.14099999999999999</v>
      </c>
      <c r="C243" s="2" t="str">
        <f>INDEX('Policy groups'!$B:$B,MATCH('Script Setup'!$A243,'Policy groups'!$A:$A,0))</f>
        <v>Building Codes and Appliance Standards</v>
      </c>
      <c r="D243" s="2" t="str">
        <f>INDEX('Policy groups'!$B:$B,MATCH('Script Setup'!$A243,'Policy groups'!$A:$A,0))</f>
        <v>Building Codes and Appliance Standards</v>
      </c>
      <c r="E243" s="3" t="str">
        <f t="shared" si="12"/>
        <v>(True, "Reduction in E Use Allowed by Component Eff Std[appliances,rural residential]","Reduction in E Use Allowed by Component Eff Std[appliances,rural residential]",[0,0.141],"Building Codes and Appliance Standards"),</v>
      </c>
      <c r="F243" s="3" t="str">
        <f t="shared" ref="F243:F251" si="14">CONCATENATE("(True, ""","",TRIM(A242),"",""",","""",TRIM(A242),"""","",",[0,",B243,"],","""",D243,"""","),")</f>
        <v>(True, "Reduction in E Use Allowed by Component Eff Std[appliances,urban residential]","Reduction in E Use Allowed by Component Eff Std[appliances,urban residential]",[0,0.141],"Building Codes and Appliance Standards"),</v>
      </c>
    </row>
    <row r="244" spans="1:6" x14ac:dyDescent="0.25">
      <c r="A244" t="s">
        <v>147</v>
      </c>
      <c r="B244">
        <v>0.14099999999999999</v>
      </c>
      <c r="C244" s="2" t="str">
        <f>INDEX('Policy groups'!$B:$B,MATCH('Script Setup'!$A244,'Policy groups'!$A:$A,0))</f>
        <v>Building Codes and Appliance Standards</v>
      </c>
      <c r="D244" s="2" t="str">
        <f>INDEX('Policy groups'!$B:$B,MATCH('Script Setup'!$A244,'Policy groups'!$A:$A,0))</f>
        <v>Building Codes and Appliance Standards</v>
      </c>
      <c r="E244" s="3" t="str">
        <f t="shared" si="12"/>
        <v>(True, "Reduction in E Use Allowed by Component Eff Std[appliances,commercial]","Reduction in E Use Allowed by Component Eff Std[appliances,commercial]",[0,0.141],"Building Codes and Appliance Standards"),</v>
      </c>
      <c r="F244" s="3" t="str">
        <f t="shared" si="14"/>
        <v>(True, "Reduction in E Use Allowed by Component Eff Std[appliances,rural residential]","Reduction in E Use Allowed by Component Eff Std[appliances,rural residential]",[0,0.141],"Building Codes and Appliance Standards"),</v>
      </c>
    </row>
    <row r="245" spans="1:6" x14ac:dyDescent="0.25">
      <c r="A245" t="s">
        <v>148</v>
      </c>
      <c r="B245">
        <v>0.11</v>
      </c>
      <c r="C245" s="2" t="str">
        <f>INDEX('Policy groups'!$B:$B,MATCH('Script Setup'!$A245,'Policy groups'!$A:$A,0))</f>
        <v>Building Codes and Appliance Standards</v>
      </c>
      <c r="D245" s="2" t="str">
        <f>INDEX('Policy groups'!$B:$B,MATCH('Script Setup'!$A245,'Policy groups'!$A:$A,0))</f>
        <v>Building Codes and Appliance Standards</v>
      </c>
      <c r="E245" s="3" t="str">
        <f t="shared" si="12"/>
        <v>(True, "Reduction in E Use Allowed by Component Eff Std[other component,urban residential]","Reduction in E Use Allowed by Component Eff Std[other component,urban residential]",[0,0.11],"Building Codes and Appliance Standards"),</v>
      </c>
      <c r="F245" s="3" t="str">
        <f t="shared" si="14"/>
        <v>(True, "Reduction in E Use Allowed by Component Eff Std[appliances,commercial]","Reduction in E Use Allowed by Component Eff Std[appliances,commercial]",[0,0.11],"Building Codes and Appliance Standards"),</v>
      </c>
    </row>
    <row r="246" spans="1:6" x14ac:dyDescent="0.25">
      <c r="A246" t="s">
        <v>149</v>
      </c>
      <c r="B246">
        <v>0.11</v>
      </c>
      <c r="C246" s="2" t="str">
        <f>INDEX('Policy groups'!$B:$B,MATCH('Script Setup'!$A246,'Policy groups'!$A:$A,0))</f>
        <v>Building Codes and Appliance Standards</v>
      </c>
      <c r="D246" s="2" t="str">
        <f>INDEX('Policy groups'!$B:$B,MATCH('Script Setup'!$A246,'Policy groups'!$A:$A,0))</f>
        <v>Building Codes and Appliance Standards</v>
      </c>
      <c r="E246" s="3" t="str">
        <f t="shared" si="12"/>
        <v>(True, "Reduction in E Use Allowed by Component Eff Std[other component,rural residential]","Reduction in E Use Allowed by Component Eff Std[other component,rural residential]",[0,0.11],"Building Codes and Appliance Standards"),</v>
      </c>
      <c r="F246" s="3" t="str">
        <f t="shared" si="14"/>
        <v>(True, "Reduction in E Use Allowed by Component Eff Std[other component,urban residential]","Reduction in E Use Allowed by Component Eff Std[other component,urban residential]",[0,0.11],"Building Codes and Appliance Standards"),</v>
      </c>
    </row>
    <row r="247" spans="1:6" x14ac:dyDescent="0.25">
      <c r="A247" t="s">
        <v>150</v>
      </c>
      <c r="B247">
        <v>0.11</v>
      </c>
      <c r="C247" s="2" t="str">
        <f>INDEX('Policy groups'!$B:$B,MATCH('Script Setup'!$A247,'Policy groups'!$A:$A,0))</f>
        <v>Building Codes and Appliance Standards</v>
      </c>
      <c r="D247" s="2" t="str">
        <f>INDEX('Policy groups'!$B:$B,MATCH('Script Setup'!$A247,'Policy groups'!$A:$A,0))</f>
        <v>Building Codes and Appliance Standards</v>
      </c>
      <c r="E247" s="3" t="str">
        <f t="shared" si="12"/>
        <v>(True, "Reduction in E Use Allowed by Component Eff Std[other component,commercial]","Reduction in E Use Allowed by Component Eff Std[other component,commercial]",[0,0.11],"Building Codes and Appliance Standards"),</v>
      </c>
      <c r="F247" s="3" t="str">
        <f t="shared" si="14"/>
        <v>(True, "Reduction in E Use Allowed by Component Eff Std[other component,rural residential]","Reduction in E Use Allowed by Component Eff Std[other component,rural residential]",[0,0.11],"Building Codes and Appliance Standards"),</v>
      </c>
    </row>
    <row r="248" spans="1:6" x14ac:dyDescent="0.25">
      <c r="A248" t="s">
        <v>151</v>
      </c>
      <c r="B248">
        <v>1</v>
      </c>
      <c r="C248" s="2" t="str">
        <f>INDEX('Policy groups'!$B:$B,MATCH('Script Setup'!$A248,'Policy groups'!$A:$A,0))</f>
        <v>100% Clean Electricity Standard</v>
      </c>
      <c r="D248" s="2" t="str">
        <f>INDEX('Policy groups'!$B:$B,MATCH('Script Setup'!$A248,'Policy groups'!$A:$A,0))</f>
        <v>100% Clean Electricity Standard</v>
      </c>
      <c r="E248" s="3" t="str">
        <f t="shared" si="12"/>
        <v>(True, "Renewable Portfolio Std Percentage","Renewable Portfolio Std Percentage",[0,1],"100% Clean Electricity Standard"),</v>
      </c>
      <c r="F248" s="3" t="str">
        <f t="shared" si="14"/>
        <v>(True, "Reduction in E Use Allowed by Component Eff Std[other component,commercial]","Reduction in E Use Allowed by Component Eff Std[other component,commercial]",[0,1],"100% Clean Electricity Standard"),</v>
      </c>
    </row>
    <row r="249" spans="1:6" x14ac:dyDescent="0.25">
      <c r="A249" t="s">
        <v>465</v>
      </c>
      <c r="B249">
        <v>11</v>
      </c>
      <c r="C249" s="2" t="str">
        <f>INDEX('Policy groups'!$B:$B,MATCH('Script Setup'!$A249,'Policy groups'!$A:$A,0))</f>
        <v>Electricity PTC/ITC</v>
      </c>
      <c r="D249" s="2" t="str">
        <f>INDEX('Policy groups'!$B:$B,MATCH('Script Setup'!$A249,'Policy groups'!$A:$A,0))</f>
        <v>Electricity PTC/ITC</v>
      </c>
      <c r="E249" s="3" t="str">
        <f t="shared" si="12"/>
        <v>(True, "Subsidy for Elec Production by Fuel[nuclear es,preexisting retiring]","Subsidy for Elec Production by Fuel[nuclear es,preexisting retiring]",[0,11],"Electricity PTC/ITC"),</v>
      </c>
      <c r="F249" s="3" t="str">
        <f t="shared" si="14"/>
        <v>(True, "Renewable Portfolio Std Percentage","Renewable Portfolio Std Percentage",[0,11],"Electricity PTC/ITC"),</v>
      </c>
    </row>
    <row r="250" spans="1:6" x14ac:dyDescent="0.25">
      <c r="A250" t="s">
        <v>466</v>
      </c>
      <c r="B250">
        <v>5</v>
      </c>
      <c r="C250" s="2" t="str">
        <f>INDEX('Policy groups'!$B:$B,MATCH('Script Setup'!$A250,'Policy groups'!$A:$A,0))</f>
        <v>Electricity PTC/ITC</v>
      </c>
      <c r="D250" s="2" t="str">
        <f>INDEX('Policy groups'!$B:$B,MATCH('Script Setup'!$A250,'Policy groups'!$A:$A,0))</f>
        <v>Electricity PTC/ITC</v>
      </c>
      <c r="E250" s="3" t="str">
        <f t="shared" si="12"/>
        <v>(True, "Subsidy for Elec Production by Fuel[onshore wind es,preexisting retiring]","Subsidy for Elec Production by Fuel[onshore wind es,preexisting retiring]",[0,5],"Electricity PTC/ITC"),</v>
      </c>
      <c r="F250" s="3" t="str">
        <f t="shared" si="14"/>
        <v>(True, "Subsidy for Elec Production by Fuel[nuclear es,preexisting retiring]","Subsidy for Elec Production by Fuel[nuclear es,preexisting retiring]",[0,5],"Electricity PTC/ITC"),</v>
      </c>
    </row>
    <row r="251" spans="1:6" x14ac:dyDescent="0.25">
      <c r="A251" t="s">
        <v>467</v>
      </c>
      <c r="B251">
        <v>5</v>
      </c>
      <c r="C251" s="2" t="str">
        <f>INDEX('Policy groups'!$B:$B,MATCH('Script Setup'!$A251,'Policy groups'!$A:$A,0))</f>
        <v>Electricity PTC/ITC</v>
      </c>
      <c r="D251" s="2" t="str">
        <f>INDEX('Policy groups'!$B:$B,MATCH('Script Setup'!$A251,'Policy groups'!$A:$A,0))</f>
        <v>Electricity PTC/ITC</v>
      </c>
      <c r="E251" s="3" t="str">
        <f t="shared" si="12"/>
        <v>(True, "Subsidy for Elec Production by Fuel[onshore wind es,newly built]","Subsidy for Elec Production by Fuel[onshore wind es,newly built]",[0,5],"Electricity PTC/ITC"),</v>
      </c>
      <c r="F251" s="3" t="str">
        <f t="shared" si="14"/>
        <v>(True, "Subsidy for Elec Production by Fuel[onshore wind es,preexisting retiring]","Subsidy for Elec Production by Fuel[onshore wind es,preexisting retiring]",[0,5],"Electricity PTC/ITC"),</v>
      </c>
    </row>
    <row r="252" spans="1:6" x14ac:dyDescent="0.25">
      <c r="C252" s="2"/>
      <c r="D252" s="2"/>
      <c r="E252" s="3"/>
      <c r="F252" s="3"/>
    </row>
    <row r="253" spans="1:6" x14ac:dyDescent="0.25">
      <c r="C253" s="2"/>
      <c r="D253" s="2"/>
      <c r="E253" s="3"/>
      <c r="F253" s="3"/>
    </row>
    <row r="254" spans="1:6" x14ac:dyDescent="0.25">
      <c r="C254" s="2"/>
      <c r="D254" s="2"/>
      <c r="E254" s="3"/>
      <c r="F254" s="3"/>
    </row>
    <row r="255" spans="1:6" x14ac:dyDescent="0.25">
      <c r="C255" s="2"/>
      <c r="D255" s="2"/>
      <c r="E255" s="3"/>
      <c r="F255" s="3"/>
    </row>
  </sheetData>
  <autoFilter ref="A1:F255" xr:uid="{786663FF-4B51-4D0F-A407-6AAB5D3B48D4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735A-5BB6-4E83-A2A9-E3437BECAFC8}">
  <dimension ref="A1:B43"/>
  <sheetViews>
    <sheetView topLeftCell="A12" workbookViewId="0">
      <selection activeCell="D33" sqref="D33"/>
    </sheetView>
  </sheetViews>
  <sheetFormatPr defaultRowHeight="15" x14ac:dyDescent="0.25"/>
  <cols>
    <col min="1" max="1" width="20.85546875" bestFit="1" customWidth="1"/>
    <col min="2" max="2" width="69.28515625" bestFit="1" customWidth="1"/>
  </cols>
  <sheetData>
    <row r="1" spans="1:2" x14ac:dyDescent="0.25">
      <c r="A1" s="4" t="s">
        <v>538</v>
      </c>
    </row>
    <row r="2" spans="1:2" x14ac:dyDescent="0.25">
      <c r="A2" t="s">
        <v>539</v>
      </c>
      <c r="B2" t="s">
        <v>540</v>
      </c>
    </row>
    <row r="3" spans="1:2" x14ac:dyDescent="0.25">
      <c r="A3" t="s">
        <v>541</v>
      </c>
      <c r="B3" t="s">
        <v>542</v>
      </c>
    </row>
    <row r="4" spans="1:2" x14ac:dyDescent="0.25">
      <c r="A4" t="s">
        <v>543</v>
      </c>
      <c r="B4" t="s">
        <v>544</v>
      </c>
    </row>
    <row r="5" spans="1:2" x14ac:dyDescent="0.25">
      <c r="A5" t="s">
        <v>545</v>
      </c>
      <c r="B5" t="s">
        <v>546</v>
      </c>
    </row>
    <row r="6" spans="1:2" x14ac:dyDescent="0.25">
      <c r="A6" t="s">
        <v>547</v>
      </c>
      <c r="B6" t="s">
        <v>548</v>
      </c>
    </row>
    <row r="7" spans="1:2" x14ac:dyDescent="0.25">
      <c r="A7" t="s">
        <v>549</v>
      </c>
      <c r="B7" t="s">
        <v>550</v>
      </c>
    </row>
    <row r="8" spans="1:2" x14ac:dyDescent="0.25">
      <c r="A8" t="s">
        <v>551</v>
      </c>
      <c r="B8" t="s">
        <v>552</v>
      </c>
    </row>
    <row r="9" spans="1:2" x14ac:dyDescent="0.25">
      <c r="A9" t="s">
        <v>553</v>
      </c>
      <c r="B9" t="s">
        <v>554</v>
      </c>
    </row>
    <row r="10" spans="1:2" x14ac:dyDescent="0.25">
      <c r="A10" t="s">
        <v>555</v>
      </c>
      <c r="B10" t="s">
        <v>556</v>
      </c>
    </row>
    <row r="11" spans="1:2" x14ac:dyDescent="0.25">
      <c r="A11" t="s">
        <v>557</v>
      </c>
      <c r="B11" t="s">
        <v>558</v>
      </c>
    </row>
    <row r="12" spans="1:2" x14ac:dyDescent="0.25">
      <c r="A12" t="s">
        <v>559</v>
      </c>
      <c r="B12" t="s">
        <v>560</v>
      </c>
    </row>
    <row r="13" spans="1:2" x14ac:dyDescent="0.25">
      <c r="A13" t="s">
        <v>561</v>
      </c>
      <c r="B13" t="s">
        <v>562</v>
      </c>
    </row>
    <row r="14" spans="1:2" x14ac:dyDescent="0.25">
      <c r="A14" t="s">
        <v>563</v>
      </c>
      <c r="B14" t="s">
        <v>564</v>
      </c>
    </row>
    <row r="15" spans="1:2" x14ac:dyDescent="0.25">
      <c r="A15" t="s">
        <v>565</v>
      </c>
      <c r="B15" t="s">
        <v>566</v>
      </c>
    </row>
    <row r="16" spans="1:2" x14ac:dyDescent="0.25">
      <c r="A16" t="s">
        <v>567</v>
      </c>
      <c r="B16" t="s">
        <v>568</v>
      </c>
    </row>
    <row r="17" spans="1:2" x14ac:dyDescent="0.25">
      <c r="A17" t="s">
        <v>569</v>
      </c>
      <c r="B17" t="s">
        <v>570</v>
      </c>
    </row>
    <row r="18" spans="1:2" x14ac:dyDescent="0.25">
      <c r="A18" t="s">
        <v>571</v>
      </c>
      <c r="B18" t="s">
        <v>572</v>
      </c>
    </row>
    <row r="19" spans="1:2" x14ac:dyDescent="0.25">
      <c r="A19" t="s">
        <v>573</v>
      </c>
      <c r="B19" t="s">
        <v>574</v>
      </c>
    </row>
    <row r="20" spans="1:2" x14ac:dyDescent="0.25">
      <c r="A20" t="s">
        <v>575</v>
      </c>
      <c r="B20" t="s">
        <v>576</v>
      </c>
    </row>
    <row r="21" spans="1:2" x14ac:dyDescent="0.25">
      <c r="A21" t="s">
        <v>577</v>
      </c>
      <c r="B21" t="s">
        <v>578</v>
      </c>
    </row>
    <row r="22" spans="1:2" x14ac:dyDescent="0.25">
      <c r="A22" t="s">
        <v>579</v>
      </c>
      <c r="B22" t="s">
        <v>580</v>
      </c>
    </row>
    <row r="23" spans="1:2" x14ac:dyDescent="0.25">
      <c r="A23" t="s">
        <v>581</v>
      </c>
      <c r="B23" t="s">
        <v>582</v>
      </c>
    </row>
    <row r="24" spans="1:2" x14ac:dyDescent="0.25">
      <c r="A24" t="s">
        <v>583</v>
      </c>
      <c r="B24" t="s">
        <v>584</v>
      </c>
    </row>
    <row r="25" spans="1:2" x14ac:dyDescent="0.25">
      <c r="A25" t="s">
        <v>585</v>
      </c>
      <c r="B25" t="s">
        <v>586</v>
      </c>
    </row>
    <row r="26" spans="1:2" x14ac:dyDescent="0.25">
      <c r="A26" s="1" t="s">
        <v>587</v>
      </c>
      <c r="B26" s="1" t="s">
        <v>588</v>
      </c>
    </row>
    <row r="27" spans="1:2" x14ac:dyDescent="0.25">
      <c r="A27" s="1" t="s">
        <v>589</v>
      </c>
      <c r="B27" s="1" t="s">
        <v>590</v>
      </c>
    </row>
    <row r="28" spans="1:2" x14ac:dyDescent="0.25">
      <c r="A28" s="1" t="s">
        <v>591</v>
      </c>
      <c r="B28" s="1" t="s">
        <v>592</v>
      </c>
    </row>
    <row r="29" spans="1:2" x14ac:dyDescent="0.25">
      <c r="A29" t="s">
        <v>593</v>
      </c>
      <c r="B29" t="s">
        <v>594</v>
      </c>
    </row>
    <row r="30" spans="1:2" x14ac:dyDescent="0.25">
      <c r="A30" t="s">
        <v>595</v>
      </c>
      <c r="B30" t="s">
        <v>596</v>
      </c>
    </row>
    <row r="31" spans="1:2" x14ac:dyDescent="0.25">
      <c r="A31" s="34" t="s">
        <v>597</v>
      </c>
      <c r="B31" s="34" t="s">
        <v>598</v>
      </c>
    </row>
    <row r="32" spans="1:2" x14ac:dyDescent="0.25">
      <c r="A32" t="s">
        <v>599</v>
      </c>
      <c r="B32" t="s">
        <v>600</v>
      </c>
    </row>
    <row r="33" spans="1:2" x14ac:dyDescent="0.25">
      <c r="A33" t="s">
        <v>601</v>
      </c>
      <c r="B33" t="s">
        <v>602</v>
      </c>
    </row>
    <row r="34" spans="1:2" x14ac:dyDescent="0.25">
      <c r="A34" t="s">
        <v>603</v>
      </c>
      <c r="B34" t="s">
        <v>604</v>
      </c>
    </row>
    <row r="35" spans="1:2" x14ac:dyDescent="0.25">
      <c r="A35" t="s">
        <v>605</v>
      </c>
      <c r="B35" t="s">
        <v>606</v>
      </c>
    </row>
    <row r="36" spans="1:2" x14ac:dyDescent="0.25">
      <c r="A36" t="s">
        <v>607</v>
      </c>
      <c r="B36" t="s">
        <v>608</v>
      </c>
    </row>
    <row r="37" spans="1:2" x14ac:dyDescent="0.25">
      <c r="A37" t="s">
        <v>609</v>
      </c>
      <c r="B37" t="s">
        <v>610</v>
      </c>
    </row>
    <row r="38" spans="1:2" x14ac:dyDescent="0.25">
      <c r="A38" t="s">
        <v>611</v>
      </c>
      <c r="B38" t="s">
        <v>612</v>
      </c>
    </row>
    <row r="39" spans="1:2" x14ac:dyDescent="0.25">
      <c r="A39" t="s">
        <v>613</v>
      </c>
      <c r="B39" t="s">
        <v>614</v>
      </c>
    </row>
    <row r="40" spans="1:2" x14ac:dyDescent="0.25">
      <c r="A40" t="s">
        <v>615</v>
      </c>
      <c r="B40" t="s">
        <v>616</v>
      </c>
    </row>
    <row r="41" spans="1:2" x14ac:dyDescent="0.25">
      <c r="A41" t="s">
        <v>617</v>
      </c>
      <c r="B41" t="s">
        <v>618</v>
      </c>
    </row>
    <row r="42" spans="1:2" x14ac:dyDescent="0.25">
      <c r="A42" t="s">
        <v>619</v>
      </c>
      <c r="B42" t="s">
        <v>620</v>
      </c>
    </row>
    <row r="43" spans="1:2" x14ac:dyDescent="0.25">
      <c r="A43" t="s">
        <v>621</v>
      </c>
      <c r="B43" t="s">
        <v>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D547-3CB9-49CB-B146-69FE745F22DB}">
  <dimension ref="A1:AF47"/>
  <sheetViews>
    <sheetView workbookViewId="0"/>
  </sheetViews>
  <sheetFormatPr defaultRowHeight="15" x14ac:dyDescent="0.25"/>
  <cols>
    <col min="1" max="1" width="70.42578125" bestFit="1" customWidth="1"/>
    <col min="2" max="2" width="45.5703125" bestFit="1" customWidth="1"/>
    <col min="3" max="32" width="11.5703125" bestFit="1" customWidth="1"/>
    <col min="33" max="258" width="70.42578125" bestFit="1" customWidth="1"/>
    <col min="259" max="264" width="16.5703125" bestFit="1" customWidth="1"/>
  </cols>
  <sheetData>
    <row r="1" spans="1:32" x14ac:dyDescent="0.25">
      <c r="A1" s="7" t="s">
        <v>381</v>
      </c>
      <c r="B1" t="s">
        <v>402</v>
      </c>
    </row>
    <row r="3" spans="1:32" x14ac:dyDescent="0.25">
      <c r="A3" s="7" t="s">
        <v>515</v>
      </c>
      <c r="B3" t="s">
        <v>422</v>
      </c>
      <c r="C3" t="s">
        <v>423</v>
      </c>
      <c r="D3" t="s">
        <v>424</v>
      </c>
      <c r="E3" t="s">
        <v>425</v>
      </c>
      <c r="F3" t="s">
        <v>426</v>
      </c>
      <c r="G3" t="s">
        <v>427</v>
      </c>
      <c r="H3" t="s">
        <v>428</v>
      </c>
      <c r="I3" t="s">
        <v>429</v>
      </c>
      <c r="J3" t="s">
        <v>430</v>
      </c>
      <c r="K3" t="s">
        <v>431</v>
      </c>
      <c r="L3" t="s">
        <v>432</v>
      </c>
      <c r="M3" t="s">
        <v>433</v>
      </c>
      <c r="N3" t="s">
        <v>434</v>
      </c>
      <c r="O3" t="s">
        <v>435</v>
      </c>
      <c r="P3" t="s">
        <v>436</v>
      </c>
      <c r="Q3" t="s">
        <v>437</v>
      </c>
      <c r="R3" t="s">
        <v>438</v>
      </c>
      <c r="S3" t="s">
        <v>439</v>
      </c>
      <c r="T3" t="s">
        <v>440</v>
      </c>
      <c r="U3" t="s">
        <v>441</v>
      </c>
      <c r="V3" t="s">
        <v>442</v>
      </c>
      <c r="W3" t="s">
        <v>443</v>
      </c>
      <c r="X3" t="s">
        <v>444</v>
      </c>
      <c r="Y3" t="s">
        <v>445</v>
      </c>
      <c r="Z3" t="s">
        <v>446</v>
      </c>
      <c r="AA3" t="s">
        <v>447</v>
      </c>
      <c r="AB3" t="s">
        <v>448</v>
      </c>
      <c r="AC3" t="s">
        <v>449</v>
      </c>
      <c r="AD3" t="s">
        <v>450</v>
      </c>
      <c r="AE3" t="s">
        <v>451</v>
      </c>
      <c r="AF3" t="s">
        <v>452</v>
      </c>
    </row>
    <row r="4" spans="1:32" x14ac:dyDescent="0.25">
      <c r="A4" s="8" t="s">
        <v>473</v>
      </c>
      <c r="B4" s="9">
        <v>0</v>
      </c>
      <c r="C4" s="9">
        <v>7</v>
      </c>
      <c r="D4" s="9">
        <v>-14</v>
      </c>
      <c r="E4" s="9">
        <v>283</v>
      </c>
      <c r="F4" s="9">
        <v>454</v>
      </c>
      <c r="G4" s="9">
        <v>724</v>
      </c>
      <c r="H4" s="9">
        <v>880</v>
      </c>
      <c r="I4" s="9">
        <v>1555</v>
      </c>
      <c r="J4" s="9">
        <v>2456</v>
      </c>
      <c r="K4" s="9">
        <v>3226</v>
      </c>
      <c r="L4" s="9">
        <v>3735</v>
      </c>
      <c r="M4" s="9">
        <v>3602</v>
      </c>
      <c r="N4" s="9">
        <v>3391</v>
      </c>
      <c r="O4" s="9">
        <v>3277</v>
      </c>
      <c r="P4" s="9">
        <v>3241</v>
      </c>
      <c r="Q4" s="9">
        <v>3261</v>
      </c>
      <c r="R4" s="9">
        <v>3284</v>
      </c>
      <c r="S4" s="9">
        <v>3298</v>
      </c>
      <c r="T4" s="9">
        <v>3296</v>
      </c>
      <c r="U4" s="9">
        <v>3270</v>
      </c>
      <c r="V4" s="9">
        <v>3262</v>
      </c>
      <c r="W4" s="9">
        <v>3256</v>
      </c>
      <c r="X4" s="9">
        <v>3248</v>
      </c>
      <c r="Y4" s="9">
        <v>3239</v>
      </c>
      <c r="Z4" s="9">
        <v>3223</v>
      </c>
      <c r="AA4" s="9">
        <v>3207</v>
      </c>
      <c r="AB4" s="9">
        <v>3210</v>
      </c>
      <c r="AC4" s="9">
        <v>3210</v>
      </c>
      <c r="AD4" s="9">
        <v>3199</v>
      </c>
      <c r="AE4" s="9">
        <v>3183</v>
      </c>
      <c r="AF4" s="9">
        <v>3165</v>
      </c>
    </row>
    <row r="5" spans="1:32" x14ac:dyDescent="0.25">
      <c r="A5" s="8" t="s">
        <v>474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</row>
    <row r="6" spans="1:32" x14ac:dyDescent="0.25">
      <c r="A6" s="8" t="s">
        <v>475</v>
      </c>
      <c r="B6" s="9">
        <v>0</v>
      </c>
      <c r="C6" s="9">
        <v>0</v>
      </c>
      <c r="D6" s="9">
        <v>-4</v>
      </c>
      <c r="E6" s="9">
        <v>-10</v>
      </c>
      <c r="F6" s="9">
        <v>-95</v>
      </c>
      <c r="G6" s="9">
        <v>-230</v>
      </c>
      <c r="H6" s="9">
        <v>-345</v>
      </c>
      <c r="I6" s="9">
        <v>-532</v>
      </c>
      <c r="J6" s="9">
        <v>-774</v>
      </c>
      <c r="K6" s="9">
        <v>-1062</v>
      </c>
      <c r="L6" s="9">
        <v>-1376</v>
      </c>
      <c r="M6" s="9">
        <v>-1714</v>
      </c>
      <c r="N6" s="9">
        <v>-2045</v>
      </c>
      <c r="O6" s="9">
        <v>-2371</v>
      </c>
      <c r="P6" s="9">
        <v>-2649</v>
      </c>
      <c r="Q6" s="9">
        <v>-2962</v>
      </c>
      <c r="R6" s="9">
        <v>-3294</v>
      </c>
      <c r="S6" s="9">
        <v>-3605</v>
      </c>
      <c r="T6" s="9">
        <v>-3891</v>
      </c>
      <c r="U6" s="9">
        <v>-4099</v>
      </c>
      <c r="V6" s="9">
        <v>-4324</v>
      </c>
      <c r="W6" s="9">
        <v>-4487</v>
      </c>
      <c r="X6" s="9">
        <v>-4568</v>
      </c>
      <c r="Y6" s="9">
        <v>-4665</v>
      </c>
      <c r="Z6" s="9">
        <v>-4743</v>
      </c>
      <c r="AA6" s="9">
        <v>-4744</v>
      </c>
      <c r="AB6" s="9">
        <v>-4771</v>
      </c>
      <c r="AC6" s="9">
        <v>-4742</v>
      </c>
      <c r="AD6" s="9">
        <v>-4699</v>
      </c>
      <c r="AE6" s="9">
        <v>-4672</v>
      </c>
      <c r="AF6" s="9">
        <v>-4618</v>
      </c>
    </row>
    <row r="7" spans="1:32" x14ac:dyDescent="0.25">
      <c r="A7" s="8" t="s">
        <v>476</v>
      </c>
      <c r="B7" s="9">
        <v>0</v>
      </c>
      <c r="C7" s="9">
        <v>0</v>
      </c>
      <c r="D7" s="9">
        <v>0</v>
      </c>
      <c r="E7" s="9">
        <v>25</v>
      </c>
      <c r="F7" s="9">
        <v>36</v>
      </c>
      <c r="G7" s="9">
        <v>16</v>
      </c>
      <c r="H7" s="9">
        <v>-30</v>
      </c>
      <c r="I7" s="9">
        <v>-47</v>
      </c>
      <c r="J7" s="9">
        <v>-37</v>
      </c>
      <c r="K7" s="9">
        <v>-27</v>
      </c>
      <c r="L7" s="9">
        <v>-29</v>
      </c>
      <c r="M7" s="9">
        <v>-34</v>
      </c>
      <c r="N7" s="9">
        <v>-39</v>
      </c>
      <c r="O7" s="9">
        <v>-43</v>
      </c>
      <c r="P7" s="9">
        <v>-49</v>
      </c>
      <c r="Q7" s="9">
        <v>-55</v>
      </c>
      <c r="R7" s="9">
        <v>-59</v>
      </c>
      <c r="S7" s="9">
        <v>-64</v>
      </c>
      <c r="T7" s="9">
        <v>-68</v>
      </c>
      <c r="U7" s="9">
        <v>-72</v>
      </c>
      <c r="V7" s="9">
        <v>-75</v>
      </c>
      <c r="W7" s="9">
        <v>-73</v>
      </c>
      <c r="X7" s="9">
        <v>-70</v>
      </c>
      <c r="Y7" s="9">
        <v>-67</v>
      </c>
      <c r="Z7" s="9">
        <v>-64</v>
      </c>
      <c r="AA7" s="9">
        <v>-62</v>
      </c>
      <c r="AB7" s="9">
        <v>-59</v>
      </c>
      <c r="AC7" s="9">
        <v>-56</v>
      </c>
      <c r="AD7" s="9">
        <v>-54</v>
      </c>
      <c r="AE7" s="9">
        <v>-52</v>
      </c>
      <c r="AF7" s="9">
        <v>-51</v>
      </c>
    </row>
    <row r="8" spans="1:32" x14ac:dyDescent="0.25">
      <c r="A8" s="8" t="s">
        <v>477</v>
      </c>
      <c r="B8" s="9">
        <v>0</v>
      </c>
      <c r="C8" s="9">
        <v>0</v>
      </c>
      <c r="D8" s="9">
        <v>-3</v>
      </c>
      <c r="E8" s="9">
        <v>-68</v>
      </c>
      <c r="F8" s="9">
        <v>-246</v>
      </c>
      <c r="G8" s="9">
        <v>-463</v>
      </c>
      <c r="H8" s="9">
        <v>-777</v>
      </c>
      <c r="I8" s="9">
        <v>-1127</v>
      </c>
      <c r="J8" s="9">
        <v>-1509</v>
      </c>
      <c r="K8" s="9">
        <v>-1943</v>
      </c>
      <c r="L8" s="9">
        <v>-2408</v>
      </c>
      <c r="M8" s="9">
        <v>-2870</v>
      </c>
      <c r="N8" s="9">
        <v>-3302</v>
      </c>
      <c r="O8" s="9">
        <v>-3685</v>
      </c>
      <c r="P8" s="9">
        <v>-4044</v>
      </c>
      <c r="Q8" s="9">
        <v>-4413</v>
      </c>
      <c r="R8" s="9">
        <v>-4762</v>
      </c>
      <c r="S8" s="9">
        <v>-5079</v>
      </c>
      <c r="T8" s="9">
        <v>-5292</v>
      </c>
      <c r="U8" s="9">
        <v>-5439</v>
      </c>
      <c r="V8" s="9">
        <v>-5549</v>
      </c>
      <c r="W8" s="9">
        <v>-5575</v>
      </c>
      <c r="X8" s="9">
        <v>-5553</v>
      </c>
      <c r="Y8" s="9">
        <v>-5535</v>
      </c>
      <c r="Z8" s="9">
        <v>-5490</v>
      </c>
      <c r="AA8" s="9">
        <v>-5428</v>
      </c>
      <c r="AB8" s="9">
        <v>-5376</v>
      </c>
      <c r="AC8" s="9">
        <v>-5295</v>
      </c>
      <c r="AD8" s="9">
        <v>-5214</v>
      </c>
      <c r="AE8" s="9">
        <v>-5163</v>
      </c>
      <c r="AF8" s="9">
        <v>-5107</v>
      </c>
    </row>
    <row r="9" spans="1:32" x14ac:dyDescent="0.25">
      <c r="A9" s="8" t="s">
        <v>478</v>
      </c>
      <c r="B9" s="9">
        <v>0</v>
      </c>
      <c r="C9" s="9">
        <v>0</v>
      </c>
      <c r="D9" s="9">
        <v>1</v>
      </c>
      <c r="E9" s="9">
        <v>120</v>
      </c>
      <c r="F9" s="9">
        <v>139</v>
      </c>
      <c r="G9" s="9">
        <v>224</v>
      </c>
      <c r="H9" s="9">
        <v>352</v>
      </c>
      <c r="I9" s="9">
        <v>494</v>
      </c>
      <c r="J9" s="9">
        <v>629</v>
      </c>
      <c r="K9" s="9">
        <v>788</v>
      </c>
      <c r="L9" s="9">
        <v>935</v>
      </c>
      <c r="M9" s="9">
        <v>1033</v>
      </c>
      <c r="N9" s="9">
        <v>1098</v>
      </c>
      <c r="O9" s="9">
        <v>1163</v>
      </c>
      <c r="P9" s="9">
        <v>1216</v>
      </c>
      <c r="Q9" s="9">
        <v>1264</v>
      </c>
      <c r="R9" s="9">
        <v>1302</v>
      </c>
      <c r="S9" s="9">
        <v>1309</v>
      </c>
      <c r="T9" s="9">
        <v>1297</v>
      </c>
      <c r="U9" s="9">
        <v>1273</v>
      </c>
      <c r="V9" s="9">
        <v>1235</v>
      </c>
      <c r="W9" s="9">
        <v>1190</v>
      </c>
      <c r="X9" s="9">
        <v>1138</v>
      </c>
      <c r="Y9" s="9">
        <v>1088</v>
      </c>
      <c r="Z9" s="9">
        <v>1033</v>
      </c>
      <c r="AA9" s="9">
        <v>985</v>
      </c>
      <c r="AB9" s="9">
        <v>939</v>
      </c>
      <c r="AC9" s="9">
        <v>893</v>
      </c>
      <c r="AD9" s="9">
        <v>851</v>
      </c>
      <c r="AE9" s="9">
        <v>810</v>
      </c>
      <c r="AF9" s="9">
        <v>775</v>
      </c>
    </row>
    <row r="10" spans="1:32" x14ac:dyDescent="0.25">
      <c r="A10" s="8" t="s">
        <v>479</v>
      </c>
      <c r="B10" s="9">
        <v>0</v>
      </c>
      <c r="C10" s="9">
        <v>0</v>
      </c>
      <c r="D10" s="9">
        <v>1</v>
      </c>
      <c r="E10" s="9">
        <v>31</v>
      </c>
      <c r="F10" s="9">
        <v>14</v>
      </c>
      <c r="G10" s="9">
        <v>110</v>
      </c>
      <c r="H10" s="9">
        <v>249</v>
      </c>
      <c r="I10" s="9">
        <v>340</v>
      </c>
      <c r="J10" s="9">
        <v>398</v>
      </c>
      <c r="K10" s="9">
        <v>481</v>
      </c>
      <c r="L10" s="9">
        <v>556</v>
      </c>
      <c r="M10" s="9">
        <v>609</v>
      </c>
      <c r="N10" s="9">
        <v>646</v>
      </c>
      <c r="O10" s="9">
        <v>680</v>
      </c>
      <c r="P10" s="9">
        <v>700</v>
      </c>
      <c r="Q10" s="9">
        <v>717</v>
      </c>
      <c r="R10" s="9">
        <v>725</v>
      </c>
      <c r="S10" s="9">
        <v>709</v>
      </c>
      <c r="T10" s="9">
        <v>684</v>
      </c>
      <c r="U10" s="9">
        <v>652</v>
      </c>
      <c r="V10" s="9">
        <v>611</v>
      </c>
      <c r="W10" s="9">
        <v>567</v>
      </c>
      <c r="X10" s="9">
        <v>521</v>
      </c>
      <c r="Y10" s="9">
        <v>478</v>
      </c>
      <c r="Z10" s="9">
        <v>436</v>
      </c>
      <c r="AA10" s="9">
        <v>398</v>
      </c>
      <c r="AB10" s="9">
        <v>363</v>
      </c>
      <c r="AC10" s="9">
        <v>329</v>
      </c>
      <c r="AD10" s="9">
        <v>299</v>
      </c>
      <c r="AE10" s="9">
        <v>272</v>
      </c>
      <c r="AF10" s="9">
        <v>249</v>
      </c>
    </row>
    <row r="11" spans="1:32" x14ac:dyDescent="0.25">
      <c r="A11" s="8" t="s">
        <v>480</v>
      </c>
      <c r="B11" s="9">
        <v>0</v>
      </c>
      <c r="C11" s="9">
        <v>0</v>
      </c>
      <c r="D11" s="9">
        <v>1</v>
      </c>
      <c r="E11" s="9">
        <v>46</v>
      </c>
      <c r="F11" s="9">
        <v>57</v>
      </c>
      <c r="G11" s="9">
        <v>45</v>
      </c>
      <c r="H11" s="9">
        <v>34</v>
      </c>
      <c r="I11" s="9">
        <v>39</v>
      </c>
      <c r="J11" s="9">
        <v>48</v>
      </c>
      <c r="K11" s="9">
        <v>56</v>
      </c>
      <c r="L11" s="9">
        <v>63</v>
      </c>
      <c r="M11" s="9">
        <v>68</v>
      </c>
      <c r="N11" s="9">
        <v>70</v>
      </c>
      <c r="O11" s="9">
        <v>74</v>
      </c>
      <c r="P11" s="9">
        <v>77</v>
      </c>
      <c r="Q11" s="9">
        <v>80</v>
      </c>
      <c r="R11" s="9">
        <v>84</v>
      </c>
      <c r="S11" s="9">
        <v>84</v>
      </c>
      <c r="T11" s="9">
        <v>80</v>
      </c>
      <c r="U11" s="9">
        <v>76</v>
      </c>
      <c r="V11" s="9">
        <v>72</v>
      </c>
      <c r="W11" s="9">
        <v>69</v>
      </c>
      <c r="X11" s="9">
        <v>65</v>
      </c>
      <c r="Y11" s="9">
        <v>61</v>
      </c>
      <c r="Z11" s="9">
        <v>58</v>
      </c>
      <c r="AA11" s="9">
        <v>55</v>
      </c>
      <c r="AB11" s="9">
        <v>53</v>
      </c>
      <c r="AC11" s="9">
        <v>51</v>
      </c>
      <c r="AD11" s="9">
        <v>49</v>
      </c>
      <c r="AE11" s="9">
        <v>46</v>
      </c>
      <c r="AF11" s="9">
        <v>46</v>
      </c>
    </row>
    <row r="12" spans="1:32" x14ac:dyDescent="0.25">
      <c r="A12" s="8" t="s">
        <v>481</v>
      </c>
      <c r="B12" s="9">
        <v>0</v>
      </c>
      <c r="C12" s="9">
        <v>0</v>
      </c>
      <c r="D12" s="9">
        <v>1</v>
      </c>
      <c r="E12" s="9">
        <v>48</v>
      </c>
      <c r="F12" s="9">
        <v>52</v>
      </c>
      <c r="G12" s="9">
        <v>44</v>
      </c>
      <c r="H12" s="9">
        <v>34</v>
      </c>
      <c r="I12" s="9">
        <v>39</v>
      </c>
      <c r="J12" s="9">
        <v>48</v>
      </c>
      <c r="K12" s="9">
        <v>61</v>
      </c>
      <c r="L12" s="9">
        <v>70</v>
      </c>
      <c r="M12" s="9">
        <v>75</v>
      </c>
      <c r="N12" s="9">
        <v>79</v>
      </c>
      <c r="O12" s="9">
        <v>84</v>
      </c>
      <c r="P12" s="9">
        <v>87</v>
      </c>
      <c r="Q12" s="9">
        <v>88</v>
      </c>
      <c r="R12" s="9">
        <v>91</v>
      </c>
      <c r="S12" s="9">
        <v>86</v>
      </c>
      <c r="T12" s="9">
        <v>82</v>
      </c>
      <c r="U12" s="9">
        <v>75</v>
      </c>
      <c r="V12" s="9">
        <v>70</v>
      </c>
      <c r="W12" s="9">
        <v>64</v>
      </c>
      <c r="X12" s="9">
        <v>61</v>
      </c>
      <c r="Y12" s="9">
        <v>55</v>
      </c>
      <c r="Z12" s="9">
        <v>51</v>
      </c>
      <c r="AA12" s="9">
        <v>49</v>
      </c>
      <c r="AB12" s="9">
        <v>46</v>
      </c>
      <c r="AC12" s="9">
        <v>42</v>
      </c>
      <c r="AD12" s="9">
        <v>41</v>
      </c>
      <c r="AE12" s="9">
        <v>39</v>
      </c>
      <c r="AF12" s="9">
        <v>37</v>
      </c>
    </row>
    <row r="13" spans="1:32" x14ac:dyDescent="0.25">
      <c r="A13" s="8" t="s">
        <v>482</v>
      </c>
      <c r="B13" s="9">
        <v>0</v>
      </c>
      <c r="C13" s="9">
        <v>1</v>
      </c>
      <c r="D13" s="9">
        <v>0</v>
      </c>
      <c r="E13" s="9">
        <v>-107</v>
      </c>
      <c r="F13" s="9">
        <v>-229</v>
      </c>
      <c r="G13" s="9">
        <v>-358</v>
      </c>
      <c r="H13" s="9">
        <v>-561</v>
      </c>
      <c r="I13" s="9">
        <v>-791</v>
      </c>
      <c r="J13" s="9">
        <v>-1030</v>
      </c>
      <c r="K13" s="9">
        <v>-1286</v>
      </c>
      <c r="L13" s="9">
        <v>-1543</v>
      </c>
      <c r="M13" s="9">
        <v>-1775</v>
      </c>
      <c r="N13" s="9">
        <v>-1973</v>
      </c>
      <c r="O13" s="9">
        <v>-2137</v>
      </c>
      <c r="P13" s="9">
        <v>-2284</v>
      </c>
      <c r="Q13" s="9">
        <v>-2423</v>
      </c>
      <c r="R13" s="9">
        <v>-2540</v>
      </c>
      <c r="S13" s="9">
        <v>-2624</v>
      </c>
      <c r="T13" s="9">
        <v>-2633</v>
      </c>
      <c r="U13" s="9">
        <v>-2625</v>
      </c>
      <c r="V13" s="9">
        <v>-2578</v>
      </c>
      <c r="W13" s="9">
        <v>-2495</v>
      </c>
      <c r="X13" s="9">
        <v>-2427</v>
      </c>
      <c r="Y13" s="9">
        <v>-2347</v>
      </c>
      <c r="Z13" s="9">
        <v>-2260</v>
      </c>
      <c r="AA13" s="9">
        <v>-2181</v>
      </c>
      <c r="AB13" s="9">
        <v>-2103</v>
      </c>
      <c r="AC13" s="9">
        <v>-2018</v>
      </c>
      <c r="AD13" s="9">
        <v>-1942</v>
      </c>
      <c r="AE13" s="9">
        <v>-1877</v>
      </c>
      <c r="AF13" s="9">
        <v>-1818</v>
      </c>
    </row>
    <row r="14" spans="1:32" x14ac:dyDescent="0.25">
      <c r="A14" s="8" t="s">
        <v>483</v>
      </c>
      <c r="B14" s="9">
        <v>0</v>
      </c>
      <c r="C14" s="9">
        <v>-1</v>
      </c>
      <c r="D14" s="9">
        <v>-5</v>
      </c>
      <c r="E14" s="9">
        <v>152</v>
      </c>
      <c r="F14" s="9">
        <v>152</v>
      </c>
      <c r="G14" s="9">
        <v>156</v>
      </c>
      <c r="H14" s="9">
        <v>110</v>
      </c>
      <c r="I14" s="9">
        <v>75</v>
      </c>
      <c r="J14" s="9">
        <v>64</v>
      </c>
      <c r="K14" s="9">
        <v>68</v>
      </c>
      <c r="L14" s="9">
        <v>68</v>
      </c>
      <c r="M14" s="9">
        <v>65</v>
      </c>
      <c r="N14" s="9">
        <v>61</v>
      </c>
      <c r="O14" s="9">
        <v>63</v>
      </c>
      <c r="P14" s="9">
        <v>66</v>
      </c>
      <c r="Q14" s="9">
        <v>68</v>
      </c>
      <c r="R14" s="9">
        <v>71</v>
      </c>
      <c r="S14" s="9">
        <v>67</v>
      </c>
      <c r="T14" s="9">
        <v>62</v>
      </c>
      <c r="U14" s="9">
        <v>57</v>
      </c>
      <c r="V14" s="9">
        <v>51</v>
      </c>
      <c r="W14" s="9">
        <v>53</v>
      </c>
      <c r="X14" s="9">
        <v>53</v>
      </c>
      <c r="Y14" s="9">
        <v>54</v>
      </c>
      <c r="Z14" s="9">
        <v>53</v>
      </c>
      <c r="AA14" s="9">
        <v>53</v>
      </c>
      <c r="AB14" s="9">
        <v>51</v>
      </c>
      <c r="AC14" s="9">
        <v>47</v>
      </c>
      <c r="AD14" s="9">
        <v>46</v>
      </c>
      <c r="AE14" s="9">
        <v>43</v>
      </c>
      <c r="AF14" s="9">
        <v>42</v>
      </c>
    </row>
    <row r="15" spans="1:32" x14ac:dyDescent="0.25">
      <c r="A15" s="8" t="s">
        <v>484</v>
      </c>
      <c r="B15" s="9">
        <v>0</v>
      </c>
      <c r="C15" s="9">
        <v>0</v>
      </c>
      <c r="D15" s="9">
        <v>0</v>
      </c>
      <c r="E15" s="9">
        <v>5</v>
      </c>
      <c r="F15" s="9">
        <v>6</v>
      </c>
      <c r="G15" s="9">
        <v>23</v>
      </c>
      <c r="H15" s="9">
        <v>41</v>
      </c>
      <c r="I15" s="9">
        <v>51</v>
      </c>
      <c r="J15" s="9">
        <v>57</v>
      </c>
      <c r="K15" s="9">
        <v>72</v>
      </c>
      <c r="L15" s="9">
        <v>80</v>
      </c>
      <c r="M15" s="9">
        <v>89</v>
      </c>
      <c r="N15" s="9">
        <v>96</v>
      </c>
      <c r="O15" s="9">
        <v>103</v>
      </c>
      <c r="P15" s="9">
        <v>108</v>
      </c>
      <c r="Q15" s="9">
        <v>113</v>
      </c>
      <c r="R15" s="9">
        <v>116</v>
      </c>
      <c r="S15" s="9">
        <v>116</v>
      </c>
      <c r="T15" s="9">
        <v>113</v>
      </c>
      <c r="U15" s="9">
        <v>110</v>
      </c>
      <c r="V15" s="9">
        <v>105</v>
      </c>
      <c r="W15" s="9">
        <v>101</v>
      </c>
      <c r="X15" s="9">
        <v>95</v>
      </c>
      <c r="Y15" s="9">
        <v>89</v>
      </c>
      <c r="Z15" s="9">
        <v>82</v>
      </c>
      <c r="AA15" s="9">
        <v>77</v>
      </c>
      <c r="AB15" s="9">
        <v>72</v>
      </c>
      <c r="AC15" s="9">
        <v>67</v>
      </c>
      <c r="AD15" s="9">
        <v>63</v>
      </c>
      <c r="AE15" s="9">
        <v>58</v>
      </c>
      <c r="AF15" s="9">
        <v>54</v>
      </c>
    </row>
    <row r="16" spans="1:32" x14ac:dyDescent="0.25">
      <c r="A16" s="8" t="s">
        <v>485</v>
      </c>
      <c r="B16" s="9">
        <v>0</v>
      </c>
      <c r="C16" s="9">
        <v>0</v>
      </c>
      <c r="D16" s="9">
        <v>1</v>
      </c>
      <c r="E16" s="9">
        <v>46</v>
      </c>
      <c r="F16" s="9">
        <v>47</v>
      </c>
      <c r="G16" s="9">
        <v>8</v>
      </c>
      <c r="H16" s="9">
        <v>-45</v>
      </c>
      <c r="I16" s="9">
        <v>-70</v>
      </c>
      <c r="J16" s="9">
        <v>-80</v>
      </c>
      <c r="K16" s="9">
        <v>-90</v>
      </c>
      <c r="L16" s="9">
        <v>-103</v>
      </c>
      <c r="M16" s="9">
        <v>-112</v>
      </c>
      <c r="N16" s="9">
        <v>-119</v>
      </c>
      <c r="O16" s="9">
        <v>-122</v>
      </c>
      <c r="P16" s="9">
        <v>-127</v>
      </c>
      <c r="Q16" s="9">
        <v>-131</v>
      </c>
      <c r="R16" s="9">
        <v>-128</v>
      </c>
      <c r="S16" s="9">
        <v>-127</v>
      </c>
      <c r="T16" s="9">
        <v>-129</v>
      </c>
      <c r="U16" s="9">
        <v>-129</v>
      </c>
      <c r="V16" s="9">
        <v>-128</v>
      </c>
      <c r="W16" s="9">
        <v>-127</v>
      </c>
      <c r="X16" s="9">
        <v>-124</v>
      </c>
      <c r="Y16" s="9">
        <v>-121</v>
      </c>
      <c r="Z16" s="9">
        <v>-118</v>
      </c>
      <c r="AA16" s="9">
        <v>-115</v>
      </c>
      <c r="AB16" s="9">
        <v>-112</v>
      </c>
      <c r="AC16" s="9">
        <v>-109</v>
      </c>
      <c r="AD16" s="9">
        <v>-105</v>
      </c>
      <c r="AE16" s="9">
        <v>-103</v>
      </c>
      <c r="AF16" s="9">
        <v>-100</v>
      </c>
    </row>
    <row r="17" spans="1:32" x14ac:dyDescent="0.25">
      <c r="A17" s="8" t="s">
        <v>486</v>
      </c>
      <c r="B17" s="9">
        <v>0</v>
      </c>
      <c r="C17" s="9">
        <v>0</v>
      </c>
      <c r="D17" s="9">
        <v>3</v>
      </c>
      <c r="E17" s="9">
        <v>86</v>
      </c>
      <c r="F17" s="9">
        <v>96</v>
      </c>
      <c r="G17" s="9">
        <v>38</v>
      </c>
      <c r="H17" s="9">
        <v>-67</v>
      </c>
      <c r="I17" s="9">
        <v>-94</v>
      </c>
      <c r="J17" s="9">
        <v>-72</v>
      </c>
      <c r="K17" s="9">
        <v>-52</v>
      </c>
      <c r="L17" s="9">
        <v>-48</v>
      </c>
      <c r="M17" s="9">
        <v>-48</v>
      </c>
      <c r="N17" s="9">
        <v>-49</v>
      </c>
      <c r="O17" s="9">
        <v>-49</v>
      </c>
      <c r="P17" s="9">
        <v>-54</v>
      </c>
      <c r="Q17" s="9">
        <v>-59</v>
      </c>
      <c r="R17" s="9">
        <v>-57</v>
      </c>
      <c r="S17" s="9">
        <v>-60</v>
      </c>
      <c r="T17" s="9">
        <v>-64</v>
      </c>
      <c r="U17" s="9">
        <v>-68</v>
      </c>
      <c r="V17" s="9">
        <v>-69</v>
      </c>
      <c r="W17" s="9">
        <v>-67</v>
      </c>
      <c r="X17" s="9">
        <v>-66</v>
      </c>
      <c r="Y17" s="9">
        <v>-62</v>
      </c>
      <c r="Z17" s="9">
        <v>-58</v>
      </c>
      <c r="AA17" s="9">
        <v>-55</v>
      </c>
      <c r="AB17" s="9">
        <v>-52</v>
      </c>
      <c r="AC17" s="9">
        <v>-50</v>
      </c>
      <c r="AD17" s="9">
        <v>-47</v>
      </c>
      <c r="AE17" s="9">
        <v>-44</v>
      </c>
      <c r="AF17" s="9">
        <v>-42</v>
      </c>
    </row>
    <row r="18" spans="1:32" x14ac:dyDescent="0.25">
      <c r="A18" s="8" t="s">
        <v>487</v>
      </c>
      <c r="B18" s="9">
        <v>0</v>
      </c>
      <c r="C18" s="9">
        <v>0</v>
      </c>
      <c r="D18" s="9">
        <v>0</v>
      </c>
      <c r="E18" s="9">
        <v>13</v>
      </c>
      <c r="F18" s="9">
        <v>-29</v>
      </c>
      <c r="G18" s="9">
        <v>-118</v>
      </c>
      <c r="H18" s="9">
        <v>-265</v>
      </c>
      <c r="I18" s="9">
        <v>-345</v>
      </c>
      <c r="J18" s="9">
        <v>-364</v>
      </c>
      <c r="K18" s="9">
        <v>-378</v>
      </c>
      <c r="L18" s="9">
        <v>-406</v>
      </c>
      <c r="M18" s="9">
        <v>-438</v>
      </c>
      <c r="N18" s="9">
        <v>-469</v>
      </c>
      <c r="O18" s="9">
        <v>-509</v>
      </c>
      <c r="P18" s="9">
        <v>-550</v>
      </c>
      <c r="Q18" s="9">
        <v>-587</v>
      </c>
      <c r="R18" s="9">
        <v>-626</v>
      </c>
      <c r="S18" s="9">
        <v>-664</v>
      </c>
      <c r="T18" s="9">
        <v>-703</v>
      </c>
      <c r="U18" s="9">
        <v>-742</v>
      </c>
      <c r="V18" s="9">
        <v>-775</v>
      </c>
      <c r="W18" s="9">
        <v>-804</v>
      </c>
      <c r="X18" s="9">
        <v>-832</v>
      </c>
      <c r="Y18" s="9">
        <v>-857</v>
      </c>
      <c r="Z18" s="9">
        <v>-882</v>
      </c>
      <c r="AA18" s="9">
        <v>-905</v>
      </c>
      <c r="AB18" s="9">
        <v>-929</v>
      </c>
      <c r="AC18" s="9">
        <v>-952</v>
      </c>
      <c r="AD18" s="9">
        <v>-975</v>
      </c>
      <c r="AE18" s="9">
        <v>-997</v>
      </c>
      <c r="AF18" s="9">
        <v>-1017</v>
      </c>
    </row>
    <row r="19" spans="1:32" x14ac:dyDescent="0.25">
      <c r="A19" s="8" t="s">
        <v>488</v>
      </c>
      <c r="B19" s="9">
        <v>0</v>
      </c>
      <c r="C19" s="9">
        <v>0</v>
      </c>
      <c r="D19" s="9">
        <v>3</v>
      </c>
      <c r="E19" s="9">
        <v>93</v>
      </c>
      <c r="F19" s="9">
        <v>60</v>
      </c>
      <c r="G19" s="9">
        <v>-67</v>
      </c>
      <c r="H19" s="9">
        <v>-184</v>
      </c>
      <c r="I19" s="9">
        <v>-252</v>
      </c>
      <c r="J19" s="9">
        <v>-305</v>
      </c>
      <c r="K19" s="9">
        <v>-367</v>
      </c>
      <c r="L19" s="9">
        <v>-421</v>
      </c>
      <c r="M19" s="9">
        <v>-466</v>
      </c>
      <c r="N19" s="9">
        <v>-505</v>
      </c>
      <c r="O19" s="9">
        <v>-535</v>
      </c>
      <c r="P19" s="9">
        <v>-566</v>
      </c>
      <c r="Q19" s="9">
        <v>-597</v>
      </c>
      <c r="R19" s="9">
        <v>-606</v>
      </c>
      <c r="S19" s="9">
        <v>-619</v>
      </c>
      <c r="T19" s="9">
        <v>-633</v>
      </c>
      <c r="U19" s="9">
        <v>-643</v>
      </c>
      <c r="V19" s="9">
        <v>-649</v>
      </c>
      <c r="W19" s="9">
        <v>-654</v>
      </c>
      <c r="X19" s="9">
        <v>-654</v>
      </c>
      <c r="Y19" s="9">
        <v>-653</v>
      </c>
      <c r="Z19" s="9">
        <v>-653</v>
      </c>
      <c r="AA19" s="9">
        <v>-649</v>
      </c>
      <c r="AB19" s="9">
        <v>-645</v>
      </c>
      <c r="AC19" s="9">
        <v>-641</v>
      </c>
      <c r="AD19" s="9">
        <v>-635</v>
      </c>
      <c r="AE19" s="9">
        <v>-630</v>
      </c>
      <c r="AF19" s="9">
        <v>-625</v>
      </c>
    </row>
    <row r="20" spans="1:32" x14ac:dyDescent="0.25">
      <c r="A20" s="8" t="s">
        <v>489</v>
      </c>
      <c r="B20" s="9">
        <v>0</v>
      </c>
      <c r="C20" s="9">
        <v>0</v>
      </c>
      <c r="D20" s="9">
        <v>0</v>
      </c>
      <c r="E20" s="9">
        <v>23</v>
      </c>
      <c r="F20" s="9">
        <v>23</v>
      </c>
      <c r="G20" s="9">
        <v>8</v>
      </c>
      <c r="H20" s="9">
        <v>-6</v>
      </c>
      <c r="I20" s="9">
        <v>-9</v>
      </c>
      <c r="J20" s="9">
        <v>-8</v>
      </c>
      <c r="K20" s="9">
        <v>-7</v>
      </c>
      <c r="L20" s="9">
        <v>-8</v>
      </c>
      <c r="M20" s="9">
        <v>-8</v>
      </c>
      <c r="N20" s="9">
        <v>-9</v>
      </c>
      <c r="O20" s="9">
        <v>-9</v>
      </c>
      <c r="P20" s="9">
        <v>-10</v>
      </c>
      <c r="Q20" s="9">
        <v>-10</v>
      </c>
      <c r="R20" s="9">
        <v>-8</v>
      </c>
      <c r="S20" s="9">
        <v>-9</v>
      </c>
      <c r="T20" s="9">
        <v>-10</v>
      </c>
      <c r="U20" s="9">
        <v>-10</v>
      </c>
      <c r="V20" s="9">
        <v>-12</v>
      </c>
      <c r="W20" s="9">
        <v>-12</v>
      </c>
      <c r="X20" s="9">
        <v>-12</v>
      </c>
      <c r="Y20" s="9">
        <v>-11</v>
      </c>
      <c r="Z20" s="9">
        <v>-11</v>
      </c>
      <c r="AA20" s="9">
        <v>-10</v>
      </c>
      <c r="AB20" s="9">
        <v>-10</v>
      </c>
      <c r="AC20" s="9">
        <v>-9</v>
      </c>
      <c r="AD20" s="9">
        <v>-9</v>
      </c>
      <c r="AE20" s="9">
        <v>-9</v>
      </c>
      <c r="AF20" s="9">
        <v>-8</v>
      </c>
    </row>
    <row r="21" spans="1:32" x14ac:dyDescent="0.25">
      <c r="A21" s="8" t="s">
        <v>490</v>
      </c>
      <c r="B21" s="9">
        <v>0</v>
      </c>
      <c r="C21" s="9">
        <v>2</v>
      </c>
      <c r="D21" s="9">
        <v>69</v>
      </c>
      <c r="E21" s="9">
        <v>1003</v>
      </c>
      <c r="F21" s="9">
        <v>1160</v>
      </c>
      <c r="G21" s="9">
        <v>570</v>
      </c>
      <c r="H21" s="9">
        <v>175</v>
      </c>
      <c r="I21" s="9">
        <v>201</v>
      </c>
      <c r="J21" s="9">
        <v>259</v>
      </c>
      <c r="K21" s="9">
        <v>235</v>
      </c>
      <c r="L21" s="9">
        <v>223</v>
      </c>
      <c r="M21" s="9">
        <v>225</v>
      </c>
      <c r="N21" s="9">
        <v>198</v>
      </c>
      <c r="O21" s="9">
        <v>164</v>
      </c>
      <c r="P21" s="9">
        <v>94</v>
      </c>
      <c r="Q21" s="9">
        <v>17</v>
      </c>
      <c r="R21" s="9">
        <v>11</v>
      </c>
      <c r="S21" s="9">
        <v>-76</v>
      </c>
      <c r="T21" s="9">
        <v>-172</v>
      </c>
      <c r="U21" s="9">
        <v>-244</v>
      </c>
      <c r="V21" s="9">
        <v>-310</v>
      </c>
      <c r="W21" s="9">
        <v>-371</v>
      </c>
      <c r="X21" s="9">
        <v>-423</v>
      </c>
      <c r="Y21" s="9">
        <v>-445</v>
      </c>
      <c r="Z21" s="9">
        <v>-463</v>
      </c>
      <c r="AA21" s="9">
        <v>-476</v>
      </c>
      <c r="AB21" s="9">
        <v>-483</v>
      </c>
      <c r="AC21" s="9">
        <v>-489</v>
      </c>
      <c r="AD21" s="9">
        <v>-486</v>
      </c>
      <c r="AE21" s="9">
        <v>-484</v>
      </c>
      <c r="AF21" s="9">
        <v>-483</v>
      </c>
    </row>
    <row r="22" spans="1:32" x14ac:dyDescent="0.25">
      <c r="A22" s="8" t="s">
        <v>491</v>
      </c>
      <c r="B22" s="9">
        <v>0</v>
      </c>
      <c r="C22" s="9">
        <v>37</v>
      </c>
      <c r="D22" s="9">
        <v>288</v>
      </c>
      <c r="E22" s="9">
        <v>841</v>
      </c>
      <c r="F22" s="9">
        <v>900</v>
      </c>
      <c r="G22" s="9">
        <v>-78</v>
      </c>
      <c r="H22" s="9">
        <v>-420</v>
      </c>
      <c r="I22" s="9">
        <v>367</v>
      </c>
      <c r="J22" s="9">
        <v>1178</v>
      </c>
      <c r="K22" s="9">
        <v>1809</v>
      </c>
      <c r="L22" s="9">
        <v>2421</v>
      </c>
      <c r="M22" s="9">
        <v>2930</v>
      </c>
      <c r="N22" s="9">
        <v>3210</v>
      </c>
      <c r="O22" s="9">
        <v>3337</v>
      </c>
      <c r="P22" s="9">
        <v>3296</v>
      </c>
      <c r="Q22" s="9">
        <v>3274</v>
      </c>
      <c r="R22" s="9">
        <v>3315</v>
      </c>
      <c r="S22" s="9">
        <v>2978</v>
      </c>
      <c r="T22" s="9">
        <v>2684</v>
      </c>
      <c r="U22" s="9">
        <v>2433</v>
      </c>
      <c r="V22" s="9">
        <v>2159</v>
      </c>
      <c r="W22" s="9">
        <v>1879</v>
      </c>
      <c r="X22" s="9">
        <v>1610</v>
      </c>
      <c r="Y22" s="9">
        <v>1435</v>
      </c>
      <c r="Z22" s="9">
        <v>1272</v>
      </c>
      <c r="AA22" s="9">
        <v>1125</v>
      </c>
      <c r="AB22" s="9">
        <v>998</v>
      </c>
      <c r="AC22" s="9">
        <v>876</v>
      </c>
      <c r="AD22" s="9">
        <v>776</v>
      </c>
      <c r="AE22" s="9">
        <v>688</v>
      </c>
      <c r="AF22" s="9">
        <v>606</v>
      </c>
    </row>
    <row r="23" spans="1:32" x14ac:dyDescent="0.25">
      <c r="A23" s="8" t="s">
        <v>492</v>
      </c>
      <c r="B23" s="9">
        <v>0</v>
      </c>
      <c r="C23" s="9">
        <v>0</v>
      </c>
      <c r="D23" s="9">
        <v>49</v>
      </c>
      <c r="E23" s="9">
        <v>7035</v>
      </c>
      <c r="F23" s="9">
        <v>4888</v>
      </c>
      <c r="G23" s="9">
        <v>1718</v>
      </c>
      <c r="H23" s="9">
        <v>614</v>
      </c>
      <c r="I23" s="9">
        <v>974</v>
      </c>
      <c r="J23" s="9">
        <v>1077</v>
      </c>
      <c r="K23" s="9">
        <v>1011</v>
      </c>
      <c r="L23" s="9">
        <v>1062</v>
      </c>
      <c r="M23" s="9">
        <v>1198</v>
      </c>
      <c r="N23" s="9">
        <v>1194</v>
      </c>
      <c r="O23" s="9">
        <v>1492</v>
      </c>
      <c r="P23" s="9">
        <v>1419</v>
      </c>
      <c r="Q23" s="9">
        <v>1350</v>
      </c>
      <c r="R23" s="9">
        <v>1621</v>
      </c>
      <c r="S23" s="9">
        <v>1418</v>
      </c>
      <c r="T23" s="9">
        <v>1238</v>
      </c>
      <c r="U23" s="9">
        <v>1079</v>
      </c>
      <c r="V23" s="9">
        <v>928</v>
      </c>
      <c r="W23" s="9">
        <v>854</v>
      </c>
      <c r="X23" s="9">
        <v>780</v>
      </c>
      <c r="Y23" s="9">
        <v>731</v>
      </c>
      <c r="Z23" s="9">
        <v>685</v>
      </c>
      <c r="AA23" s="9">
        <v>638</v>
      </c>
      <c r="AB23" s="9">
        <v>600</v>
      </c>
      <c r="AC23" s="9">
        <v>557</v>
      </c>
      <c r="AD23" s="9">
        <v>529</v>
      </c>
      <c r="AE23" s="9">
        <v>498</v>
      </c>
      <c r="AF23" s="9">
        <v>477</v>
      </c>
    </row>
    <row r="24" spans="1:32" x14ac:dyDescent="0.25">
      <c r="A24" s="8" t="s">
        <v>493</v>
      </c>
      <c r="B24" s="9">
        <v>0</v>
      </c>
      <c r="C24" s="9">
        <v>6</v>
      </c>
      <c r="D24" s="9">
        <v>82</v>
      </c>
      <c r="E24" s="9">
        <v>614</v>
      </c>
      <c r="F24" s="9">
        <v>650</v>
      </c>
      <c r="G24" s="9">
        <v>247</v>
      </c>
      <c r="H24" s="9">
        <v>186</v>
      </c>
      <c r="I24" s="9">
        <v>473</v>
      </c>
      <c r="J24" s="9">
        <v>738</v>
      </c>
      <c r="K24" s="9">
        <v>923</v>
      </c>
      <c r="L24" s="9">
        <v>1105</v>
      </c>
      <c r="M24" s="9">
        <v>1183</v>
      </c>
      <c r="N24" s="9">
        <v>1197</v>
      </c>
      <c r="O24" s="9">
        <v>1176</v>
      </c>
      <c r="P24" s="9">
        <v>1123</v>
      </c>
      <c r="Q24" s="9">
        <v>1060</v>
      </c>
      <c r="R24" s="9">
        <v>1040</v>
      </c>
      <c r="S24" s="9">
        <v>865</v>
      </c>
      <c r="T24" s="9">
        <v>715</v>
      </c>
      <c r="U24" s="9">
        <v>597</v>
      </c>
      <c r="V24" s="9">
        <v>490</v>
      </c>
      <c r="W24" s="9">
        <v>397</v>
      </c>
      <c r="X24" s="9">
        <v>322</v>
      </c>
      <c r="Y24" s="9">
        <v>274</v>
      </c>
      <c r="Z24" s="9">
        <v>239</v>
      </c>
      <c r="AA24" s="9">
        <v>205</v>
      </c>
      <c r="AB24" s="9">
        <v>186</v>
      </c>
      <c r="AC24" s="9">
        <v>164</v>
      </c>
      <c r="AD24" s="9">
        <v>151</v>
      </c>
      <c r="AE24" s="9">
        <v>137</v>
      </c>
      <c r="AF24" s="9">
        <v>123</v>
      </c>
    </row>
    <row r="25" spans="1:32" x14ac:dyDescent="0.25">
      <c r="A25" s="8" t="s">
        <v>494</v>
      </c>
      <c r="B25" s="9">
        <v>0</v>
      </c>
      <c r="C25" s="9">
        <v>0</v>
      </c>
      <c r="D25" s="9">
        <v>0</v>
      </c>
      <c r="E25" s="9">
        <v>-451</v>
      </c>
      <c r="F25" s="9">
        <v>-895</v>
      </c>
      <c r="G25" s="9">
        <v>-1548</v>
      </c>
      <c r="H25" s="9">
        <v>-2190</v>
      </c>
      <c r="I25" s="9">
        <v>-2890</v>
      </c>
      <c r="J25" s="9">
        <v>-3576</v>
      </c>
      <c r="K25" s="9">
        <v>-4261</v>
      </c>
      <c r="L25" s="9">
        <v>-4764</v>
      </c>
      <c r="M25" s="9">
        <v>-5130</v>
      </c>
      <c r="N25" s="9">
        <v>-5385</v>
      </c>
      <c r="O25" s="9">
        <v>-5599</v>
      </c>
      <c r="P25" s="9">
        <v>-5774</v>
      </c>
      <c r="Q25" s="9">
        <v>-5930</v>
      </c>
      <c r="R25" s="9">
        <v>-5746</v>
      </c>
      <c r="S25" s="9">
        <v>-5547</v>
      </c>
      <c r="T25" s="9">
        <v>-5368</v>
      </c>
      <c r="U25" s="9">
        <v>-5192</v>
      </c>
      <c r="V25" s="9">
        <v>-5023</v>
      </c>
      <c r="W25" s="9">
        <v>-4865</v>
      </c>
      <c r="X25" s="9">
        <v>-4709</v>
      </c>
      <c r="Y25" s="9">
        <v>-4564</v>
      </c>
      <c r="Z25" s="9">
        <v>-4444</v>
      </c>
      <c r="AA25" s="9">
        <v>-4327</v>
      </c>
      <c r="AB25" s="9">
        <v>-4211</v>
      </c>
      <c r="AC25" s="9">
        <v>-4101</v>
      </c>
      <c r="AD25" s="9">
        <v>-3991</v>
      </c>
      <c r="AE25" s="9">
        <v>-3883</v>
      </c>
      <c r="AF25" s="9">
        <v>-3778</v>
      </c>
    </row>
    <row r="26" spans="1:32" x14ac:dyDescent="0.25">
      <c r="A26" s="8" t="s">
        <v>495</v>
      </c>
      <c r="B26" s="9">
        <v>0</v>
      </c>
      <c r="C26" s="9">
        <v>0</v>
      </c>
      <c r="D26" s="9">
        <v>1</v>
      </c>
      <c r="E26" s="9">
        <v>545</v>
      </c>
      <c r="F26" s="9">
        <v>1071</v>
      </c>
      <c r="G26" s="9">
        <v>1544</v>
      </c>
      <c r="H26" s="9">
        <v>1918</v>
      </c>
      <c r="I26" s="9">
        <v>2312</v>
      </c>
      <c r="J26" s="9">
        <v>2740</v>
      </c>
      <c r="K26" s="9">
        <v>3164</v>
      </c>
      <c r="L26" s="9">
        <v>3512</v>
      </c>
      <c r="M26" s="9">
        <v>3851</v>
      </c>
      <c r="N26" s="9">
        <v>4178</v>
      </c>
      <c r="O26" s="9">
        <v>4490</v>
      </c>
      <c r="P26" s="9">
        <v>4789</v>
      </c>
      <c r="Q26" s="9">
        <v>5062</v>
      </c>
      <c r="R26" s="9">
        <v>5090</v>
      </c>
      <c r="S26" s="9">
        <v>4872</v>
      </c>
      <c r="T26" s="9">
        <v>4753</v>
      </c>
      <c r="U26" s="9">
        <v>4649</v>
      </c>
      <c r="V26" s="9">
        <v>4632</v>
      </c>
      <c r="W26" s="9">
        <v>4440</v>
      </c>
      <c r="X26" s="9">
        <v>4340</v>
      </c>
      <c r="Y26" s="9">
        <v>4219</v>
      </c>
      <c r="Z26" s="9">
        <v>4124</v>
      </c>
      <c r="AA26" s="9">
        <v>4034</v>
      </c>
      <c r="AB26" s="9">
        <v>3922</v>
      </c>
      <c r="AC26" s="9">
        <v>3829</v>
      </c>
      <c r="AD26" s="9">
        <v>3808</v>
      </c>
      <c r="AE26" s="9">
        <v>3652</v>
      </c>
      <c r="AF26" s="9">
        <v>3557</v>
      </c>
    </row>
    <row r="27" spans="1:32" x14ac:dyDescent="0.25">
      <c r="A27" s="8" t="s">
        <v>496</v>
      </c>
      <c r="B27" s="9">
        <v>0</v>
      </c>
      <c r="C27" s="9">
        <v>-19</v>
      </c>
      <c r="D27" s="9">
        <v>-31</v>
      </c>
      <c r="E27" s="9">
        <v>23</v>
      </c>
      <c r="F27" s="9">
        <v>-46</v>
      </c>
      <c r="G27" s="9">
        <v>61</v>
      </c>
      <c r="H27" s="9">
        <v>168</v>
      </c>
      <c r="I27" s="9">
        <v>215</v>
      </c>
      <c r="J27" s="9">
        <v>227</v>
      </c>
      <c r="K27" s="9">
        <v>253</v>
      </c>
      <c r="L27" s="9">
        <v>281</v>
      </c>
      <c r="M27" s="9">
        <v>286</v>
      </c>
      <c r="N27" s="9">
        <v>302</v>
      </c>
      <c r="O27" s="9">
        <v>375</v>
      </c>
      <c r="P27" s="9">
        <v>445</v>
      </c>
      <c r="Q27" s="9">
        <v>503</v>
      </c>
      <c r="R27" s="9">
        <v>563</v>
      </c>
      <c r="S27" s="9">
        <v>581</v>
      </c>
      <c r="T27" s="9">
        <v>588</v>
      </c>
      <c r="U27" s="9">
        <v>588</v>
      </c>
      <c r="V27" s="9">
        <v>570</v>
      </c>
      <c r="W27" s="9">
        <v>560</v>
      </c>
      <c r="X27" s="9">
        <v>531</v>
      </c>
      <c r="Y27" s="9">
        <v>506</v>
      </c>
      <c r="Z27" s="9">
        <v>478</v>
      </c>
      <c r="AA27" s="9">
        <v>453</v>
      </c>
      <c r="AB27" s="9">
        <v>433</v>
      </c>
      <c r="AC27" s="9">
        <v>408</v>
      </c>
      <c r="AD27" s="9">
        <v>388</v>
      </c>
      <c r="AE27" s="9">
        <v>370</v>
      </c>
      <c r="AF27" s="9">
        <v>353</v>
      </c>
    </row>
    <row r="28" spans="1:32" x14ac:dyDescent="0.25">
      <c r="A28" s="8" t="s">
        <v>497</v>
      </c>
      <c r="B28" s="9">
        <v>0</v>
      </c>
      <c r="C28" s="9">
        <v>95</v>
      </c>
      <c r="D28" s="9">
        <v>26</v>
      </c>
      <c r="E28" s="9">
        <v>118</v>
      </c>
      <c r="F28" s="9">
        <v>2718</v>
      </c>
      <c r="G28" s="9">
        <v>2267</v>
      </c>
      <c r="H28" s="9">
        <v>848</v>
      </c>
      <c r="I28" s="9">
        <v>580</v>
      </c>
      <c r="J28" s="9">
        <v>1299</v>
      </c>
      <c r="K28" s="9">
        <v>1706</v>
      </c>
      <c r="L28" s="9">
        <v>1924</v>
      </c>
      <c r="M28" s="9">
        <v>2166</v>
      </c>
      <c r="N28" s="9">
        <v>2499</v>
      </c>
      <c r="O28" s="9">
        <v>2624</v>
      </c>
      <c r="P28" s="9">
        <v>3093</v>
      </c>
      <c r="Q28" s="9">
        <v>3294</v>
      </c>
      <c r="R28" s="9">
        <v>3453</v>
      </c>
      <c r="S28" s="9">
        <v>3810</v>
      </c>
      <c r="T28" s="9">
        <v>3638</v>
      </c>
      <c r="U28" s="9">
        <v>3467</v>
      </c>
      <c r="V28" s="9">
        <v>3324</v>
      </c>
      <c r="W28" s="9">
        <v>3077</v>
      </c>
      <c r="X28" s="9">
        <v>2933</v>
      </c>
      <c r="Y28" s="9">
        <v>2703</v>
      </c>
      <c r="Z28" s="9">
        <v>2539</v>
      </c>
      <c r="AA28" s="9">
        <v>2378</v>
      </c>
      <c r="AB28" s="9">
        <v>2224</v>
      </c>
      <c r="AC28" s="9">
        <v>2099</v>
      </c>
      <c r="AD28" s="9">
        <v>1951</v>
      </c>
      <c r="AE28" s="9">
        <v>1825</v>
      </c>
      <c r="AF28" s="9">
        <v>1711</v>
      </c>
    </row>
    <row r="29" spans="1:32" x14ac:dyDescent="0.25">
      <c r="A29" s="8" t="s">
        <v>498</v>
      </c>
      <c r="B29" s="9">
        <v>0</v>
      </c>
      <c r="C29" s="9">
        <v>-326</v>
      </c>
      <c r="D29" s="9">
        <v>-606</v>
      </c>
      <c r="E29" s="9">
        <v>-1267</v>
      </c>
      <c r="F29" s="9">
        <v>-2539</v>
      </c>
      <c r="G29" s="9">
        <v>-2207</v>
      </c>
      <c r="H29" s="9">
        <v>-2788</v>
      </c>
      <c r="I29" s="9">
        <v>-4284</v>
      </c>
      <c r="J29" s="9">
        <v>-6250</v>
      </c>
      <c r="K29" s="9">
        <v>-8344</v>
      </c>
      <c r="L29" s="9">
        <v>-10524</v>
      </c>
      <c r="M29" s="9">
        <v>-12211</v>
      </c>
      <c r="N29" s="9">
        <v>-13907</v>
      </c>
      <c r="O29" s="9">
        <v>-14986</v>
      </c>
      <c r="P29" s="9">
        <v>-16003</v>
      </c>
      <c r="Q29" s="9">
        <v>-17184</v>
      </c>
      <c r="R29" s="9">
        <v>-17788</v>
      </c>
      <c r="S29" s="9">
        <v>-19020</v>
      </c>
      <c r="T29" s="9">
        <v>-20082</v>
      </c>
      <c r="U29" s="9">
        <v>-21182</v>
      </c>
      <c r="V29" s="9">
        <v>-22179</v>
      </c>
      <c r="W29" s="9">
        <v>-23035</v>
      </c>
      <c r="X29" s="9">
        <v>-23783</v>
      </c>
      <c r="Y29" s="9">
        <v>-24337</v>
      </c>
      <c r="Z29" s="9">
        <v>-24670</v>
      </c>
      <c r="AA29" s="9">
        <v>-24962</v>
      </c>
      <c r="AB29" s="9">
        <v>-25053</v>
      </c>
      <c r="AC29" s="9">
        <v>-25142</v>
      </c>
      <c r="AD29" s="9">
        <v>-25078</v>
      </c>
      <c r="AE29" s="9">
        <v>-25113</v>
      </c>
      <c r="AF29" s="9">
        <v>-24971</v>
      </c>
    </row>
    <row r="30" spans="1:32" x14ac:dyDescent="0.25">
      <c r="A30" s="8" t="s">
        <v>499</v>
      </c>
      <c r="B30" s="9">
        <v>0</v>
      </c>
      <c r="C30" s="9">
        <v>0</v>
      </c>
      <c r="D30" s="9">
        <v>-3</v>
      </c>
      <c r="E30" s="9">
        <v>105</v>
      </c>
      <c r="F30" s="9">
        <v>156</v>
      </c>
      <c r="G30" s="9">
        <v>169</v>
      </c>
      <c r="H30" s="9">
        <v>145</v>
      </c>
      <c r="I30" s="9">
        <v>121</v>
      </c>
      <c r="J30" s="9">
        <v>112</v>
      </c>
      <c r="K30" s="9">
        <v>107</v>
      </c>
      <c r="L30" s="9">
        <v>95</v>
      </c>
      <c r="M30" s="9">
        <v>79</v>
      </c>
      <c r="N30" s="9">
        <v>66</v>
      </c>
      <c r="O30" s="9">
        <v>57</v>
      </c>
      <c r="P30" s="9">
        <v>56</v>
      </c>
      <c r="Q30" s="9">
        <v>50</v>
      </c>
      <c r="R30" s="9">
        <v>41</v>
      </c>
      <c r="S30" s="9">
        <v>26</v>
      </c>
      <c r="T30" s="9">
        <v>3</v>
      </c>
      <c r="U30" s="9">
        <v>-20</v>
      </c>
      <c r="V30" s="9">
        <v>-44</v>
      </c>
      <c r="W30" s="9">
        <v>-63</v>
      </c>
      <c r="X30" s="9">
        <v>-82</v>
      </c>
      <c r="Y30" s="9">
        <v>-99</v>
      </c>
      <c r="Z30" s="9">
        <v>-113</v>
      </c>
      <c r="AA30" s="9">
        <v>-124</v>
      </c>
      <c r="AB30" s="9">
        <v>-134</v>
      </c>
      <c r="AC30" s="9">
        <v>-143</v>
      </c>
      <c r="AD30" s="9">
        <v>-150</v>
      </c>
      <c r="AE30" s="9">
        <v>-156</v>
      </c>
      <c r="AF30" s="9">
        <v>-161</v>
      </c>
    </row>
    <row r="31" spans="1:32" x14ac:dyDescent="0.25">
      <c r="A31" s="8" t="s">
        <v>500</v>
      </c>
      <c r="B31" s="9">
        <v>0</v>
      </c>
      <c r="C31" s="9">
        <v>21</v>
      </c>
      <c r="D31" s="9">
        <v>190</v>
      </c>
      <c r="E31" s="9">
        <v>1838</v>
      </c>
      <c r="F31" s="9">
        <v>2006</v>
      </c>
      <c r="G31" s="9">
        <v>1340</v>
      </c>
      <c r="H31" s="9">
        <v>1263</v>
      </c>
      <c r="I31" s="9">
        <v>2031</v>
      </c>
      <c r="J31" s="9">
        <v>2793</v>
      </c>
      <c r="K31" s="9">
        <v>3366</v>
      </c>
      <c r="L31" s="9">
        <v>3894</v>
      </c>
      <c r="M31" s="9">
        <v>4357</v>
      </c>
      <c r="N31" s="9">
        <v>4564</v>
      </c>
      <c r="O31" s="9">
        <v>4692</v>
      </c>
      <c r="P31" s="9">
        <v>4667</v>
      </c>
      <c r="Q31" s="9">
        <v>4734</v>
      </c>
      <c r="R31" s="9">
        <v>4832</v>
      </c>
      <c r="S31" s="9">
        <v>4469</v>
      </c>
      <c r="T31" s="9">
        <v>4167</v>
      </c>
      <c r="U31" s="9">
        <v>3909</v>
      </c>
      <c r="V31" s="9">
        <v>3633</v>
      </c>
      <c r="W31" s="9">
        <v>3371</v>
      </c>
      <c r="X31" s="9">
        <v>3139</v>
      </c>
      <c r="Y31" s="9">
        <v>3034</v>
      </c>
      <c r="Z31" s="9">
        <v>2936</v>
      </c>
      <c r="AA31" s="9">
        <v>2857</v>
      </c>
      <c r="AB31" s="9">
        <v>2812</v>
      </c>
      <c r="AC31" s="9">
        <v>2760</v>
      </c>
      <c r="AD31" s="9">
        <v>2747</v>
      </c>
      <c r="AE31" s="9">
        <v>2716</v>
      </c>
      <c r="AF31" s="9">
        <v>2697</v>
      </c>
    </row>
    <row r="32" spans="1:32" x14ac:dyDescent="0.25">
      <c r="A32" s="8" t="s">
        <v>501</v>
      </c>
      <c r="B32" s="9">
        <v>0</v>
      </c>
      <c r="C32" s="9">
        <v>-2</v>
      </c>
      <c r="D32" s="9">
        <v>15</v>
      </c>
      <c r="E32" s="9">
        <v>364</v>
      </c>
      <c r="F32" s="9">
        <v>101</v>
      </c>
      <c r="G32" s="9">
        <v>105</v>
      </c>
      <c r="H32" s="9">
        <v>193</v>
      </c>
      <c r="I32" s="9">
        <v>137</v>
      </c>
      <c r="J32" s="9">
        <v>-24</v>
      </c>
      <c r="K32" s="9">
        <v>-97</v>
      </c>
      <c r="L32" s="9">
        <v>-201</v>
      </c>
      <c r="M32" s="9">
        <v>-335</v>
      </c>
      <c r="N32" s="9">
        <v>-472</v>
      </c>
      <c r="O32" s="9">
        <v>-523</v>
      </c>
      <c r="P32" s="9">
        <v>-620</v>
      </c>
      <c r="Q32" s="9">
        <v>-669</v>
      </c>
      <c r="R32" s="9">
        <v>-672</v>
      </c>
      <c r="S32" s="9">
        <v>-722</v>
      </c>
      <c r="T32" s="9">
        <v>-656</v>
      </c>
      <c r="U32" s="9">
        <v>-536</v>
      </c>
      <c r="V32" s="9">
        <v>-386</v>
      </c>
      <c r="W32" s="9">
        <v>-169</v>
      </c>
      <c r="X32" s="9">
        <v>76</v>
      </c>
      <c r="Y32" s="9">
        <v>357</v>
      </c>
      <c r="Z32" s="9">
        <v>621</v>
      </c>
      <c r="AA32" s="9">
        <v>908</v>
      </c>
      <c r="AB32" s="9">
        <v>1169</v>
      </c>
      <c r="AC32" s="9">
        <v>1418</v>
      </c>
      <c r="AD32" s="9">
        <v>1679</v>
      </c>
      <c r="AE32" s="9">
        <v>1921</v>
      </c>
      <c r="AF32" s="9">
        <v>2153</v>
      </c>
    </row>
    <row r="33" spans="1:32" x14ac:dyDescent="0.25">
      <c r="A33" s="8" t="s">
        <v>502</v>
      </c>
      <c r="B33" s="9">
        <v>0</v>
      </c>
      <c r="C33" s="9">
        <v>6</v>
      </c>
      <c r="D33" s="9">
        <v>82</v>
      </c>
      <c r="E33" s="9">
        <v>4807</v>
      </c>
      <c r="F33" s="9">
        <v>8657</v>
      </c>
      <c r="G33" s="9">
        <v>12309</v>
      </c>
      <c r="H33" s="9">
        <v>16105</v>
      </c>
      <c r="I33" s="9">
        <v>20027</v>
      </c>
      <c r="J33" s="9">
        <v>23450</v>
      </c>
      <c r="K33" s="9">
        <v>26702</v>
      </c>
      <c r="L33" s="9">
        <v>29813</v>
      </c>
      <c r="M33" s="9">
        <v>32776</v>
      </c>
      <c r="N33" s="9">
        <v>35558</v>
      </c>
      <c r="O33" s="9">
        <v>38427</v>
      </c>
      <c r="P33" s="9">
        <v>40828</v>
      </c>
      <c r="Q33" s="9">
        <v>43320</v>
      </c>
      <c r="R33" s="9">
        <v>41584</v>
      </c>
      <c r="S33" s="9">
        <v>39683</v>
      </c>
      <c r="T33" s="9">
        <v>38637</v>
      </c>
      <c r="U33" s="9">
        <v>37694</v>
      </c>
      <c r="V33" s="9">
        <v>36857</v>
      </c>
      <c r="W33" s="9">
        <v>36343</v>
      </c>
      <c r="X33" s="9">
        <v>35813</v>
      </c>
      <c r="Y33" s="9">
        <v>35503</v>
      </c>
      <c r="Z33" s="9">
        <v>35220</v>
      </c>
      <c r="AA33" s="9">
        <v>35011</v>
      </c>
      <c r="AB33" s="9">
        <v>34888</v>
      </c>
      <c r="AC33" s="9">
        <v>34843</v>
      </c>
      <c r="AD33" s="9">
        <v>34905</v>
      </c>
      <c r="AE33" s="9">
        <v>34868</v>
      </c>
      <c r="AF33" s="9">
        <v>34801</v>
      </c>
    </row>
    <row r="34" spans="1:32" x14ac:dyDescent="0.25">
      <c r="A34" s="8" t="s">
        <v>503</v>
      </c>
      <c r="B34" s="9">
        <v>0</v>
      </c>
      <c r="C34" s="9">
        <v>-6</v>
      </c>
      <c r="D34" s="9">
        <v>3</v>
      </c>
      <c r="E34" s="9">
        <v>170</v>
      </c>
      <c r="F34" s="9">
        <v>103</v>
      </c>
      <c r="G34" s="9">
        <v>866</v>
      </c>
      <c r="H34" s="9">
        <v>1678</v>
      </c>
      <c r="I34" s="9">
        <v>2122</v>
      </c>
      <c r="J34" s="9">
        <v>2482</v>
      </c>
      <c r="K34" s="9">
        <v>3103</v>
      </c>
      <c r="L34" s="9">
        <v>3592</v>
      </c>
      <c r="M34" s="9">
        <v>4027</v>
      </c>
      <c r="N34" s="9">
        <v>4404</v>
      </c>
      <c r="O34" s="9">
        <v>4856</v>
      </c>
      <c r="P34" s="9">
        <v>5201</v>
      </c>
      <c r="Q34" s="9">
        <v>5553</v>
      </c>
      <c r="R34" s="9">
        <v>5805</v>
      </c>
      <c r="S34" s="9">
        <v>5828</v>
      </c>
      <c r="T34" s="9">
        <v>5823</v>
      </c>
      <c r="U34" s="9">
        <v>5737</v>
      </c>
      <c r="V34" s="9">
        <v>5536</v>
      </c>
      <c r="W34" s="9">
        <v>5323</v>
      </c>
      <c r="X34" s="9">
        <v>5046</v>
      </c>
      <c r="Y34" s="9">
        <v>4797</v>
      </c>
      <c r="Z34" s="9">
        <v>4512</v>
      </c>
      <c r="AA34" s="9">
        <v>4299</v>
      </c>
      <c r="AB34" s="9">
        <v>4056</v>
      </c>
      <c r="AC34" s="9">
        <v>3810</v>
      </c>
      <c r="AD34" s="9">
        <v>3598</v>
      </c>
      <c r="AE34" s="9">
        <v>3406</v>
      </c>
      <c r="AF34" s="9">
        <v>3224</v>
      </c>
    </row>
    <row r="35" spans="1:32" x14ac:dyDescent="0.25">
      <c r="A35" s="8" t="s">
        <v>504</v>
      </c>
      <c r="B35" s="9">
        <v>0</v>
      </c>
      <c r="C35" s="9">
        <v>-3</v>
      </c>
      <c r="D35" s="9">
        <v>0</v>
      </c>
      <c r="E35" s="9">
        <v>51</v>
      </c>
      <c r="F35" s="9">
        <v>-11</v>
      </c>
      <c r="G35" s="9">
        <v>241</v>
      </c>
      <c r="H35" s="9">
        <v>494</v>
      </c>
      <c r="I35" s="9">
        <v>601</v>
      </c>
      <c r="J35" s="9">
        <v>660</v>
      </c>
      <c r="K35" s="9">
        <v>784</v>
      </c>
      <c r="L35" s="9">
        <v>861</v>
      </c>
      <c r="M35" s="9">
        <v>918</v>
      </c>
      <c r="N35" s="9">
        <v>950</v>
      </c>
      <c r="O35" s="9">
        <v>996</v>
      </c>
      <c r="P35" s="9">
        <v>1009</v>
      </c>
      <c r="Q35" s="9">
        <v>1022</v>
      </c>
      <c r="R35" s="9">
        <v>1015</v>
      </c>
      <c r="S35" s="9">
        <v>966</v>
      </c>
      <c r="T35" s="9">
        <v>920</v>
      </c>
      <c r="U35" s="9">
        <v>862</v>
      </c>
      <c r="V35" s="9">
        <v>792</v>
      </c>
      <c r="W35" s="9">
        <v>727</v>
      </c>
      <c r="X35" s="9">
        <v>656</v>
      </c>
      <c r="Y35" s="9">
        <v>596</v>
      </c>
      <c r="Z35" s="9">
        <v>533</v>
      </c>
      <c r="AA35" s="9">
        <v>484</v>
      </c>
      <c r="AB35" s="9">
        <v>436</v>
      </c>
      <c r="AC35" s="9">
        <v>390</v>
      </c>
      <c r="AD35" s="9">
        <v>351</v>
      </c>
      <c r="AE35" s="9">
        <v>318</v>
      </c>
      <c r="AF35" s="9">
        <v>287</v>
      </c>
    </row>
    <row r="36" spans="1:32" x14ac:dyDescent="0.25">
      <c r="A36" s="8" t="s">
        <v>505</v>
      </c>
      <c r="B36" s="9">
        <v>0</v>
      </c>
      <c r="C36" s="9">
        <v>0</v>
      </c>
      <c r="D36" s="9">
        <v>0</v>
      </c>
      <c r="E36" s="9">
        <v>10</v>
      </c>
      <c r="F36" s="9">
        <v>12</v>
      </c>
      <c r="G36" s="9">
        <v>21</v>
      </c>
      <c r="H36" s="9">
        <v>32</v>
      </c>
      <c r="I36" s="9">
        <v>39</v>
      </c>
      <c r="J36" s="9">
        <v>43</v>
      </c>
      <c r="K36" s="9">
        <v>50</v>
      </c>
      <c r="L36" s="9">
        <v>54</v>
      </c>
      <c r="M36" s="9">
        <v>55</v>
      </c>
      <c r="N36" s="9">
        <v>56</v>
      </c>
      <c r="O36" s="9">
        <v>58</v>
      </c>
      <c r="P36" s="9">
        <v>57</v>
      </c>
      <c r="Q36" s="9">
        <v>57</v>
      </c>
      <c r="R36" s="9">
        <v>56</v>
      </c>
      <c r="S36" s="9">
        <v>51</v>
      </c>
      <c r="T36" s="9">
        <v>47</v>
      </c>
      <c r="U36" s="9">
        <v>43</v>
      </c>
      <c r="V36" s="9">
        <v>38</v>
      </c>
      <c r="W36" s="9">
        <v>34</v>
      </c>
      <c r="X36" s="9">
        <v>30</v>
      </c>
      <c r="Y36" s="9">
        <v>27</v>
      </c>
      <c r="Z36" s="9">
        <v>23</v>
      </c>
      <c r="AA36" s="9">
        <v>22</v>
      </c>
      <c r="AB36" s="9">
        <v>19</v>
      </c>
      <c r="AC36" s="9">
        <v>17</v>
      </c>
      <c r="AD36" s="9">
        <v>15</v>
      </c>
      <c r="AE36" s="9">
        <v>13</v>
      </c>
      <c r="AF36" s="9">
        <v>12</v>
      </c>
    </row>
    <row r="37" spans="1:32" x14ac:dyDescent="0.25">
      <c r="A37" s="8" t="s">
        <v>506</v>
      </c>
      <c r="B37" s="9">
        <v>0</v>
      </c>
      <c r="C37" s="9">
        <v>0</v>
      </c>
      <c r="D37" s="9">
        <v>-1</v>
      </c>
      <c r="E37" s="9">
        <v>12</v>
      </c>
      <c r="F37" s="9">
        <v>5</v>
      </c>
      <c r="G37" s="9">
        <v>29</v>
      </c>
      <c r="H37" s="9">
        <v>54</v>
      </c>
      <c r="I37" s="9">
        <v>60</v>
      </c>
      <c r="J37" s="9">
        <v>61</v>
      </c>
      <c r="K37" s="9">
        <v>67</v>
      </c>
      <c r="L37" s="9">
        <v>67</v>
      </c>
      <c r="M37" s="9">
        <v>67</v>
      </c>
      <c r="N37" s="9">
        <v>68</v>
      </c>
      <c r="O37" s="9">
        <v>72</v>
      </c>
      <c r="P37" s="9">
        <v>73</v>
      </c>
      <c r="Q37" s="9">
        <v>75</v>
      </c>
      <c r="R37" s="9">
        <v>73</v>
      </c>
      <c r="S37" s="9">
        <v>67</v>
      </c>
      <c r="T37" s="9">
        <v>61</v>
      </c>
      <c r="U37" s="9">
        <v>54</v>
      </c>
      <c r="V37" s="9">
        <v>45</v>
      </c>
      <c r="W37" s="9">
        <v>40</v>
      </c>
      <c r="X37" s="9">
        <v>33</v>
      </c>
      <c r="Y37" s="9">
        <v>27</v>
      </c>
      <c r="Z37" s="9">
        <v>21</v>
      </c>
      <c r="AA37" s="9">
        <v>18</v>
      </c>
      <c r="AB37" s="9">
        <v>13</v>
      </c>
      <c r="AC37" s="9">
        <v>11</v>
      </c>
      <c r="AD37" s="9">
        <v>7</v>
      </c>
      <c r="AE37" s="9">
        <v>4</v>
      </c>
      <c r="AF37" s="9">
        <v>2</v>
      </c>
    </row>
    <row r="38" spans="1:32" x14ac:dyDescent="0.25">
      <c r="A38" s="8" t="s">
        <v>507</v>
      </c>
      <c r="B38" s="9">
        <v>0</v>
      </c>
      <c r="C38" s="9">
        <v>0</v>
      </c>
      <c r="D38" s="9">
        <v>3</v>
      </c>
      <c r="E38" s="9">
        <v>46</v>
      </c>
      <c r="F38" s="9">
        <v>3</v>
      </c>
      <c r="G38" s="9">
        <v>-21</v>
      </c>
      <c r="H38" s="9">
        <v>-54</v>
      </c>
      <c r="I38" s="9">
        <v>-112</v>
      </c>
      <c r="J38" s="9">
        <v>-200</v>
      </c>
      <c r="K38" s="9">
        <v>-293</v>
      </c>
      <c r="L38" s="9">
        <v>-417</v>
      </c>
      <c r="M38" s="9">
        <v>-564</v>
      </c>
      <c r="N38" s="9">
        <v>-730</v>
      </c>
      <c r="O38" s="9">
        <v>-902</v>
      </c>
      <c r="P38" s="9">
        <v>-1094</v>
      </c>
      <c r="Q38" s="9">
        <v>-1299</v>
      </c>
      <c r="R38" s="9">
        <v>-1496</v>
      </c>
      <c r="S38" s="9">
        <v>-1692</v>
      </c>
      <c r="T38" s="9">
        <v>-1859</v>
      </c>
      <c r="U38" s="9">
        <v>-2006</v>
      </c>
      <c r="V38" s="9">
        <v>-2135</v>
      </c>
      <c r="W38" s="9">
        <v>-2240</v>
      </c>
      <c r="X38" s="9">
        <v>-2327</v>
      </c>
      <c r="Y38" s="9">
        <v>-2388</v>
      </c>
      <c r="Z38" s="9">
        <v>-2432</v>
      </c>
      <c r="AA38" s="9">
        <v>-2453</v>
      </c>
      <c r="AB38" s="9">
        <v>-2458</v>
      </c>
      <c r="AC38" s="9">
        <v>-2446</v>
      </c>
      <c r="AD38" s="9">
        <v>-2416</v>
      </c>
      <c r="AE38" s="9">
        <v>-2388</v>
      </c>
      <c r="AF38" s="9">
        <v>-2357</v>
      </c>
    </row>
    <row r="39" spans="1:32" x14ac:dyDescent="0.25">
      <c r="A39" s="8" t="s">
        <v>508</v>
      </c>
      <c r="B39" s="9">
        <v>0</v>
      </c>
      <c r="C39" s="9">
        <v>-4</v>
      </c>
      <c r="D39" s="9">
        <v>10</v>
      </c>
      <c r="E39" s="9">
        <v>259</v>
      </c>
      <c r="F39" s="9">
        <v>170</v>
      </c>
      <c r="G39" s="9">
        <v>756</v>
      </c>
      <c r="H39" s="9">
        <v>1429</v>
      </c>
      <c r="I39" s="9">
        <v>1819</v>
      </c>
      <c r="J39" s="9">
        <v>2125</v>
      </c>
      <c r="K39" s="9">
        <v>2639</v>
      </c>
      <c r="L39" s="9">
        <v>3061</v>
      </c>
      <c r="M39" s="9">
        <v>3400</v>
      </c>
      <c r="N39" s="9">
        <v>3684</v>
      </c>
      <c r="O39" s="9">
        <v>4011</v>
      </c>
      <c r="P39" s="9">
        <v>4242</v>
      </c>
      <c r="Q39" s="9">
        <v>4486</v>
      </c>
      <c r="R39" s="9">
        <v>4641</v>
      </c>
      <c r="S39" s="9">
        <v>4621</v>
      </c>
      <c r="T39" s="9">
        <v>4601</v>
      </c>
      <c r="U39" s="9">
        <v>4529</v>
      </c>
      <c r="V39" s="9">
        <v>4383</v>
      </c>
      <c r="W39" s="9">
        <v>4233</v>
      </c>
      <c r="X39" s="9">
        <v>4043</v>
      </c>
      <c r="Y39" s="9">
        <v>3875</v>
      </c>
      <c r="Z39" s="9">
        <v>3684</v>
      </c>
      <c r="AA39" s="9">
        <v>3539</v>
      </c>
      <c r="AB39" s="9">
        <v>3379</v>
      </c>
      <c r="AC39" s="9">
        <v>3220</v>
      </c>
      <c r="AD39" s="9">
        <v>3083</v>
      </c>
      <c r="AE39" s="9">
        <v>2958</v>
      </c>
      <c r="AF39" s="9">
        <v>2841</v>
      </c>
    </row>
    <row r="40" spans="1:32" x14ac:dyDescent="0.25">
      <c r="A40" s="8" t="s">
        <v>509</v>
      </c>
      <c r="B40" s="9">
        <v>0</v>
      </c>
      <c r="C40" s="9">
        <v>-9</v>
      </c>
      <c r="D40" s="9">
        <v>278</v>
      </c>
      <c r="E40" s="9">
        <v>2756</v>
      </c>
      <c r="F40" s="9">
        <v>2308</v>
      </c>
      <c r="G40" s="9">
        <v>1901</v>
      </c>
      <c r="H40" s="9">
        <v>2717</v>
      </c>
      <c r="I40" s="9">
        <v>4227</v>
      </c>
      <c r="J40" s="9">
        <v>5292</v>
      </c>
      <c r="K40" s="9">
        <v>6394</v>
      </c>
      <c r="L40" s="9">
        <v>7280</v>
      </c>
      <c r="M40" s="9">
        <v>7778</v>
      </c>
      <c r="N40" s="9">
        <v>7957</v>
      </c>
      <c r="O40" s="9">
        <v>8246</v>
      </c>
      <c r="P40" s="9">
        <v>8135</v>
      </c>
      <c r="Q40" s="9">
        <v>8074</v>
      </c>
      <c r="R40" s="9">
        <v>8004</v>
      </c>
      <c r="S40" s="9">
        <v>6993</v>
      </c>
      <c r="T40" s="9">
        <v>6275</v>
      </c>
      <c r="U40" s="9">
        <v>5618</v>
      </c>
      <c r="V40" s="9">
        <v>4889</v>
      </c>
      <c r="W40" s="9">
        <v>4292</v>
      </c>
      <c r="X40" s="9">
        <v>3704</v>
      </c>
      <c r="Y40" s="9">
        <v>3328</v>
      </c>
      <c r="Z40" s="9">
        <v>2942</v>
      </c>
      <c r="AA40" s="9">
        <v>2689</v>
      </c>
      <c r="AB40" s="9">
        <v>2433</v>
      </c>
      <c r="AC40" s="9">
        <v>2181</v>
      </c>
      <c r="AD40" s="9">
        <v>2034</v>
      </c>
      <c r="AE40" s="9">
        <v>1862</v>
      </c>
      <c r="AF40" s="9">
        <v>1709</v>
      </c>
    </row>
    <row r="41" spans="1:32" x14ac:dyDescent="0.25">
      <c r="A41" s="8" t="s">
        <v>510</v>
      </c>
      <c r="B41" s="9">
        <v>0</v>
      </c>
      <c r="C41" s="9">
        <v>1</v>
      </c>
      <c r="D41" s="9">
        <v>37</v>
      </c>
      <c r="E41" s="9">
        <v>162</v>
      </c>
      <c r="F41" s="9">
        <v>223</v>
      </c>
      <c r="G41" s="9">
        <v>135</v>
      </c>
      <c r="H41" s="9">
        <v>173</v>
      </c>
      <c r="I41" s="9">
        <v>365</v>
      </c>
      <c r="J41" s="9">
        <v>529</v>
      </c>
      <c r="K41" s="9">
        <v>663</v>
      </c>
      <c r="L41" s="9">
        <v>797</v>
      </c>
      <c r="M41" s="9">
        <v>908</v>
      </c>
      <c r="N41" s="9">
        <v>980</v>
      </c>
      <c r="O41" s="9">
        <v>1032</v>
      </c>
      <c r="P41" s="9">
        <v>1046</v>
      </c>
      <c r="Q41" s="9">
        <v>1060</v>
      </c>
      <c r="R41" s="9">
        <v>1048</v>
      </c>
      <c r="S41" s="9">
        <v>935</v>
      </c>
      <c r="T41" s="9">
        <v>848</v>
      </c>
      <c r="U41" s="9">
        <v>774</v>
      </c>
      <c r="V41" s="9">
        <v>695</v>
      </c>
      <c r="W41" s="9">
        <v>620</v>
      </c>
      <c r="X41" s="9">
        <v>548</v>
      </c>
      <c r="Y41" s="9">
        <v>500</v>
      </c>
      <c r="Z41" s="9">
        <v>457</v>
      </c>
      <c r="AA41" s="9">
        <v>422</v>
      </c>
      <c r="AB41" s="9">
        <v>391</v>
      </c>
      <c r="AC41" s="9">
        <v>362</v>
      </c>
      <c r="AD41" s="9">
        <v>342</v>
      </c>
      <c r="AE41" s="9">
        <v>322</v>
      </c>
      <c r="AF41" s="9">
        <v>302</v>
      </c>
    </row>
    <row r="42" spans="1:32" x14ac:dyDescent="0.25">
      <c r="A42" s="8" t="s">
        <v>511</v>
      </c>
      <c r="B42" s="9">
        <v>0</v>
      </c>
      <c r="C42" s="9">
        <v>-3</v>
      </c>
      <c r="D42" s="9">
        <v>9</v>
      </c>
      <c r="E42" s="9">
        <v>187</v>
      </c>
      <c r="F42" s="9">
        <v>103</v>
      </c>
      <c r="G42" s="9">
        <v>458</v>
      </c>
      <c r="H42" s="9">
        <v>886</v>
      </c>
      <c r="I42" s="9">
        <v>1149</v>
      </c>
      <c r="J42" s="9">
        <v>1349</v>
      </c>
      <c r="K42" s="9">
        <v>1687</v>
      </c>
      <c r="L42" s="9">
        <v>1969</v>
      </c>
      <c r="M42" s="9">
        <v>2191</v>
      </c>
      <c r="N42" s="9">
        <v>2377</v>
      </c>
      <c r="O42" s="9">
        <v>2596</v>
      </c>
      <c r="P42" s="9">
        <v>2747</v>
      </c>
      <c r="Q42" s="9">
        <v>2915</v>
      </c>
      <c r="R42" s="9">
        <v>3020</v>
      </c>
      <c r="S42" s="9">
        <v>3004</v>
      </c>
      <c r="T42" s="9">
        <v>3005</v>
      </c>
      <c r="U42" s="9">
        <v>2973</v>
      </c>
      <c r="V42" s="9">
        <v>2895</v>
      </c>
      <c r="W42" s="9">
        <v>2815</v>
      </c>
      <c r="X42" s="9">
        <v>2710</v>
      </c>
      <c r="Y42" s="9">
        <v>2622</v>
      </c>
      <c r="Z42" s="9">
        <v>2516</v>
      </c>
      <c r="AA42" s="9">
        <v>2442</v>
      </c>
      <c r="AB42" s="9">
        <v>2355</v>
      </c>
      <c r="AC42" s="9">
        <v>2269</v>
      </c>
      <c r="AD42" s="9">
        <v>2199</v>
      </c>
      <c r="AE42" s="9">
        <v>2134</v>
      </c>
      <c r="AF42" s="9">
        <v>2073</v>
      </c>
    </row>
    <row r="43" spans="1:32" x14ac:dyDescent="0.25">
      <c r="A43" s="8" t="s">
        <v>512</v>
      </c>
      <c r="B43" s="9">
        <v>0</v>
      </c>
      <c r="C43" s="9">
        <v>-16</v>
      </c>
      <c r="D43" s="9">
        <v>-6</v>
      </c>
      <c r="E43" s="9">
        <v>68</v>
      </c>
      <c r="F43" s="9">
        <v>-240</v>
      </c>
      <c r="G43" s="9">
        <v>1058</v>
      </c>
      <c r="H43" s="9">
        <v>2478</v>
      </c>
      <c r="I43" s="9">
        <v>3183</v>
      </c>
      <c r="J43" s="9">
        <v>3691</v>
      </c>
      <c r="K43" s="9">
        <v>4665</v>
      </c>
      <c r="L43" s="9">
        <v>5446</v>
      </c>
      <c r="M43" s="9">
        <v>6178</v>
      </c>
      <c r="N43" s="9">
        <v>6830</v>
      </c>
      <c r="O43" s="9">
        <v>7631</v>
      </c>
      <c r="P43" s="9">
        <v>8253</v>
      </c>
      <c r="Q43" s="9">
        <v>8918</v>
      </c>
      <c r="R43" s="9">
        <v>9441</v>
      </c>
      <c r="S43" s="9">
        <v>9605</v>
      </c>
      <c r="T43" s="9">
        <v>9746</v>
      </c>
      <c r="U43" s="9">
        <v>9738</v>
      </c>
      <c r="V43" s="9">
        <v>9519</v>
      </c>
      <c r="W43" s="9">
        <v>9278</v>
      </c>
      <c r="X43" s="9">
        <v>8898</v>
      </c>
      <c r="Y43" s="9">
        <v>8558</v>
      </c>
      <c r="Z43" s="9">
        <v>8140</v>
      </c>
      <c r="AA43" s="9">
        <v>7838</v>
      </c>
      <c r="AB43" s="9">
        <v>7472</v>
      </c>
      <c r="AC43" s="9">
        <v>7082</v>
      </c>
      <c r="AD43" s="9">
        <v>6742</v>
      </c>
      <c r="AE43" s="9">
        <v>6441</v>
      </c>
      <c r="AF43" s="9">
        <v>6149</v>
      </c>
    </row>
    <row r="44" spans="1:32" x14ac:dyDescent="0.25">
      <c r="A44" s="8" t="s">
        <v>513</v>
      </c>
      <c r="B44" s="9">
        <v>0</v>
      </c>
      <c r="C44" s="9">
        <v>-2</v>
      </c>
      <c r="D44" s="9">
        <v>2</v>
      </c>
      <c r="E44" s="9">
        <v>56</v>
      </c>
      <c r="F44" s="9">
        <v>-20</v>
      </c>
      <c r="G44" s="9">
        <v>338</v>
      </c>
      <c r="H44" s="9">
        <v>739</v>
      </c>
      <c r="I44" s="9">
        <v>955</v>
      </c>
      <c r="J44" s="9">
        <v>1123</v>
      </c>
      <c r="K44" s="9">
        <v>1424</v>
      </c>
      <c r="L44" s="9">
        <v>1674</v>
      </c>
      <c r="M44" s="9">
        <v>1893</v>
      </c>
      <c r="N44" s="9">
        <v>2084</v>
      </c>
      <c r="O44" s="9">
        <v>2306</v>
      </c>
      <c r="P44" s="9">
        <v>2472</v>
      </c>
      <c r="Q44" s="9">
        <v>2652</v>
      </c>
      <c r="R44" s="9">
        <v>2787</v>
      </c>
      <c r="S44" s="9">
        <v>2821</v>
      </c>
      <c r="T44" s="9">
        <v>2849</v>
      </c>
      <c r="U44" s="9">
        <v>2834</v>
      </c>
      <c r="V44" s="9">
        <v>2766</v>
      </c>
      <c r="W44" s="9">
        <v>2689</v>
      </c>
      <c r="X44" s="9">
        <v>2578</v>
      </c>
      <c r="Y44" s="9">
        <v>2476</v>
      </c>
      <c r="Z44" s="9">
        <v>2355</v>
      </c>
      <c r="AA44" s="9">
        <v>2263</v>
      </c>
      <c r="AB44" s="9">
        <v>2157</v>
      </c>
      <c r="AC44" s="9">
        <v>2049</v>
      </c>
      <c r="AD44" s="9">
        <v>1953</v>
      </c>
      <c r="AE44" s="9">
        <v>1868</v>
      </c>
      <c r="AF44" s="9">
        <v>1786</v>
      </c>
    </row>
    <row r="45" spans="1:32" x14ac:dyDescent="0.25">
      <c r="A45" s="8" t="s">
        <v>514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</row>
    <row r="46" spans="1:32" x14ac:dyDescent="0.25">
      <c r="A46" s="8" t="s">
        <v>383</v>
      </c>
      <c r="B46" s="9">
        <v>0</v>
      </c>
      <c r="C46" s="9">
        <v>-215</v>
      </c>
      <c r="D46" s="9">
        <v>482</v>
      </c>
      <c r="E46" s="9">
        <v>20138</v>
      </c>
      <c r="F46" s="9">
        <v>22020</v>
      </c>
      <c r="G46" s="9">
        <v>22439</v>
      </c>
      <c r="H46" s="9">
        <v>26263</v>
      </c>
      <c r="I46" s="9">
        <v>33998</v>
      </c>
      <c r="J46" s="9">
        <v>40699</v>
      </c>
      <c r="K46" s="9">
        <v>47297</v>
      </c>
      <c r="L46" s="9">
        <v>52390</v>
      </c>
      <c r="M46" s="9">
        <v>56302</v>
      </c>
      <c r="N46" s="9">
        <v>58793</v>
      </c>
      <c r="O46" s="9">
        <v>62612</v>
      </c>
      <c r="P46" s="9">
        <v>64716</v>
      </c>
      <c r="Q46" s="9">
        <v>66748</v>
      </c>
      <c r="R46" s="9">
        <v>65331</v>
      </c>
      <c r="S46" s="9">
        <v>59354</v>
      </c>
      <c r="T46" s="9">
        <v>54652</v>
      </c>
      <c r="U46" s="9">
        <v>50084</v>
      </c>
      <c r="V46" s="9">
        <v>45321</v>
      </c>
      <c r="W46" s="9">
        <v>41235</v>
      </c>
      <c r="X46" s="9">
        <v>37341</v>
      </c>
      <c r="Y46" s="9">
        <v>34481</v>
      </c>
      <c r="Z46" s="9">
        <v>31832</v>
      </c>
      <c r="AA46" s="9">
        <v>29958</v>
      </c>
      <c r="AB46" s="9">
        <v>28281</v>
      </c>
      <c r="AC46" s="9">
        <v>26791</v>
      </c>
      <c r="AD46" s="9">
        <v>26005</v>
      </c>
      <c r="AE46" s="9">
        <v>24881</v>
      </c>
      <c r="AF46" s="9">
        <v>24095</v>
      </c>
    </row>
    <row r="47" spans="1:32" x14ac:dyDescent="0.25">
      <c r="A47" s="8" t="s">
        <v>421</v>
      </c>
      <c r="B47" s="9">
        <v>0</v>
      </c>
      <c r="C47" s="9">
        <v>-430</v>
      </c>
      <c r="D47" s="9">
        <v>964</v>
      </c>
      <c r="E47" s="9">
        <v>40276</v>
      </c>
      <c r="F47" s="9">
        <v>44040</v>
      </c>
      <c r="G47" s="9">
        <v>44878</v>
      </c>
      <c r="H47" s="9">
        <v>52526</v>
      </c>
      <c r="I47" s="9">
        <v>67996</v>
      </c>
      <c r="J47" s="9">
        <v>81398</v>
      </c>
      <c r="K47" s="9">
        <v>94594</v>
      </c>
      <c r="L47" s="9">
        <v>104780</v>
      </c>
      <c r="M47" s="9">
        <v>112604</v>
      </c>
      <c r="N47" s="9">
        <v>117586</v>
      </c>
      <c r="O47" s="9">
        <v>125224</v>
      </c>
      <c r="P47" s="9">
        <v>129432</v>
      </c>
      <c r="Q47" s="9">
        <v>133496</v>
      </c>
      <c r="R47" s="9">
        <v>130662</v>
      </c>
      <c r="S47" s="9">
        <v>118708</v>
      </c>
      <c r="T47" s="9">
        <v>109304</v>
      </c>
      <c r="U47" s="9">
        <v>100168</v>
      </c>
      <c r="V47" s="9">
        <v>90642</v>
      </c>
      <c r="W47" s="9">
        <v>82470</v>
      </c>
      <c r="X47" s="9">
        <v>74682</v>
      </c>
      <c r="Y47" s="9">
        <v>68962</v>
      </c>
      <c r="Z47" s="9">
        <v>63664</v>
      </c>
      <c r="AA47" s="9">
        <v>59916</v>
      </c>
      <c r="AB47" s="9">
        <v>56562</v>
      </c>
      <c r="AC47" s="9">
        <v>53582</v>
      </c>
      <c r="AD47" s="9">
        <v>52010</v>
      </c>
      <c r="AE47" s="9">
        <v>49762</v>
      </c>
      <c r="AF47" s="9">
        <v>48190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AC7AE-0716-4519-AC70-00C554BDBE17}">
  <dimension ref="A1:AS35"/>
  <sheetViews>
    <sheetView zoomScale="80" zoomScaleNormal="80" workbookViewId="0">
      <selection activeCell="C21" sqref="C21"/>
    </sheetView>
  </sheetViews>
  <sheetFormatPr defaultRowHeight="15" x14ac:dyDescent="0.25"/>
  <cols>
    <col min="1" max="1" width="25.85546875" bestFit="1" customWidth="1"/>
    <col min="2" max="2" width="68.42578125" bestFit="1" customWidth="1"/>
    <col min="3" max="4" width="65.28515625" bestFit="1" customWidth="1"/>
    <col min="5" max="5" width="68.42578125" bestFit="1" customWidth="1"/>
    <col min="6" max="6" width="65.28515625" bestFit="1" customWidth="1"/>
    <col min="7" max="8" width="68.42578125" bestFit="1" customWidth="1"/>
    <col min="9" max="9" width="65.28515625" bestFit="1" customWidth="1"/>
    <col min="10" max="10" width="68.42578125" bestFit="1" customWidth="1"/>
    <col min="11" max="14" width="65.28515625" bestFit="1" customWidth="1"/>
    <col min="15" max="18" width="66.28515625" bestFit="1" customWidth="1"/>
    <col min="19" max="24" width="65.28515625" bestFit="1" customWidth="1"/>
    <col min="25" max="25" width="68.42578125" bestFit="1" customWidth="1"/>
    <col min="26" max="26" width="66.28515625" bestFit="1" customWidth="1"/>
    <col min="27" max="27" width="70.42578125" bestFit="1" customWidth="1"/>
    <col min="28" max="33" width="68.42578125" bestFit="1" customWidth="1"/>
    <col min="34" max="34" width="65.28515625" bestFit="1" customWidth="1"/>
    <col min="35" max="36" width="68.42578125" bestFit="1" customWidth="1"/>
    <col min="37" max="37" width="65.28515625" bestFit="1" customWidth="1"/>
    <col min="38" max="38" width="68.42578125" bestFit="1" customWidth="1"/>
    <col min="39" max="40" width="65.28515625" bestFit="1" customWidth="1"/>
    <col min="41" max="43" width="68.42578125" bestFit="1" customWidth="1"/>
    <col min="44" max="44" width="30.140625" bestFit="1" customWidth="1"/>
    <col min="45" max="45" width="11.28515625" bestFit="1" customWidth="1"/>
  </cols>
  <sheetData>
    <row r="1" spans="1:45" x14ac:dyDescent="0.25">
      <c r="A1" s="7" t="s">
        <v>381</v>
      </c>
      <c r="B1" t="s">
        <v>402</v>
      </c>
    </row>
    <row r="3" spans="1:45" x14ac:dyDescent="0.25">
      <c r="B3" s="7" t="s">
        <v>453</v>
      </c>
    </row>
    <row r="4" spans="1:45" x14ac:dyDescent="0.25">
      <c r="A4" s="7" t="s">
        <v>454</v>
      </c>
      <c r="B4" t="s">
        <v>473</v>
      </c>
      <c r="C4" t="s">
        <v>474</v>
      </c>
      <c r="D4" t="s">
        <v>475</v>
      </c>
      <c r="E4" t="s">
        <v>476</v>
      </c>
      <c r="F4" t="s">
        <v>477</v>
      </c>
      <c r="G4" t="s">
        <v>478</v>
      </c>
      <c r="H4" t="s">
        <v>479</v>
      </c>
      <c r="I4" t="s">
        <v>480</v>
      </c>
      <c r="J4" t="s">
        <v>481</v>
      </c>
      <c r="K4" t="s">
        <v>482</v>
      </c>
      <c r="L4" t="s">
        <v>483</v>
      </c>
      <c r="M4" t="s">
        <v>484</v>
      </c>
      <c r="N4" t="s">
        <v>485</v>
      </c>
      <c r="O4" t="s">
        <v>486</v>
      </c>
      <c r="P4" t="s">
        <v>487</v>
      </c>
      <c r="Q4" t="s">
        <v>488</v>
      </c>
      <c r="R4" t="s">
        <v>489</v>
      </c>
      <c r="S4" t="s">
        <v>490</v>
      </c>
      <c r="T4" t="s">
        <v>491</v>
      </c>
      <c r="U4" t="s">
        <v>492</v>
      </c>
      <c r="V4" t="s">
        <v>493</v>
      </c>
      <c r="W4" t="s">
        <v>494</v>
      </c>
      <c r="X4" t="s">
        <v>495</v>
      </c>
      <c r="Y4" t="s">
        <v>496</v>
      </c>
      <c r="Z4" t="s">
        <v>497</v>
      </c>
      <c r="AA4" t="s">
        <v>498</v>
      </c>
      <c r="AB4" t="s">
        <v>499</v>
      </c>
      <c r="AC4" t="s">
        <v>500</v>
      </c>
      <c r="AD4" t="s">
        <v>501</v>
      </c>
      <c r="AE4" t="s">
        <v>502</v>
      </c>
      <c r="AF4" t="s">
        <v>503</v>
      </c>
      <c r="AG4" t="s">
        <v>504</v>
      </c>
      <c r="AH4" t="s">
        <v>505</v>
      </c>
      <c r="AI4" t="s">
        <v>506</v>
      </c>
      <c r="AJ4" t="s">
        <v>507</v>
      </c>
      <c r="AK4" t="s">
        <v>508</v>
      </c>
      <c r="AL4" t="s">
        <v>509</v>
      </c>
      <c r="AM4" t="s">
        <v>510</v>
      </c>
      <c r="AN4" t="s">
        <v>511</v>
      </c>
      <c r="AO4" t="s">
        <v>512</v>
      </c>
      <c r="AP4" t="s">
        <v>513</v>
      </c>
      <c r="AQ4" t="s">
        <v>514</v>
      </c>
      <c r="AR4" t="s">
        <v>383</v>
      </c>
      <c r="AS4" t="s">
        <v>421</v>
      </c>
    </row>
    <row r="5" spans="1:45" x14ac:dyDescent="0.25">
      <c r="A5" s="8" t="s">
        <v>422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</row>
    <row r="6" spans="1:45" x14ac:dyDescent="0.25">
      <c r="A6" s="8" t="s">
        <v>423</v>
      </c>
      <c r="B6" s="9">
        <v>7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1</v>
      </c>
      <c r="L6" s="9">
        <v>-1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2</v>
      </c>
      <c r="T6" s="9">
        <v>37</v>
      </c>
      <c r="U6" s="9">
        <v>0</v>
      </c>
      <c r="V6" s="9">
        <v>6</v>
      </c>
      <c r="W6" s="9">
        <v>0</v>
      </c>
      <c r="X6" s="9">
        <v>0</v>
      </c>
      <c r="Y6" s="9">
        <v>-19</v>
      </c>
      <c r="Z6" s="9">
        <v>95</v>
      </c>
      <c r="AA6" s="9">
        <v>-326</v>
      </c>
      <c r="AB6" s="9">
        <v>0</v>
      </c>
      <c r="AC6" s="9">
        <v>21</v>
      </c>
      <c r="AD6" s="9">
        <v>-2</v>
      </c>
      <c r="AE6" s="9">
        <v>6</v>
      </c>
      <c r="AF6" s="9">
        <v>-6</v>
      </c>
      <c r="AG6" s="9">
        <v>-3</v>
      </c>
      <c r="AH6" s="9">
        <v>0</v>
      </c>
      <c r="AI6" s="9">
        <v>0</v>
      </c>
      <c r="AJ6" s="9">
        <v>0</v>
      </c>
      <c r="AK6" s="9">
        <v>-4</v>
      </c>
      <c r="AL6" s="9">
        <v>-9</v>
      </c>
      <c r="AM6" s="9">
        <v>1</v>
      </c>
      <c r="AN6" s="9">
        <v>-3</v>
      </c>
      <c r="AO6" s="9">
        <v>-16</v>
      </c>
      <c r="AP6" s="9">
        <v>-2</v>
      </c>
      <c r="AQ6" s="9">
        <v>0</v>
      </c>
      <c r="AR6" s="9">
        <v>-215</v>
      </c>
      <c r="AS6" s="9">
        <v>-430</v>
      </c>
    </row>
    <row r="7" spans="1:45" x14ac:dyDescent="0.25">
      <c r="A7" s="8" t="s">
        <v>424</v>
      </c>
      <c r="B7" s="9">
        <v>-14</v>
      </c>
      <c r="C7" s="9">
        <v>0</v>
      </c>
      <c r="D7" s="9">
        <v>-4</v>
      </c>
      <c r="E7" s="9">
        <v>0</v>
      </c>
      <c r="F7" s="9">
        <v>-3</v>
      </c>
      <c r="G7" s="9">
        <v>1</v>
      </c>
      <c r="H7" s="9">
        <v>1</v>
      </c>
      <c r="I7" s="9">
        <v>1</v>
      </c>
      <c r="J7" s="9">
        <v>1</v>
      </c>
      <c r="K7" s="9">
        <v>0</v>
      </c>
      <c r="L7" s="9">
        <v>-5</v>
      </c>
      <c r="M7" s="9">
        <v>0</v>
      </c>
      <c r="N7" s="9">
        <v>1</v>
      </c>
      <c r="O7" s="9">
        <v>3</v>
      </c>
      <c r="P7" s="9">
        <v>0</v>
      </c>
      <c r="Q7" s="9">
        <v>3</v>
      </c>
      <c r="R7" s="9">
        <v>0</v>
      </c>
      <c r="S7" s="9">
        <v>69</v>
      </c>
      <c r="T7" s="9">
        <v>288</v>
      </c>
      <c r="U7" s="9">
        <v>49</v>
      </c>
      <c r="V7" s="9">
        <v>82</v>
      </c>
      <c r="W7" s="9">
        <v>0</v>
      </c>
      <c r="X7" s="9">
        <v>1</v>
      </c>
      <c r="Y7" s="9">
        <v>-31</v>
      </c>
      <c r="Z7" s="9">
        <v>26</v>
      </c>
      <c r="AA7" s="9">
        <v>-606</v>
      </c>
      <c r="AB7" s="9">
        <v>-3</v>
      </c>
      <c r="AC7" s="9">
        <v>190</v>
      </c>
      <c r="AD7" s="9">
        <v>15</v>
      </c>
      <c r="AE7" s="9">
        <v>82</v>
      </c>
      <c r="AF7" s="9">
        <v>3</v>
      </c>
      <c r="AG7" s="9">
        <v>0</v>
      </c>
      <c r="AH7" s="9">
        <v>0</v>
      </c>
      <c r="AI7" s="9">
        <v>-1</v>
      </c>
      <c r="AJ7" s="9">
        <v>3</v>
      </c>
      <c r="AK7" s="9">
        <v>10</v>
      </c>
      <c r="AL7" s="9">
        <v>278</v>
      </c>
      <c r="AM7" s="9">
        <v>37</v>
      </c>
      <c r="AN7" s="9">
        <v>9</v>
      </c>
      <c r="AO7" s="9">
        <v>-6</v>
      </c>
      <c r="AP7" s="9">
        <v>2</v>
      </c>
      <c r="AQ7" s="9">
        <v>0</v>
      </c>
      <c r="AR7" s="9">
        <v>482</v>
      </c>
      <c r="AS7" s="9">
        <v>964</v>
      </c>
    </row>
    <row r="8" spans="1:45" x14ac:dyDescent="0.25">
      <c r="A8" s="8" t="s">
        <v>425</v>
      </c>
      <c r="B8" s="9">
        <v>283</v>
      </c>
      <c r="C8" s="9">
        <v>0</v>
      </c>
      <c r="D8" s="9">
        <v>-10</v>
      </c>
      <c r="E8" s="9">
        <v>25</v>
      </c>
      <c r="F8" s="9">
        <v>-68</v>
      </c>
      <c r="G8" s="9">
        <v>120</v>
      </c>
      <c r="H8" s="9">
        <v>31</v>
      </c>
      <c r="I8" s="9">
        <v>46</v>
      </c>
      <c r="J8" s="9">
        <v>48</v>
      </c>
      <c r="K8" s="9">
        <v>-107</v>
      </c>
      <c r="L8" s="9">
        <v>152</v>
      </c>
      <c r="M8" s="9">
        <v>5</v>
      </c>
      <c r="N8" s="9">
        <v>46</v>
      </c>
      <c r="O8" s="9">
        <v>86</v>
      </c>
      <c r="P8" s="9">
        <v>13</v>
      </c>
      <c r="Q8" s="9">
        <v>93</v>
      </c>
      <c r="R8" s="9">
        <v>23</v>
      </c>
      <c r="S8" s="9">
        <v>1003</v>
      </c>
      <c r="T8" s="9">
        <v>841</v>
      </c>
      <c r="U8" s="9">
        <v>7035</v>
      </c>
      <c r="V8" s="9">
        <v>614</v>
      </c>
      <c r="W8" s="9">
        <v>-451</v>
      </c>
      <c r="X8" s="9">
        <v>545</v>
      </c>
      <c r="Y8" s="9">
        <v>23</v>
      </c>
      <c r="Z8" s="9">
        <v>118</v>
      </c>
      <c r="AA8" s="9">
        <v>-1267</v>
      </c>
      <c r="AB8" s="9">
        <v>105</v>
      </c>
      <c r="AC8" s="9">
        <v>1838</v>
      </c>
      <c r="AD8" s="9">
        <v>364</v>
      </c>
      <c r="AE8" s="9">
        <v>4807</v>
      </c>
      <c r="AF8" s="9">
        <v>170</v>
      </c>
      <c r="AG8" s="9">
        <v>51</v>
      </c>
      <c r="AH8" s="9">
        <v>10</v>
      </c>
      <c r="AI8" s="9">
        <v>12</v>
      </c>
      <c r="AJ8" s="9">
        <v>46</v>
      </c>
      <c r="AK8" s="9">
        <v>259</v>
      </c>
      <c r="AL8" s="9">
        <v>2756</v>
      </c>
      <c r="AM8" s="9">
        <v>162</v>
      </c>
      <c r="AN8" s="9">
        <v>187</v>
      </c>
      <c r="AO8" s="9">
        <v>68</v>
      </c>
      <c r="AP8" s="9">
        <v>56</v>
      </c>
      <c r="AQ8" s="9">
        <v>0</v>
      </c>
      <c r="AR8" s="9">
        <v>20138</v>
      </c>
      <c r="AS8" s="9">
        <v>40276</v>
      </c>
    </row>
    <row r="9" spans="1:45" x14ac:dyDescent="0.25">
      <c r="A9" s="8" t="s">
        <v>426</v>
      </c>
      <c r="B9" s="9">
        <v>454</v>
      </c>
      <c r="C9" s="9">
        <v>0</v>
      </c>
      <c r="D9" s="9">
        <v>-95</v>
      </c>
      <c r="E9" s="9">
        <v>36</v>
      </c>
      <c r="F9" s="9">
        <v>-246</v>
      </c>
      <c r="G9" s="9">
        <v>139</v>
      </c>
      <c r="H9" s="9">
        <v>14</v>
      </c>
      <c r="I9" s="9">
        <v>57</v>
      </c>
      <c r="J9" s="9">
        <v>52</v>
      </c>
      <c r="K9" s="9">
        <v>-229</v>
      </c>
      <c r="L9" s="9">
        <v>152</v>
      </c>
      <c r="M9" s="9">
        <v>6</v>
      </c>
      <c r="N9" s="9">
        <v>47</v>
      </c>
      <c r="O9" s="9">
        <v>96</v>
      </c>
      <c r="P9" s="9">
        <v>-29</v>
      </c>
      <c r="Q9" s="9">
        <v>60</v>
      </c>
      <c r="R9" s="9">
        <v>23</v>
      </c>
      <c r="S9" s="9">
        <v>1160</v>
      </c>
      <c r="T9" s="9">
        <v>900</v>
      </c>
      <c r="U9" s="9">
        <v>4888</v>
      </c>
      <c r="V9" s="9">
        <v>650</v>
      </c>
      <c r="W9" s="9">
        <v>-895</v>
      </c>
      <c r="X9" s="9">
        <v>1071</v>
      </c>
      <c r="Y9" s="9">
        <v>-46</v>
      </c>
      <c r="Z9" s="9">
        <v>2718</v>
      </c>
      <c r="AA9" s="9">
        <v>-2539</v>
      </c>
      <c r="AB9" s="9">
        <v>156</v>
      </c>
      <c r="AC9" s="9">
        <v>2006</v>
      </c>
      <c r="AD9" s="9">
        <v>101</v>
      </c>
      <c r="AE9" s="9">
        <v>8657</v>
      </c>
      <c r="AF9" s="9">
        <v>103</v>
      </c>
      <c r="AG9" s="9">
        <v>-11</v>
      </c>
      <c r="AH9" s="9">
        <v>12</v>
      </c>
      <c r="AI9" s="9">
        <v>5</v>
      </c>
      <c r="AJ9" s="9">
        <v>3</v>
      </c>
      <c r="AK9" s="9">
        <v>170</v>
      </c>
      <c r="AL9" s="9">
        <v>2308</v>
      </c>
      <c r="AM9" s="9">
        <v>223</v>
      </c>
      <c r="AN9" s="9">
        <v>103</v>
      </c>
      <c r="AO9" s="9">
        <v>-240</v>
      </c>
      <c r="AP9" s="9">
        <v>-20</v>
      </c>
      <c r="AQ9" s="9">
        <v>0</v>
      </c>
      <c r="AR9" s="9">
        <v>22020</v>
      </c>
      <c r="AS9" s="9">
        <v>44040</v>
      </c>
    </row>
    <row r="10" spans="1:45" x14ac:dyDescent="0.25">
      <c r="A10" s="8" t="s">
        <v>427</v>
      </c>
      <c r="B10" s="9">
        <v>724</v>
      </c>
      <c r="C10" s="9">
        <v>0</v>
      </c>
      <c r="D10" s="9">
        <v>-230</v>
      </c>
      <c r="E10" s="9">
        <v>16</v>
      </c>
      <c r="F10" s="9">
        <v>-463</v>
      </c>
      <c r="G10" s="9">
        <v>224</v>
      </c>
      <c r="H10" s="9">
        <v>110</v>
      </c>
      <c r="I10" s="9">
        <v>45</v>
      </c>
      <c r="J10" s="9">
        <v>44</v>
      </c>
      <c r="K10" s="9">
        <v>-358</v>
      </c>
      <c r="L10" s="9">
        <v>156</v>
      </c>
      <c r="M10" s="9">
        <v>23</v>
      </c>
      <c r="N10" s="9">
        <v>8</v>
      </c>
      <c r="O10" s="9">
        <v>38</v>
      </c>
      <c r="P10" s="9">
        <v>-118</v>
      </c>
      <c r="Q10" s="9">
        <v>-67</v>
      </c>
      <c r="R10" s="9">
        <v>8</v>
      </c>
      <c r="S10" s="9">
        <v>570</v>
      </c>
      <c r="T10" s="9">
        <v>-78</v>
      </c>
      <c r="U10" s="9">
        <v>1718</v>
      </c>
      <c r="V10" s="9">
        <v>247</v>
      </c>
      <c r="W10" s="9">
        <v>-1548</v>
      </c>
      <c r="X10" s="9">
        <v>1544</v>
      </c>
      <c r="Y10" s="9">
        <v>61</v>
      </c>
      <c r="Z10" s="9">
        <v>2267</v>
      </c>
      <c r="AA10" s="9">
        <v>-2207</v>
      </c>
      <c r="AB10" s="9">
        <v>169</v>
      </c>
      <c r="AC10" s="9">
        <v>1340</v>
      </c>
      <c r="AD10" s="9">
        <v>105</v>
      </c>
      <c r="AE10" s="9">
        <v>12309</v>
      </c>
      <c r="AF10" s="9">
        <v>866</v>
      </c>
      <c r="AG10" s="9">
        <v>241</v>
      </c>
      <c r="AH10" s="9">
        <v>21</v>
      </c>
      <c r="AI10" s="9">
        <v>29</v>
      </c>
      <c r="AJ10" s="9">
        <v>-21</v>
      </c>
      <c r="AK10" s="9">
        <v>756</v>
      </c>
      <c r="AL10" s="9">
        <v>1901</v>
      </c>
      <c r="AM10" s="9">
        <v>135</v>
      </c>
      <c r="AN10" s="9">
        <v>458</v>
      </c>
      <c r="AO10" s="9">
        <v>1058</v>
      </c>
      <c r="AP10" s="9">
        <v>338</v>
      </c>
      <c r="AQ10" s="9">
        <v>0</v>
      </c>
      <c r="AR10" s="9">
        <v>22439</v>
      </c>
      <c r="AS10" s="9">
        <v>44878</v>
      </c>
    </row>
    <row r="11" spans="1:45" x14ac:dyDescent="0.25">
      <c r="A11" s="8" t="s">
        <v>428</v>
      </c>
      <c r="B11" s="9">
        <v>880</v>
      </c>
      <c r="C11" s="9">
        <v>0</v>
      </c>
      <c r="D11" s="9">
        <v>-345</v>
      </c>
      <c r="E11" s="9">
        <v>-30</v>
      </c>
      <c r="F11" s="9">
        <v>-777</v>
      </c>
      <c r="G11" s="9">
        <v>352</v>
      </c>
      <c r="H11" s="9">
        <v>249</v>
      </c>
      <c r="I11" s="9">
        <v>34</v>
      </c>
      <c r="J11" s="9">
        <v>34</v>
      </c>
      <c r="K11" s="9">
        <v>-561</v>
      </c>
      <c r="L11" s="9">
        <v>110</v>
      </c>
      <c r="M11" s="9">
        <v>41</v>
      </c>
      <c r="N11" s="9">
        <v>-45</v>
      </c>
      <c r="O11" s="9">
        <v>-67</v>
      </c>
      <c r="P11" s="9">
        <v>-265</v>
      </c>
      <c r="Q11" s="9">
        <v>-184</v>
      </c>
      <c r="R11" s="9">
        <v>-6</v>
      </c>
      <c r="S11" s="9">
        <v>175</v>
      </c>
      <c r="T11" s="9">
        <v>-420</v>
      </c>
      <c r="U11" s="9">
        <v>614</v>
      </c>
      <c r="V11" s="9">
        <v>186</v>
      </c>
      <c r="W11" s="9">
        <v>-2190</v>
      </c>
      <c r="X11" s="9">
        <v>1918</v>
      </c>
      <c r="Y11" s="9">
        <v>168</v>
      </c>
      <c r="Z11" s="9">
        <v>848</v>
      </c>
      <c r="AA11" s="9">
        <v>-2788</v>
      </c>
      <c r="AB11" s="9">
        <v>145</v>
      </c>
      <c r="AC11" s="9">
        <v>1263</v>
      </c>
      <c r="AD11" s="9">
        <v>193</v>
      </c>
      <c r="AE11" s="9">
        <v>16105</v>
      </c>
      <c r="AF11" s="9">
        <v>1678</v>
      </c>
      <c r="AG11" s="9">
        <v>494</v>
      </c>
      <c r="AH11" s="9">
        <v>32</v>
      </c>
      <c r="AI11" s="9">
        <v>54</v>
      </c>
      <c r="AJ11" s="9">
        <v>-54</v>
      </c>
      <c r="AK11" s="9">
        <v>1429</v>
      </c>
      <c r="AL11" s="9">
        <v>2717</v>
      </c>
      <c r="AM11" s="9">
        <v>173</v>
      </c>
      <c r="AN11" s="9">
        <v>886</v>
      </c>
      <c r="AO11" s="9">
        <v>2478</v>
      </c>
      <c r="AP11" s="9">
        <v>739</v>
      </c>
      <c r="AQ11" s="9">
        <v>0</v>
      </c>
      <c r="AR11" s="9">
        <v>26263</v>
      </c>
      <c r="AS11" s="9">
        <v>52526</v>
      </c>
    </row>
    <row r="12" spans="1:45" x14ac:dyDescent="0.25">
      <c r="A12" s="8" t="s">
        <v>429</v>
      </c>
      <c r="B12" s="9">
        <v>1555</v>
      </c>
      <c r="C12" s="9">
        <v>0</v>
      </c>
      <c r="D12" s="9">
        <v>-532</v>
      </c>
      <c r="E12" s="9">
        <v>-47</v>
      </c>
      <c r="F12" s="9">
        <v>-1127</v>
      </c>
      <c r="G12" s="9">
        <v>494</v>
      </c>
      <c r="H12" s="9">
        <v>340</v>
      </c>
      <c r="I12" s="9">
        <v>39</v>
      </c>
      <c r="J12" s="9">
        <v>39</v>
      </c>
      <c r="K12" s="9">
        <v>-791</v>
      </c>
      <c r="L12" s="9">
        <v>75</v>
      </c>
      <c r="M12" s="9">
        <v>51</v>
      </c>
      <c r="N12" s="9">
        <v>-70</v>
      </c>
      <c r="O12" s="9">
        <v>-94</v>
      </c>
      <c r="P12" s="9">
        <v>-345</v>
      </c>
      <c r="Q12" s="9">
        <v>-252</v>
      </c>
      <c r="R12" s="9">
        <v>-9</v>
      </c>
      <c r="S12" s="9">
        <v>201</v>
      </c>
      <c r="T12" s="9">
        <v>367</v>
      </c>
      <c r="U12" s="9">
        <v>974</v>
      </c>
      <c r="V12" s="9">
        <v>473</v>
      </c>
      <c r="W12" s="9">
        <v>-2890</v>
      </c>
      <c r="X12" s="9">
        <v>2312</v>
      </c>
      <c r="Y12" s="9">
        <v>215</v>
      </c>
      <c r="Z12" s="9">
        <v>580</v>
      </c>
      <c r="AA12" s="9">
        <v>-4284</v>
      </c>
      <c r="AB12" s="9">
        <v>121</v>
      </c>
      <c r="AC12" s="9">
        <v>2031</v>
      </c>
      <c r="AD12" s="9">
        <v>137</v>
      </c>
      <c r="AE12" s="9">
        <v>20027</v>
      </c>
      <c r="AF12" s="9">
        <v>2122</v>
      </c>
      <c r="AG12" s="9">
        <v>601</v>
      </c>
      <c r="AH12" s="9">
        <v>39</v>
      </c>
      <c r="AI12" s="9">
        <v>60</v>
      </c>
      <c r="AJ12" s="9">
        <v>-112</v>
      </c>
      <c r="AK12" s="9">
        <v>1819</v>
      </c>
      <c r="AL12" s="9">
        <v>4227</v>
      </c>
      <c r="AM12" s="9">
        <v>365</v>
      </c>
      <c r="AN12" s="9">
        <v>1149</v>
      </c>
      <c r="AO12" s="9">
        <v>3183</v>
      </c>
      <c r="AP12" s="9">
        <v>955</v>
      </c>
      <c r="AQ12" s="9">
        <v>0</v>
      </c>
      <c r="AR12" s="9">
        <v>33998</v>
      </c>
      <c r="AS12" s="9">
        <v>67996</v>
      </c>
    </row>
    <row r="13" spans="1:45" x14ac:dyDescent="0.25">
      <c r="A13" s="8" t="s">
        <v>430</v>
      </c>
      <c r="B13" s="9">
        <v>2456</v>
      </c>
      <c r="C13" s="9">
        <v>0</v>
      </c>
      <c r="D13" s="9">
        <v>-774</v>
      </c>
      <c r="E13" s="9">
        <v>-37</v>
      </c>
      <c r="F13" s="9">
        <v>-1509</v>
      </c>
      <c r="G13" s="9">
        <v>629</v>
      </c>
      <c r="H13" s="9">
        <v>398</v>
      </c>
      <c r="I13" s="9">
        <v>48</v>
      </c>
      <c r="J13" s="9">
        <v>48</v>
      </c>
      <c r="K13" s="9">
        <v>-1030</v>
      </c>
      <c r="L13" s="9">
        <v>64</v>
      </c>
      <c r="M13" s="9">
        <v>57</v>
      </c>
      <c r="N13" s="9">
        <v>-80</v>
      </c>
      <c r="O13" s="9">
        <v>-72</v>
      </c>
      <c r="P13" s="9">
        <v>-364</v>
      </c>
      <c r="Q13" s="9">
        <v>-305</v>
      </c>
      <c r="R13" s="9">
        <v>-8</v>
      </c>
      <c r="S13" s="9">
        <v>259</v>
      </c>
      <c r="T13" s="9">
        <v>1178</v>
      </c>
      <c r="U13" s="9">
        <v>1077</v>
      </c>
      <c r="V13" s="9">
        <v>738</v>
      </c>
      <c r="W13" s="9">
        <v>-3576</v>
      </c>
      <c r="X13" s="9">
        <v>2740</v>
      </c>
      <c r="Y13" s="9">
        <v>227</v>
      </c>
      <c r="Z13" s="9">
        <v>1299</v>
      </c>
      <c r="AA13" s="9">
        <v>-6250</v>
      </c>
      <c r="AB13" s="9">
        <v>112</v>
      </c>
      <c r="AC13" s="9">
        <v>2793</v>
      </c>
      <c r="AD13" s="9">
        <v>-24</v>
      </c>
      <c r="AE13" s="9">
        <v>23450</v>
      </c>
      <c r="AF13" s="9">
        <v>2482</v>
      </c>
      <c r="AG13" s="9">
        <v>660</v>
      </c>
      <c r="AH13" s="9">
        <v>43</v>
      </c>
      <c r="AI13" s="9">
        <v>61</v>
      </c>
      <c r="AJ13" s="9">
        <v>-200</v>
      </c>
      <c r="AK13" s="9">
        <v>2125</v>
      </c>
      <c r="AL13" s="9">
        <v>5292</v>
      </c>
      <c r="AM13" s="9">
        <v>529</v>
      </c>
      <c r="AN13" s="9">
        <v>1349</v>
      </c>
      <c r="AO13" s="9">
        <v>3691</v>
      </c>
      <c r="AP13" s="9">
        <v>1123</v>
      </c>
      <c r="AQ13" s="9">
        <v>0</v>
      </c>
      <c r="AR13" s="9">
        <v>40699</v>
      </c>
      <c r="AS13" s="9">
        <v>81398</v>
      </c>
    </row>
    <row r="14" spans="1:45" x14ac:dyDescent="0.25">
      <c r="A14" s="8" t="s">
        <v>431</v>
      </c>
      <c r="B14" s="9">
        <v>3226</v>
      </c>
      <c r="C14" s="9">
        <v>0</v>
      </c>
      <c r="D14" s="9">
        <v>-1062</v>
      </c>
      <c r="E14" s="9">
        <v>-27</v>
      </c>
      <c r="F14" s="9">
        <v>-1943</v>
      </c>
      <c r="G14" s="9">
        <v>788</v>
      </c>
      <c r="H14" s="9">
        <v>481</v>
      </c>
      <c r="I14" s="9">
        <v>56</v>
      </c>
      <c r="J14" s="9">
        <v>61</v>
      </c>
      <c r="K14" s="9">
        <v>-1286</v>
      </c>
      <c r="L14" s="9">
        <v>68</v>
      </c>
      <c r="M14" s="9">
        <v>72</v>
      </c>
      <c r="N14" s="9">
        <v>-90</v>
      </c>
      <c r="O14" s="9">
        <v>-52</v>
      </c>
      <c r="P14" s="9">
        <v>-378</v>
      </c>
      <c r="Q14" s="9">
        <v>-367</v>
      </c>
      <c r="R14" s="9">
        <v>-7</v>
      </c>
      <c r="S14" s="9">
        <v>235</v>
      </c>
      <c r="T14" s="9">
        <v>1809</v>
      </c>
      <c r="U14" s="9">
        <v>1011</v>
      </c>
      <c r="V14" s="9">
        <v>923</v>
      </c>
      <c r="W14" s="9">
        <v>-4261</v>
      </c>
      <c r="X14" s="9">
        <v>3164</v>
      </c>
      <c r="Y14" s="9">
        <v>253</v>
      </c>
      <c r="Z14" s="9">
        <v>1706</v>
      </c>
      <c r="AA14" s="9">
        <v>-8344</v>
      </c>
      <c r="AB14" s="9">
        <v>107</v>
      </c>
      <c r="AC14" s="9">
        <v>3366</v>
      </c>
      <c r="AD14" s="9">
        <v>-97</v>
      </c>
      <c r="AE14" s="9">
        <v>26702</v>
      </c>
      <c r="AF14" s="9">
        <v>3103</v>
      </c>
      <c r="AG14" s="9">
        <v>784</v>
      </c>
      <c r="AH14" s="9">
        <v>50</v>
      </c>
      <c r="AI14" s="9">
        <v>67</v>
      </c>
      <c r="AJ14" s="9">
        <v>-293</v>
      </c>
      <c r="AK14" s="9">
        <v>2639</v>
      </c>
      <c r="AL14" s="9">
        <v>6394</v>
      </c>
      <c r="AM14" s="9">
        <v>663</v>
      </c>
      <c r="AN14" s="9">
        <v>1687</v>
      </c>
      <c r="AO14" s="9">
        <v>4665</v>
      </c>
      <c r="AP14" s="9">
        <v>1424</v>
      </c>
      <c r="AQ14" s="9">
        <v>0</v>
      </c>
      <c r="AR14" s="9">
        <v>47297</v>
      </c>
      <c r="AS14" s="9">
        <v>94594</v>
      </c>
    </row>
    <row r="15" spans="1:45" x14ac:dyDescent="0.25">
      <c r="A15" s="8" t="s">
        <v>432</v>
      </c>
      <c r="B15" s="9">
        <v>3735</v>
      </c>
      <c r="C15" s="9">
        <v>0</v>
      </c>
      <c r="D15" s="9">
        <v>-1376</v>
      </c>
      <c r="E15" s="9">
        <v>-29</v>
      </c>
      <c r="F15" s="9">
        <v>-2408</v>
      </c>
      <c r="G15" s="9">
        <v>935</v>
      </c>
      <c r="H15" s="9">
        <v>556</v>
      </c>
      <c r="I15" s="9">
        <v>63</v>
      </c>
      <c r="J15" s="9">
        <v>70</v>
      </c>
      <c r="K15" s="9">
        <v>-1543</v>
      </c>
      <c r="L15" s="9">
        <v>68</v>
      </c>
      <c r="M15" s="9">
        <v>80</v>
      </c>
      <c r="N15" s="9">
        <v>-103</v>
      </c>
      <c r="O15" s="9">
        <v>-48</v>
      </c>
      <c r="P15" s="9">
        <v>-406</v>
      </c>
      <c r="Q15" s="9">
        <v>-421</v>
      </c>
      <c r="R15" s="9">
        <v>-8</v>
      </c>
      <c r="S15" s="9">
        <v>223</v>
      </c>
      <c r="T15" s="9">
        <v>2421</v>
      </c>
      <c r="U15" s="9">
        <v>1062</v>
      </c>
      <c r="V15" s="9">
        <v>1105</v>
      </c>
      <c r="W15" s="9">
        <v>-4764</v>
      </c>
      <c r="X15" s="9">
        <v>3512</v>
      </c>
      <c r="Y15" s="9">
        <v>281</v>
      </c>
      <c r="Z15" s="9">
        <v>1924</v>
      </c>
      <c r="AA15" s="9">
        <v>-10524</v>
      </c>
      <c r="AB15" s="9">
        <v>95</v>
      </c>
      <c r="AC15" s="9">
        <v>3894</v>
      </c>
      <c r="AD15" s="9">
        <v>-201</v>
      </c>
      <c r="AE15" s="9">
        <v>29813</v>
      </c>
      <c r="AF15" s="9">
        <v>3592</v>
      </c>
      <c r="AG15" s="9">
        <v>861</v>
      </c>
      <c r="AH15" s="9">
        <v>54</v>
      </c>
      <c r="AI15" s="9">
        <v>67</v>
      </c>
      <c r="AJ15" s="9">
        <v>-417</v>
      </c>
      <c r="AK15" s="9">
        <v>3061</v>
      </c>
      <c r="AL15" s="9">
        <v>7280</v>
      </c>
      <c r="AM15" s="9">
        <v>797</v>
      </c>
      <c r="AN15" s="9">
        <v>1969</v>
      </c>
      <c r="AO15" s="9">
        <v>5446</v>
      </c>
      <c r="AP15" s="9">
        <v>1674</v>
      </c>
      <c r="AQ15" s="9">
        <v>0</v>
      </c>
      <c r="AR15" s="9">
        <v>52390</v>
      </c>
      <c r="AS15" s="9">
        <v>104780</v>
      </c>
    </row>
    <row r="16" spans="1:45" x14ac:dyDescent="0.25">
      <c r="A16" s="8" t="s">
        <v>433</v>
      </c>
      <c r="B16" s="9">
        <v>3602</v>
      </c>
      <c r="C16" s="9">
        <v>0</v>
      </c>
      <c r="D16" s="9">
        <v>-1714</v>
      </c>
      <c r="E16" s="9">
        <v>-34</v>
      </c>
      <c r="F16" s="9">
        <v>-2870</v>
      </c>
      <c r="G16" s="9">
        <v>1033</v>
      </c>
      <c r="H16" s="9">
        <v>609</v>
      </c>
      <c r="I16" s="9">
        <v>68</v>
      </c>
      <c r="J16" s="9">
        <v>75</v>
      </c>
      <c r="K16" s="9">
        <v>-1775</v>
      </c>
      <c r="L16" s="9">
        <v>65</v>
      </c>
      <c r="M16" s="9">
        <v>89</v>
      </c>
      <c r="N16" s="9">
        <v>-112</v>
      </c>
      <c r="O16" s="9">
        <v>-48</v>
      </c>
      <c r="P16" s="9">
        <v>-438</v>
      </c>
      <c r="Q16" s="9">
        <v>-466</v>
      </c>
      <c r="R16" s="9">
        <v>-8</v>
      </c>
      <c r="S16" s="9">
        <v>225</v>
      </c>
      <c r="T16" s="9">
        <v>2930</v>
      </c>
      <c r="U16" s="9">
        <v>1198</v>
      </c>
      <c r="V16" s="9">
        <v>1183</v>
      </c>
      <c r="W16" s="9">
        <v>-5130</v>
      </c>
      <c r="X16" s="9">
        <v>3851</v>
      </c>
      <c r="Y16" s="9">
        <v>286</v>
      </c>
      <c r="Z16" s="9">
        <v>2166</v>
      </c>
      <c r="AA16" s="9">
        <v>-12211</v>
      </c>
      <c r="AB16" s="9">
        <v>79</v>
      </c>
      <c r="AC16" s="9">
        <v>4357</v>
      </c>
      <c r="AD16" s="9">
        <v>-335</v>
      </c>
      <c r="AE16" s="9">
        <v>32776</v>
      </c>
      <c r="AF16" s="9">
        <v>4027</v>
      </c>
      <c r="AG16" s="9">
        <v>918</v>
      </c>
      <c r="AH16" s="9">
        <v>55</v>
      </c>
      <c r="AI16" s="9">
        <v>67</v>
      </c>
      <c r="AJ16" s="9">
        <v>-564</v>
      </c>
      <c r="AK16" s="9">
        <v>3400</v>
      </c>
      <c r="AL16" s="9">
        <v>7778</v>
      </c>
      <c r="AM16" s="9">
        <v>908</v>
      </c>
      <c r="AN16" s="9">
        <v>2191</v>
      </c>
      <c r="AO16" s="9">
        <v>6178</v>
      </c>
      <c r="AP16" s="9">
        <v>1893</v>
      </c>
      <c r="AQ16" s="9">
        <v>0</v>
      </c>
      <c r="AR16" s="9">
        <v>56302</v>
      </c>
      <c r="AS16" s="9">
        <v>112604</v>
      </c>
    </row>
    <row r="17" spans="1:45" x14ac:dyDescent="0.25">
      <c r="A17" s="8" t="s">
        <v>434</v>
      </c>
      <c r="B17" s="9">
        <v>3391</v>
      </c>
      <c r="C17" s="9">
        <v>0</v>
      </c>
      <c r="D17" s="9">
        <v>-2045</v>
      </c>
      <c r="E17" s="9">
        <v>-39</v>
      </c>
      <c r="F17" s="9">
        <v>-3302</v>
      </c>
      <c r="G17" s="9">
        <v>1098</v>
      </c>
      <c r="H17" s="9">
        <v>646</v>
      </c>
      <c r="I17" s="9">
        <v>70</v>
      </c>
      <c r="J17" s="9">
        <v>79</v>
      </c>
      <c r="K17" s="9">
        <v>-1973</v>
      </c>
      <c r="L17" s="9">
        <v>61</v>
      </c>
      <c r="M17" s="9">
        <v>96</v>
      </c>
      <c r="N17" s="9">
        <v>-119</v>
      </c>
      <c r="O17" s="9">
        <v>-49</v>
      </c>
      <c r="P17" s="9">
        <v>-469</v>
      </c>
      <c r="Q17" s="9">
        <v>-505</v>
      </c>
      <c r="R17" s="9">
        <v>-9</v>
      </c>
      <c r="S17" s="9">
        <v>198</v>
      </c>
      <c r="T17" s="9">
        <v>3210</v>
      </c>
      <c r="U17" s="9">
        <v>1194</v>
      </c>
      <c r="V17" s="9">
        <v>1197</v>
      </c>
      <c r="W17" s="9">
        <v>-5385</v>
      </c>
      <c r="X17" s="9">
        <v>4178</v>
      </c>
      <c r="Y17" s="9">
        <v>302</v>
      </c>
      <c r="Z17" s="9">
        <v>2499</v>
      </c>
      <c r="AA17" s="9">
        <v>-13907</v>
      </c>
      <c r="AB17" s="9">
        <v>66</v>
      </c>
      <c r="AC17" s="9">
        <v>4564</v>
      </c>
      <c r="AD17" s="9">
        <v>-472</v>
      </c>
      <c r="AE17" s="9">
        <v>35558</v>
      </c>
      <c r="AF17" s="9">
        <v>4404</v>
      </c>
      <c r="AG17" s="9">
        <v>950</v>
      </c>
      <c r="AH17" s="9">
        <v>56</v>
      </c>
      <c r="AI17" s="9">
        <v>68</v>
      </c>
      <c r="AJ17" s="9">
        <v>-730</v>
      </c>
      <c r="AK17" s="9">
        <v>3684</v>
      </c>
      <c r="AL17" s="9">
        <v>7957</v>
      </c>
      <c r="AM17" s="9">
        <v>980</v>
      </c>
      <c r="AN17" s="9">
        <v>2377</v>
      </c>
      <c r="AO17" s="9">
        <v>6830</v>
      </c>
      <c r="AP17" s="9">
        <v>2084</v>
      </c>
      <c r="AQ17" s="9">
        <v>0</v>
      </c>
      <c r="AR17" s="9">
        <v>58793</v>
      </c>
      <c r="AS17" s="9">
        <v>117586</v>
      </c>
    </row>
    <row r="18" spans="1:45" x14ac:dyDescent="0.25">
      <c r="A18" s="8" t="s">
        <v>435</v>
      </c>
      <c r="B18" s="9">
        <v>3277</v>
      </c>
      <c r="C18" s="9">
        <v>0</v>
      </c>
      <c r="D18" s="9">
        <v>-2371</v>
      </c>
      <c r="E18" s="9">
        <v>-43</v>
      </c>
      <c r="F18" s="9">
        <v>-3685</v>
      </c>
      <c r="G18" s="9">
        <v>1163</v>
      </c>
      <c r="H18" s="9">
        <v>680</v>
      </c>
      <c r="I18" s="9">
        <v>74</v>
      </c>
      <c r="J18" s="9">
        <v>84</v>
      </c>
      <c r="K18" s="9">
        <v>-2137</v>
      </c>
      <c r="L18" s="9">
        <v>63</v>
      </c>
      <c r="M18" s="9">
        <v>103</v>
      </c>
      <c r="N18" s="9">
        <v>-122</v>
      </c>
      <c r="O18" s="9">
        <v>-49</v>
      </c>
      <c r="P18" s="9">
        <v>-509</v>
      </c>
      <c r="Q18" s="9">
        <v>-535</v>
      </c>
      <c r="R18" s="9">
        <v>-9</v>
      </c>
      <c r="S18" s="9">
        <v>164</v>
      </c>
      <c r="T18" s="9">
        <v>3337</v>
      </c>
      <c r="U18" s="9">
        <v>1492</v>
      </c>
      <c r="V18" s="9">
        <v>1176</v>
      </c>
      <c r="W18" s="9">
        <v>-5599</v>
      </c>
      <c r="X18" s="9">
        <v>4490</v>
      </c>
      <c r="Y18" s="9">
        <v>375</v>
      </c>
      <c r="Z18" s="9">
        <v>2624</v>
      </c>
      <c r="AA18" s="9">
        <v>-14986</v>
      </c>
      <c r="AB18" s="9">
        <v>57</v>
      </c>
      <c r="AC18" s="9">
        <v>4692</v>
      </c>
      <c r="AD18" s="9">
        <v>-523</v>
      </c>
      <c r="AE18" s="9">
        <v>38427</v>
      </c>
      <c r="AF18" s="9">
        <v>4856</v>
      </c>
      <c r="AG18" s="9">
        <v>996</v>
      </c>
      <c r="AH18" s="9">
        <v>58</v>
      </c>
      <c r="AI18" s="9">
        <v>72</v>
      </c>
      <c r="AJ18" s="9">
        <v>-902</v>
      </c>
      <c r="AK18" s="9">
        <v>4011</v>
      </c>
      <c r="AL18" s="9">
        <v>8246</v>
      </c>
      <c r="AM18" s="9">
        <v>1032</v>
      </c>
      <c r="AN18" s="9">
        <v>2596</v>
      </c>
      <c r="AO18" s="9">
        <v>7631</v>
      </c>
      <c r="AP18" s="9">
        <v>2306</v>
      </c>
      <c r="AQ18" s="9">
        <v>0</v>
      </c>
      <c r="AR18" s="9">
        <v>62612</v>
      </c>
      <c r="AS18" s="9">
        <v>125224</v>
      </c>
    </row>
    <row r="19" spans="1:45" x14ac:dyDescent="0.25">
      <c r="A19" s="8" t="s">
        <v>436</v>
      </c>
      <c r="B19" s="9">
        <v>3241</v>
      </c>
      <c r="C19" s="9">
        <v>0</v>
      </c>
      <c r="D19" s="9">
        <v>-2649</v>
      </c>
      <c r="E19" s="9">
        <v>-49</v>
      </c>
      <c r="F19" s="9">
        <v>-4044</v>
      </c>
      <c r="G19" s="9">
        <v>1216</v>
      </c>
      <c r="H19" s="9">
        <v>700</v>
      </c>
      <c r="I19" s="9">
        <v>77</v>
      </c>
      <c r="J19" s="9">
        <v>87</v>
      </c>
      <c r="K19" s="9">
        <v>-2284</v>
      </c>
      <c r="L19" s="9">
        <v>66</v>
      </c>
      <c r="M19" s="9">
        <v>108</v>
      </c>
      <c r="N19" s="9">
        <v>-127</v>
      </c>
      <c r="O19" s="9">
        <v>-54</v>
      </c>
      <c r="P19" s="9">
        <v>-550</v>
      </c>
      <c r="Q19" s="9">
        <v>-566</v>
      </c>
      <c r="R19" s="9">
        <v>-10</v>
      </c>
      <c r="S19" s="9">
        <v>94</v>
      </c>
      <c r="T19" s="9">
        <v>3296</v>
      </c>
      <c r="U19" s="9">
        <v>1419</v>
      </c>
      <c r="V19" s="9">
        <v>1123</v>
      </c>
      <c r="W19" s="9">
        <v>-5774</v>
      </c>
      <c r="X19" s="9">
        <v>4789</v>
      </c>
      <c r="Y19" s="9">
        <v>445</v>
      </c>
      <c r="Z19" s="9">
        <v>3093</v>
      </c>
      <c r="AA19" s="9">
        <v>-16003</v>
      </c>
      <c r="AB19" s="9">
        <v>56</v>
      </c>
      <c r="AC19" s="9">
        <v>4667</v>
      </c>
      <c r="AD19" s="9">
        <v>-620</v>
      </c>
      <c r="AE19" s="9">
        <v>40828</v>
      </c>
      <c r="AF19" s="9">
        <v>5201</v>
      </c>
      <c r="AG19" s="9">
        <v>1009</v>
      </c>
      <c r="AH19" s="9">
        <v>57</v>
      </c>
      <c r="AI19" s="9">
        <v>73</v>
      </c>
      <c r="AJ19" s="9">
        <v>-1094</v>
      </c>
      <c r="AK19" s="9">
        <v>4242</v>
      </c>
      <c r="AL19" s="9">
        <v>8135</v>
      </c>
      <c r="AM19" s="9">
        <v>1046</v>
      </c>
      <c r="AN19" s="9">
        <v>2747</v>
      </c>
      <c r="AO19" s="9">
        <v>8253</v>
      </c>
      <c r="AP19" s="9">
        <v>2472</v>
      </c>
      <c r="AQ19" s="9">
        <v>0</v>
      </c>
      <c r="AR19" s="9">
        <v>64716</v>
      </c>
      <c r="AS19" s="9">
        <v>129432</v>
      </c>
    </row>
    <row r="20" spans="1:45" x14ac:dyDescent="0.25">
      <c r="A20" s="8" t="s">
        <v>437</v>
      </c>
      <c r="B20" s="9">
        <v>3261</v>
      </c>
      <c r="C20" s="9">
        <v>0</v>
      </c>
      <c r="D20" s="9">
        <v>-2962</v>
      </c>
      <c r="E20" s="9">
        <v>-55</v>
      </c>
      <c r="F20" s="9">
        <v>-4413</v>
      </c>
      <c r="G20" s="9">
        <v>1264</v>
      </c>
      <c r="H20" s="9">
        <v>717</v>
      </c>
      <c r="I20" s="9">
        <v>80</v>
      </c>
      <c r="J20" s="9">
        <v>88</v>
      </c>
      <c r="K20" s="9">
        <v>-2423</v>
      </c>
      <c r="L20" s="9">
        <v>68</v>
      </c>
      <c r="M20" s="9">
        <v>113</v>
      </c>
      <c r="N20" s="9">
        <v>-131</v>
      </c>
      <c r="O20" s="9">
        <v>-59</v>
      </c>
      <c r="P20" s="9">
        <v>-587</v>
      </c>
      <c r="Q20" s="9">
        <v>-597</v>
      </c>
      <c r="R20" s="9">
        <v>-10</v>
      </c>
      <c r="S20" s="9">
        <v>17</v>
      </c>
      <c r="T20" s="9">
        <v>3274</v>
      </c>
      <c r="U20" s="9">
        <v>1350</v>
      </c>
      <c r="V20" s="9">
        <v>1060</v>
      </c>
      <c r="W20" s="9">
        <v>-5930</v>
      </c>
      <c r="X20" s="9">
        <v>5062</v>
      </c>
      <c r="Y20" s="9">
        <v>503</v>
      </c>
      <c r="Z20" s="9">
        <v>3294</v>
      </c>
      <c r="AA20" s="9">
        <v>-17184</v>
      </c>
      <c r="AB20" s="9">
        <v>50</v>
      </c>
      <c r="AC20" s="9">
        <v>4734</v>
      </c>
      <c r="AD20" s="9">
        <v>-669</v>
      </c>
      <c r="AE20" s="9">
        <v>43320</v>
      </c>
      <c r="AF20" s="9">
        <v>5553</v>
      </c>
      <c r="AG20" s="9">
        <v>1022</v>
      </c>
      <c r="AH20" s="9">
        <v>57</v>
      </c>
      <c r="AI20" s="9">
        <v>75</v>
      </c>
      <c r="AJ20" s="9">
        <v>-1299</v>
      </c>
      <c r="AK20" s="9">
        <v>4486</v>
      </c>
      <c r="AL20" s="9">
        <v>8074</v>
      </c>
      <c r="AM20" s="9">
        <v>1060</v>
      </c>
      <c r="AN20" s="9">
        <v>2915</v>
      </c>
      <c r="AO20" s="9">
        <v>8918</v>
      </c>
      <c r="AP20" s="9">
        <v>2652</v>
      </c>
      <c r="AQ20" s="9">
        <v>0</v>
      </c>
      <c r="AR20" s="9">
        <v>66748</v>
      </c>
      <c r="AS20" s="9">
        <v>133496</v>
      </c>
    </row>
    <row r="21" spans="1:45" x14ac:dyDescent="0.25">
      <c r="A21" s="8" t="s">
        <v>438</v>
      </c>
      <c r="B21" s="9">
        <v>3284</v>
      </c>
      <c r="C21" s="9">
        <v>0</v>
      </c>
      <c r="D21" s="9">
        <v>-3294</v>
      </c>
      <c r="E21" s="9">
        <v>-59</v>
      </c>
      <c r="F21" s="9">
        <v>-4762</v>
      </c>
      <c r="G21" s="9">
        <v>1302</v>
      </c>
      <c r="H21" s="9">
        <v>725</v>
      </c>
      <c r="I21" s="9">
        <v>84</v>
      </c>
      <c r="J21" s="9">
        <v>91</v>
      </c>
      <c r="K21" s="9">
        <v>-2540</v>
      </c>
      <c r="L21" s="9">
        <v>71</v>
      </c>
      <c r="M21" s="9">
        <v>116</v>
      </c>
      <c r="N21" s="9">
        <v>-128</v>
      </c>
      <c r="O21" s="9">
        <v>-57</v>
      </c>
      <c r="P21" s="9">
        <v>-626</v>
      </c>
      <c r="Q21" s="9">
        <v>-606</v>
      </c>
      <c r="R21" s="9">
        <v>-8</v>
      </c>
      <c r="S21" s="9">
        <v>11</v>
      </c>
      <c r="T21" s="9">
        <v>3315</v>
      </c>
      <c r="U21" s="9">
        <v>1621</v>
      </c>
      <c r="V21" s="9">
        <v>1040</v>
      </c>
      <c r="W21" s="9">
        <v>-5746</v>
      </c>
      <c r="X21" s="9">
        <v>5090</v>
      </c>
      <c r="Y21" s="9">
        <v>563</v>
      </c>
      <c r="Z21" s="9">
        <v>3453</v>
      </c>
      <c r="AA21" s="9">
        <v>-17788</v>
      </c>
      <c r="AB21" s="9">
        <v>41</v>
      </c>
      <c r="AC21" s="9">
        <v>4832</v>
      </c>
      <c r="AD21" s="9">
        <v>-672</v>
      </c>
      <c r="AE21" s="9">
        <v>41584</v>
      </c>
      <c r="AF21" s="9">
        <v>5805</v>
      </c>
      <c r="AG21" s="9">
        <v>1015</v>
      </c>
      <c r="AH21" s="9">
        <v>56</v>
      </c>
      <c r="AI21" s="9">
        <v>73</v>
      </c>
      <c r="AJ21" s="9">
        <v>-1496</v>
      </c>
      <c r="AK21" s="9">
        <v>4641</v>
      </c>
      <c r="AL21" s="9">
        <v>8004</v>
      </c>
      <c r="AM21" s="9">
        <v>1048</v>
      </c>
      <c r="AN21" s="9">
        <v>3020</v>
      </c>
      <c r="AO21" s="9">
        <v>9441</v>
      </c>
      <c r="AP21" s="9">
        <v>2787</v>
      </c>
      <c r="AQ21" s="9">
        <v>0</v>
      </c>
      <c r="AR21" s="9">
        <v>65331</v>
      </c>
      <c r="AS21" s="9">
        <v>130662</v>
      </c>
    </row>
    <row r="22" spans="1:45" x14ac:dyDescent="0.25">
      <c r="A22" s="8" t="s">
        <v>439</v>
      </c>
      <c r="B22" s="9">
        <v>3298</v>
      </c>
      <c r="C22" s="9">
        <v>0</v>
      </c>
      <c r="D22" s="9">
        <v>-3605</v>
      </c>
      <c r="E22" s="9">
        <v>-64</v>
      </c>
      <c r="F22" s="9">
        <v>-5079</v>
      </c>
      <c r="G22" s="9">
        <v>1309</v>
      </c>
      <c r="H22" s="9">
        <v>709</v>
      </c>
      <c r="I22" s="9">
        <v>84</v>
      </c>
      <c r="J22" s="9">
        <v>86</v>
      </c>
      <c r="K22" s="9">
        <v>-2624</v>
      </c>
      <c r="L22" s="9">
        <v>67</v>
      </c>
      <c r="M22" s="9">
        <v>116</v>
      </c>
      <c r="N22" s="9">
        <v>-127</v>
      </c>
      <c r="O22" s="9">
        <v>-60</v>
      </c>
      <c r="P22" s="9">
        <v>-664</v>
      </c>
      <c r="Q22" s="9">
        <v>-619</v>
      </c>
      <c r="R22" s="9">
        <v>-9</v>
      </c>
      <c r="S22" s="9">
        <v>-76</v>
      </c>
      <c r="T22" s="9">
        <v>2978</v>
      </c>
      <c r="U22" s="9">
        <v>1418</v>
      </c>
      <c r="V22" s="9">
        <v>865</v>
      </c>
      <c r="W22" s="9">
        <v>-5547</v>
      </c>
      <c r="X22" s="9">
        <v>4872</v>
      </c>
      <c r="Y22" s="9">
        <v>581</v>
      </c>
      <c r="Z22" s="9">
        <v>3810</v>
      </c>
      <c r="AA22" s="9">
        <v>-19020</v>
      </c>
      <c r="AB22" s="9">
        <v>26</v>
      </c>
      <c r="AC22" s="9">
        <v>4469</v>
      </c>
      <c r="AD22" s="9">
        <v>-722</v>
      </c>
      <c r="AE22" s="9">
        <v>39683</v>
      </c>
      <c r="AF22" s="9">
        <v>5828</v>
      </c>
      <c r="AG22" s="9">
        <v>966</v>
      </c>
      <c r="AH22" s="9">
        <v>51</v>
      </c>
      <c r="AI22" s="9">
        <v>67</v>
      </c>
      <c r="AJ22" s="9">
        <v>-1692</v>
      </c>
      <c r="AK22" s="9">
        <v>4621</v>
      </c>
      <c r="AL22" s="9">
        <v>6993</v>
      </c>
      <c r="AM22" s="9">
        <v>935</v>
      </c>
      <c r="AN22" s="9">
        <v>3004</v>
      </c>
      <c r="AO22" s="9">
        <v>9605</v>
      </c>
      <c r="AP22" s="9">
        <v>2821</v>
      </c>
      <c r="AQ22" s="9">
        <v>0</v>
      </c>
      <c r="AR22" s="9">
        <v>59354</v>
      </c>
      <c r="AS22" s="9">
        <v>118708</v>
      </c>
    </row>
    <row r="23" spans="1:45" x14ac:dyDescent="0.25">
      <c r="A23" s="8" t="s">
        <v>440</v>
      </c>
      <c r="B23" s="9">
        <v>3296</v>
      </c>
      <c r="C23" s="9">
        <v>0</v>
      </c>
      <c r="D23" s="9">
        <v>-3891</v>
      </c>
      <c r="E23" s="9">
        <v>-68</v>
      </c>
      <c r="F23" s="9">
        <v>-5292</v>
      </c>
      <c r="G23" s="9">
        <v>1297</v>
      </c>
      <c r="H23" s="9">
        <v>684</v>
      </c>
      <c r="I23" s="9">
        <v>80</v>
      </c>
      <c r="J23" s="9">
        <v>82</v>
      </c>
      <c r="K23" s="9">
        <v>-2633</v>
      </c>
      <c r="L23" s="9">
        <v>62</v>
      </c>
      <c r="M23" s="9">
        <v>113</v>
      </c>
      <c r="N23" s="9">
        <v>-129</v>
      </c>
      <c r="O23" s="9">
        <v>-64</v>
      </c>
      <c r="P23" s="9">
        <v>-703</v>
      </c>
      <c r="Q23" s="9">
        <v>-633</v>
      </c>
      <c r="R23" s="9">
        <v>-10</v>
      </c>
      <c r="S23" s="9">
        <v>-172</v>
      </c>
      <c r="T23" s="9">
        <v>2684</v>
      </c>
      <c r="U23" s="9">
        <v>1238</v>
      </c>
      <c r="V23" s="9">
        <v>715</v>
      </c>
      <c r="W23" s="9">
        <v>-5368</v>
      </c>
      <c r="X23" s="9">
        <v>4753</v>
      </c>
      <c r="Y23" s="9">
        <v>588</v>
      </c>
      <c r="Z23" s="9">
        <v>3638</v>
      </c>
      <c r="AA23" s="9">
        <v>-20082</v>
      </c>
      <c r="AB23" s="9">
        <v>3</v>
      </c>
      <c r="AC23" s="9">
        <v>4167</v>
      </c>
      <c r="AD23" s="9">
        <v>-656</v>
      </c>
      <c r="AE23" s="9">
        <v>38637</v>
      </c>
      <c r="AF23" s="9">
        <v>5823</v>
      </c>
      <c r="AG23" s="9">
        <v>920</v>
      </c>
      <c r="AH23" s="9">
        <v>47</v>
      </c>
      <c r="AI23" s="9">
        <v>61</v>
      </c>
      <c r="AJ23" s="9">
        <v>-1859</v>
      </c>
      <c r="AK23" s="9">
        <v>4601</v>
      </c>
      <c r="AL23" s="9">
        <v>6275</v>
      </c>
      <c r="AM23" s="9">
        <v>848</v>
      </c>
      <c r="AN23" s="9">
        <v>3005</v>
      </c>
      <c r="AO23" s="9">
        <v>9746</v>
      </c>
      <c r="AP23" s="9">
        <v>2849</v>
      </c>
      <c r="AQ23" s="9">
        <v>0</v>
      </c>
      <c r="AR23" s="9">
        <v>54652</v>
      </c>
      <c r="AS23" s="9">
        <v>109304</v>
      </c>
    </row>
    <row r="24" spans="1:45" x14ac:dyDescent="0.25">
      <c r="A24" s="8" t="s">
        <v>441</v>
      </c>
      <c r="B24" s="9">
        <v>3270</v>
      </c>
      <c r="C24" s="9">
        <v>0</v>
      </c>
      <c r="D24" s="9">
        <v>-4099</v>
      </c>
      <c r="E24" s="9">
        <v>-72</v>
      </c>
      <c r="F24" s="9">
        <v>-5439</v>
      </c>
      <c r="G24" s="9">
        <v>1273</v>
      </c>
      <c r="H24" s="9">
        <v>652</v>
      </c>
      <c r="I24" s="9">
        <v>76</v>
      </c>
      <c r="J24" s="9">
        <v>75</v>
      </c>
      <c r="K24" s="9">
        <v>-2625</v>
      </c>
      <c r="L24" s="9">
        <v>57</v>
      </c>
      <c r="M24" s="9">
        <v>110</v>
      </c>
      <c r="N24" s="9">
        <v>-129</v>
      </c>
      <c r="O24" s="9">
        <v>-68</v>
      </c>
      <c r="P24" s="9">
        <v>-742</v>
      </c>
      <c r="Q24" s="9">
        <v>-643</v>
      </c>
      <c r="R24" s="9">
        <v>-10</v>
      </c>
      <c r="S24" s="9">
        <v>-244</v>
      </c>
      <c r="T24" s="9">
        <v>2433</v>
      </c>
      <c r="U24" s="9">
        <v>1079</v>
      </c>
      <c r="V24" s="9">
        <v>597</v>
      </c>
      <c r="W24" s="9">
        <v>-5192</v>
      </c>
      <c r="X24" s="9">
        <v>4649</v>
      </c>
      <c r="Y24" s="9">
        <v>588</v>
      </c>
      <c r="Z24" s="9">
        <v>3467</v>
      </c>
      <c r="AA24" s="9">
        <v>-21182</v>
      </c>
      <c r="AB24" s="9">
        <v>-20</v>
      </c>
      <c r="AC24" s="9">
        <v>3909</v>
      </c>
      <c r="AD24" s="9">
        <v>-536</v>
      </c>
      <c r="AE24" s="9">
        <v>37694</v>
      </c>
      <c r="AF24" s="9">
        <v>5737</v>
      </c>
      <c r="AG24" s="9">
        <v>862</v>
      </c>
      <c r="AH24" s="9">
        <v>43</v>
      </c>
      <c r="AI24" s="9">
        <v>54</v>
      </c>
      <c r="AJ24" s="9">
        <v>-2006</v>
      </c>
      <c r="AK24" s="9">
        <v>4529</v>
      </c>
      <c r="AL24" s="9">
        <v>5618</v>
      </c>
      <c r="AM24" s="9">
        <v>774</v>
      </c>
      <c r="AN24" s="9">
        <v>2973</v>
      </c>
      <c r="AO24" s="9">
        <v>9738</v>
      </c>
      <c r="AP24" s="9">
        <v>2834</v>
      </c>
      <c r="AQ24" s="9">
        <v>0</v>
      </c>
      <c r="AR24" s="9">
        <v>50084</v>
      </c>
      <c r="AS24" s="9">
        <v>100168</v>
      </c>
    </row>
    <row r="25" spans="1:45" x14ac:dyDescent="0.25">
      <c r="A25" s="8" t="s">
        <v>442</v>
      </c>
      <c r="B25" s="9">
        <v>3262</v>
      </c>
      <c r="C25" s="9">
        <v>0</v>
      </c>
      <c r="D25" s="9">
        <v>-4324</v>
      </c>
      <c r="E25" s="9">
        <v>-75</v>
      </c>
      <c r="F25" s="9">
        <v>-5549</v>
      </c>
      <c r="G25" s="9">
        <v>1235</v>
      </c>
      <c r="H25" s="9">
        <v>611</v>
      </c>
      <c r="I25" s="9">
        <v>72</v>
      </c>
      <c r="J25" s="9">
        <v>70</v>
      </c>
      <c r="K25" s="9">
        <v>-2578</v>
      </c>
      <c r="L25" s="9">
        <v>51</v>
      </c>
      <c r="M25" s="9">
        <v>105</v>
      </c>
      <c r="N25" s="9">
        <v>-128</v>
      </c>
      <c r="O25" s="9">
        <v>-69</v>
      </c>
      <c r="P25" s="9">
        <v>-775</v>
      </c>
      <c r="Q25" s="9">
        <v>-649</v>
      </c>
      <c r="R25" s="9">
        <v>-12</v>
      </c>
      <c r="S25" s="9">
        <v>-310</v>
      </c>
      <c r="T25" s="9">
        <v>2159</v>
      </c>
      <c r="U25" s="9">
        <v>928</v>
      </c>
      <c r="V25" s="9">
        <v>490</v>
      </c>
      <c r="W25" s="9">
        <v>-5023</v>
      </c>
      <c r="X25" s="9">
        <v>4632</v>
      </c>
      <c r="Y25" s="9">
        <v>570</v>
      </c>
      <c r="Z25" s="9">
        <v>3324</v>
      </c>
      <c r="AA25" s="9">
        <v>-22179</v>
      </c>
      <c r="AB25" s="9">
        <v>-44</v>
      </c>
      <c r="AC25" s="9">
        <v>3633</v>
      </c>
      <c r="AD25" s="9">
        <v>-386</v>
      </c>
      <c r="AE25" s="9">
        <v>36857</v>
      </c>
      <c r="AF25" s="9">
        <v>5536</v>
      </c>
      <c r="AG25" s="9">
        <v>792</v>
      </c>
      <c r="AH25" s="9">
        <v>38</v>
      </c>
      <c r="AI25" s="9">
        <v>45</v>
      </c>
      <c r="AJ25" s="9">
        <v>-2135</v>
      </c>
      <c r="AK25" s="9">
        <v>4383</v>
      </c>
      <c r="AL25" s="9">
        <v>4889</v>
      </c>
      <c r="AM25" s="9">
        <v>695</v>
      </c>
      <c r="AN25" s="9">
        <v>2895</v>
      </c>
      <c r="AO25" s="9">
        <v>9519</v>
      </c>
      <c r="AP25" s="9">
        <v>2766</v>
      </c>
      <c r="AQ25" s="9">
        <v>0</v>
      </c>
      <c r="AR25" s="9">
        <v>45321</v>
      </c>
      <c r="AS25" s="9">
        <v>90642</v>
      </c>
    </row>
    <row r="26" spans="1:45" x14ac:dyDescent="0.25">
      <c r="A26" s="8" t="s">
        <v>443</v>
      </c>
      <c r="B26" s="9">
        <v>3256</v>
      </c>
      <c r="C26" s="9">
        <v>0</v>
      </c>
      <c r="D26" s="9">
        <v>-4487</v>
      </c>
      <c r="E26" s="9">
        <v>-73</v>
      </c>
      <c r="F26" s="9">
        <v>-5575</v>
      </c>
      <c r="G26" s="9">
        <v>1190</v>
      </c>
      <c r="H26" s="9">
        <v>567</v>
      </c>
      <c r="I26" s="9">
        <v>69</v>
      </c>
      <c r="J26" s="9">
        <v>64</v>
      </c>
      <c r="K26" s="9">
        <v>-2495</v>
      </c>
      <c r="L26" s="9">
        <v>53</v>
      </c>
      <c r="M26" s="9">
        <v>101</v>
      </c>
      <c r="N26" s="9">
        <v>-127</v>
      </c>
      <c r="O26" s="9">
        <v>-67</v>
      </c>
      <c r="P26" s="9">
        <v>-804</v>
      </c>
      <c r="Q26" s="9">
        <v>-654</v>
      </c>
      <c r="R26" s="9">
        <v>-12</v>
      </c>
      <c r="S26" s="9">
        <v>-371</v>
      </c>
      <c r="T26" s="9">
        <v>1879</v>
      </c>
      <c r="U26" s="9">
        <v>854</v>
      </c>
      <c r="V26" s="9">
        <v>397</v>
      </c>
      <c r="W26" s="9">
        <v>-4865</v>
      </c>
      <c r="X26" s="9">
        <v>4440</v>
      </c>
      <c r="Y26" s="9">
        <v>560</v>
      </c>
      <c r="Z26" s="9">
        <v>3077</v>
      </c>
      <c r="AA26" s="9">
        <v>-23035</v>
      </c>
      <c r="AB26" s="9">
        <v>-63</v>
      </c>
      <c r="AC26" s="9">
        <v>3371</v>
      </c>
      <c r="AD26" s="9">
        <v>-169</v>
      </c>
      <c r="AE26" s="9">
        <v>36343</v>
      </c>
      <c r="AF26" s="9">
        <v>5323</v>
      </c>
      <c r="AG26" s="9">
        <v>727</v>
      </c>
      <c r="AH26" s="9">
        <v>34</v>
      </c>
      <c r="AI26" s="9">
        <v>40</v>
      </c>
      <c r="AJ26" s="9">
        <v>-2240</v>
      </c>
      <c r="AK26" s="9">
        <v>4233</v>
      </c>
      <c r="AL26" s="9">
        <v>4292</v>
      </c>
      <c r="AM26" s="9">
        <v>620</v>
      </c>
      <c r="AN26" s="9">
        <v>2815</v>
      </c>
      <c r="AO26" s="9">
        <v>9278</v>
      </c>
      <c r="AP26" s="9">
        <v>2689</v>
      </c>
      <c r="AQ26" s="9">
        <v>0</v>
      </c>
      <c r="AR26" s="9">
        <v>41235</v>
      </c>
      <c r="AS26" s="9">
        <v>82470</v>
      </c>
    </row>
    <row r="27" spans="1:45" x14ac:dyDescent="0.25">
      <c r="A27" s="8" t="s">
        <v>444</v>
      </c>
      <c r="B27" s="9">
        <v>3248</v>
      </c>
      <c r="C27" s="9">
        <v>0</v>
      </c>
      <c r="D27" s="9">
        <v>-4568</v>
      </c>
      <c r="E27" s="9">
        <v>-70</v>
      </c>
      <c r="F27" s="9">
        <v>-5553</v>
      </c>
      <c r="G27" s="9">
        <v>1138</v>
      </c>
      <c r="H27" s="9">
        <v>521</v>
      </c>
      <c r="I27" s="9">
        <v>65</v>
      </c>
      <c r="J27" s="9">
        <v>61</v>
      </c>
      <c r="K27" s="9">
        <v>-2427</v>
      </c>
      <c r="L27" s="9">
        <v>53</v>
      </c>
      <c r="M27" s="9">
        <v>95</v>
      </c>
      <c r="N27" s="9">
        <v>-124</v>
      </c>
      <c r="O27" s="9">
        <v>-66</v>
      </c>
      <c r="P27" s="9">
        <v>-832</v>
      </c>
      <c r="Q27" s="9">
        <v>-654</v>
      </c>
      <c r="R27" s="9">
        <v>-12</v>
      </c>
      <c r="S27" s="9">
        <v>-423</v>
      </c>
      <c r="T27" s="9">
        <v>1610</v>
      </c>
      <c r="U27" s="9">
        <v>780</v>
      </c>
      <c r="V27" s="9">
        <v>322</v>
      </c>
      <c r="W27" s="9">
        <v>-4709</v>
      </c>
      <c r="X27" s="9">
        <v>4340</v>
      </c>
      <c r="Y27" s="9">
        <v>531</v>
      </c>
      <c r="Z27" s="9">
        <v>2933</v>
      </c>
      <c r="AA27" s="9">
        <v>-23783</v>
      </c>
      <c r="AB27" s="9">
        <v>-82</v>
      </c>
      <c r="AC27" s="9">
        <v>3139</v>
      </c>
      <c r="AD27" s="9">
        <v>76</v>
      </c>
      <c r="AE27" s="9">
        <v>35813</v>
      </c>
      <c r="AF27" s="9">
        <v>5046</v>
      </c>
      <c r="AG27" s="9">
        <v>656</v>
      </c>
      <c r="AH27" s="9">
        <v>30</v>
      </c>
      <c r="AI27" s="9">
        <v>33</v>
      </c>
      <c r="AJ27" s="9">
        <v>-2327</v>
      </c>
      <c r="AK27" s="9">
        <v>4043</v>
      </c>
      <c r="AL27" s="9">
        <v>3704</v>
      </c>
      <c r="AM27" s="9">
        <v>548</v>
      </c>
      <c r="AN27" s="9">
        <v>2710</v>
      </c>
      <c r="AO27" s="9">
        <v>8898</v>
      </c>
      <c r="AP27" s="9">
        <v>2578</v>
      </c>
      <c r="AQ27" s="9">
        <v>0</v>
      </c>
      <c r="AR27" s="9">
        <v>37341</v>
      </c>
      <c r="AS27" s="9">
        <v>74682</v>
      </c>
    </row>
    <row r="28" spans="1:45" x14ac:dyDescent="0.25">
      <c r="A28" s="8" t="s">
        <v>445</v>
      </c>
      <c r="B28" s="9">
        <v>3239</v>
      </c>
      <c r="C28" s="9">
        <v>0</v>
      </c>
      <c r="D28" s="9">
        <v>-4665</v>
      </c>
      <c r="E28" s="9">
        <v>-67</v>
      </c>
      <c r="F28" s="9">
        <v>-5535</v>
      </c>
      <c r="G28" s="9">
        <v>1088</v>
      </c>
      <c r="H28" s="9">
        <v>478</v>
      </c>
      <c r="I28" s="9">
        <v>61</v>
      </c>
      <c r="J28" s="9">
        <v>55</v>
      </c>
      <c r="K28" s="9">
        <v>-2347</v>
      </c>
      <c r="L28" s="9">
        <v>54</v>
      </c>
      <c r="M28" s="9">
        <v>89</v>
      </c>
      <c r="N28" s="9">
        <v>-121</v>
      </c>
      <c r="O28" s="9">
        <v>-62</v>
      </c>
      <c r="P28" s="9">
        <v>-857</v>
      </c>
      <c r="Q28" s="9">
        <v>-653</v>
      </c>
      <c r="R28" s="9">
        <v>-11</v>
      </c>
      <c r="S28" s="9">
        <v>-445</v>
      </c>
      <c r="T28" s="9">
        <v>1435</v>
      </c>
      <c r="U28" s="9">
        <v>731</v>
      </c>
      <c r="V28" s="9">
        <v>274</v>
      </c>
      <c r="W28" s="9">
        <v>-4564</v>
      </c>
      <c r="X28" s="9">
        <v>4219</v>
      </c>
      <c r="Y28" s="9">
        <v>506</v>
      </c>
      <c r="Z28" s="9">
        <v>2703</v>
      </c>
      <c r="AA28" s="9">
        <v>-24337</v>
      </c>
      <c r="AB28" s="9">
        <v>-99</v>
      </c>
      <c r="AC28" s="9">
        <v>3034</v>
      </c>
      <c r="AD28" s="9">
        <v>357</v>
      </c>
      <c r="AE28" s="9">
        <v>35503</v>
      </c>
      <c r="AF28" s="9">
        <v>4797</v>
      </c>
      <c r="AG28" s="9">
        <v>596</v>
      </c>
      <c r="AH28" s="9">
        <v>27</v>
      </c>
      <c r="AI28" s="9">
        <v>27</v>
      </c>
      <c r="AJ28" s="9">
        <v>-2388</v>
      </c>
      <c r="AK28" s="9">
        <v>3875</v>
      </c>
      <c r="AL28" s="9">
        <v>3328</v>
      </c>
      <c r="AM28" s="9">
        <v>500</v>
      </c>
      <c r="AN28" s="9">
        <v>2622</v>
      </c>
      <c r="AO28" s="9">
        <v>8558</v>
      </c>
      <c r="AP28" s="9">
        <v>2476</v>
      </c>
      <c r="AQ28" s="9">
        <v>0</v>
      </c>
      <c r="AR28" s="9">
        <v>34481</v>
      </c>
      <c r="AS28" s="9">
        <v>68962</v>
      </c>
    </row>
    <row r="29" spans="1:45" x14ac:dyDescent="0.25">
      <c r="A29" s="8" t="s">
        <v>446</v>
      </c>
      <c r="B29" s="9">
        <v>3223</v>
      </c>
      <c r="C29" s="9">
        <v>0</v>
      </c>
      <c r="D29" s="9">
        <v>-4743</v>
      </c>
      <c r="E29" s="9">
        <v>-64</v>
      </c>
      <c r="F29" s="9">
        <v>-5490</v>
      </c>
      <c r="G29" s="9">
        <v>1033</v>
      </c>
      <c r="H29" s="9">
        <v>436</v>
      </c>
      <c r="I29" s="9">
        <v>58</v>
      </c>
      <c r="J29" s="9">
        <v>51</v>
      </c>
      <c r="K29" s="9">
        <v>-2260</v>
      </c>
      <c r="L29" s="9">
        <v>53</v>
      </c>
      <c r="M29" s="9">
        <v>82</v>
      </c>
      <c r="N29" s="9">
        <v>-118</v>
      </c>
      <c r="O29" s="9">
        <v>-58</v>
      </c>
      <c r="P29" s="9">
        <v>-882</v>
      </c>
      <c r="Q29" s="9">
        <v>-653</v>
      </c>
      <c r="R29" s="9">
        <v>-11</v>
      </c>
      <c r="S29" s="9">
        <v>-463</v>
      </c>
      <c r="T29" s="9">
        <v>1272</v>
      </c>
      <c r="U29" s="9">
        <v>685</v>
      </c>
      <c r="V29" s="9">
        <v>239</v>
      </c>
      <c r="W29" s="9">
        <v>-4444</v>
      </c>
      <c r="X29" s="9">
        <v>4124</v>
      </c>
      <c r="Y29" s="9">
        <v>478</v>
      </c>
      <c r="Z29" s="9">
        <v>2539</v>
      </c>
      <c r="AA29" s="9">
        <v>-24670</v>
      </c>
      <c r="AB29" s="9">
        <v>-113</v>
      </c>
      <c r="AC29" s="9">
        <v>2936</v>
      </c>
      <c r="AD29" s="9">
        <v>621</v>
      </c>
      <c r="AE29" s="9">
        <v>35220</v>
      </c>
      <c r="AF29" s="9">
        <v>4512</v>
      </c>
      <c r="AG29" s="9">
        <v>533</v>
      </c>
      <c r="AH29" s="9">
        <v>23</v>
      </c>
      <c r="AI29" s="9">
        <v>21</v>
      </c>
      <c r="AJ29" s="9">
        <v>-2432</v>
      </c>
      <c r="AK29" s="9">
        <v>3684</v>
      </c>
      <c r="AL29" s="9">
        <v>2942</v>
      </c>
      <c r="AM29" s="9">
        <v>457</v>
      </c>
      <c r="AN29" s="9">
        <v>2516</v>
      </c>
      <c r="AO29" s="9">
        <v>8140</v>
      </c>
      <c r="AP29" s="9">
        <v>2355</v>
      </c>
      <c r="AQ29" s="9">
        <v>0</v>
      </c>
      <c r="AR29" s="9">
        <v>31832</v>
      </c>
      <c r="AS29" s="9">
        <v>63664</v>
      </c>
    </row>
    <row r="30" spans="1:45" x14ac:dyDescent="0.25">
      <c r="A30" s="8" t="s">
        <v>447</v>
      </c>
      <c r="B30" s="9">
        <v>3207</v>
      </c>
      <c r="C30" s="9">
        <v>0</v>
      </c>
      <c r="D30" s="9">
        <v>-4744</v>
      </c>
      <c r="E30" s="9">
        <v>-62</v>
      </c>
      <c r="F30" s="9">
        <v>-5428</v>
      </c>
      <c r="G30" s="9">
        <v>985</v>
      </c>
      <c r="H30" s="9">
        <v>398</v>
      </c>
      <c r="I30" s="9">
        <v>55</v>
      </c>
      <c r="J30" s="9">
        <v>49</v>
      </c>
      <c r="K30" s="9">
        <v>-2181</v>
      </c>
      <c r="L30" s="9">
        <v>53</v>
      </c>
      <c r="M30" s="9">
        <v>77</v>
      </c>
      <c r="N30" s="9">
        <v>-115</v>
      </c>
      <c r="O30" s="9">
        <v>-55</v>
      </c>
      <c r="P30" s="9">
        <v>-905</v>
      </c>
      <c r="Q30" s="9">
        <v>-649</v>
      </c>
      <c r="R30" s="9">
        <v>-10</v>
      </c>
      <c r="S30" s="9">
        <v>-476</v>
      </c>
      <c r="T30" s="9">
        <v>1125</v>
      </c>
      <c r="U30" s="9">
        <v>638</v>
      </c>
      <c r="V30" s="9">
        <v>205</v>
      </c>
      <c r="W30" s="9">
        <v>-4327</v>
      </c>
      <c r="X30" s="9">
        <v>4034</v>
      </c>
      <c r="Y30" s="9">
        <v>453</v>
      </c>
      <c r="Z30" s="9">
        <v>2378</v>
      </c>
      <c r="AA30" s="9">
        <v>-24962</v>
      </c>
      <c r="AB30" s="9">
        <v>-124</v>
      </c>
      <c r="AC30" s="9">
        <v>2857</v>
      </c>
      <c r="AD30" s="9">
        <v>908</v>
      </c>
      <c r="AE30" s="9">
        <v>35011</v>
      </c>
      <c r="AF30" s="9">
        <v>4299</v>
      </c>
      <c r="AG30" s="9">
        <v>484</v>
      </c>
      <c r="AH30" s="9">
        <v>22</v>
      </c>
      <c r="AI30" s="9">
        <v>18</v>
      </c>
      <c r="AJ30" s="9">
        <v>-2453</v>
      </c>
      <c r="AK30" s="9">
        <v>3539</v>
      </c>
      <c r="AL30" s="9">
        <v>2689</v>
      </c>
      <c r="AM30" s="9">
        <v>422</v>
      </c>
      <c r="AN30" s="9">
        <v>2442</v>
      </c>
      <c r="AO30" s="9">
        <v>7838</v>
      </c>
      <c r="AP30" s="9">
        <v>2263</v>
      </c>
      <c r="AQ30" s="9">
        <v>0</v>
      </c>
      <c r="AR30" s="9">
        <v>29958</v>
      </c>
      <c r="AS30" s="9">
        <v>59916</v>
      </c>
    </row>
    <row r="31" spans="1:45" x14ac:dyDescent="0.25">
      <c r="A31" s="8" t="s">
        <v>448</v>
      </c>
      <c r="B31" s="9">
        <v>3210</v>
      </c>
      <c r="C31" s="9">
        <v>0</v>
      </c>
      <c r="D31" s="9">
        <v>-4771</v>
      </c>
      <c r="E31" s="9">
        <v>-59</v>
      </c>
      <c r="F31" s="9">
        <v>-5376</v>
      </c>
      <c r="G31" s="9">
        <v>939</v>
      </c>
      <c r="H31" s="9">
        <v>363</v>
      </c>
      <c r="I31" s="9">
        <v>53</v>
      </c>
      <c r="J31" s="9">
        <v>46</v>
      </c>
      <c r="K31" s="9">
        <v>-2103</v>
      </c>
      <c r="L31" s="9">
        <v>51</v>
      </c>
      <c r="M31" s="9">
        <v>72</v>
      </c>
      <c r="N31" s="9">
        <v>-112</v>
      </c>
      <c r="O31" s="9">
        <v>-52</v>
      </c>
      <c r="P31" s="9">
        <v>-929</v>
      </c>
      <c r="Q31" s="9">
        <v>-645</v>
      </c>
      <c r="R31" s="9">
        <v>-10</v>
      </c>
      <c r="S31" s="9">
        <v>-483</v>
      </c>
      <c r="T31" s="9">
        <v>998</v>
      </c>
      <c r="U31" s="9">
        <v>600</v>
      </c>
      <c r="V31" s="9">
        <v>186</v>
      </c>
      <c r="W31" s="9">
        <v>-4211</v>
      </c>
      <c r="X31" s="9">
        <v>3922</v>
      </c>
      <c r="Y31" s="9">
        <v>433</v>
      </c>
      <c r="Z31" s="9">
        <v>2224</v>
      </c>
      <c r="AA31" s="9">
        <v>-25053</v>
      </c>
      <c r="AB31" s="9">
        <v>-134</v>
      </c>
      <c r="AC31" s="9">
        <v>2812</v>
      </c>
      <c r="AD31" s="9">
        <v>1169</v>
      </c>
      <c r="AE31" s="9">
        <v>34888</v>
      </c>
      <c r="AF31" s="9">
        <v>4056</v>
      </c>
      <c r="AG31" s="9">
        <v>436</v>
      </c>
      <c r="AH31" s="9">
        <v>19</v>
      </c>
      <c r="AI31" s="9">
        <v>13</v>
      </c>
      <c r="AJ31" s="9">
        <v>-2458</v>
      </c>
      <c r="AK31" s="9">
        <v>3379</v>
      </c>
      <c r="AL31" s="9">
        <v>2433</v>
      </c>
      <c r="AM31" s="9">
        <v>391</v>
      </c>
      <c r="AN31" s="9">
        <v>2355</v>
      </c>
      <c r="AO31" s="9">
        <v>7472</v>
      </c>
      <c r="AP31" s="9">
        <v>2157</v>
      </c>
      <c r="AQ31" s="9">
        <v>0</v>
      </c>
      <c r="AR31" s="9">
        <v>28281</v>
      </c>
      <c r="AS31" s="9">
        <v>56562</v>
      </c>
    </row>
    <row r="32" spans="1:45" x14ac:dyDescent="0.25">
      <c r="A32" s="8" t="s">
        <v>449</v>
      </c>
      <c r="B32" s="9">
        <v>3210</v>
      </c>
      <c r="C32" s="9">
        <v>0</v>
      </c>
      <c r="D32" s="9">
        <v>-4742</v>
      </c>
      <c r="E32" s="9">
        <v>-56</v>
      </c>
      <c r="F32" s="9">
        <v>-5295</v>
      </c>
      <c r="G32" s="9">
        <v>893</v>
      </c>
      <c r="H32" s="9">
        <v>329</v>
      </c>
      <c r="I32" s="9">
        <v>51</v>
      </c>
      <c r="J32" s="9">
        <v>42</v>
      </c>
      <c r="K32" s="9">
        <v>-2018</v>
      </c>
      <c r="L32" s="9">
        <v>47</v>
      </c>
      <c r="M32" s="9">
        <v>67</v>
      </c>
      <c r="N32" s="9">
        <v>-109</v>
      </c>
      <c r="O32" s="9">
        <v>-50</v>
      </c>
      <c r="P32" s="9">
        <v>-952</v>
      </c>
      <c r="Q32" s="9">
        <v>-641</v>
      </c>
      <c r="R32" s="9">
        <v>-9</v>
      </c>
      <c r="S32" s="9">
        <v>-489</v>
      </c>
      <c r="T32" s="9">
        <v>876</v>
      </c>
      <c r="U32" s="9">
        <v>557</v>
      </c>
      <c r="V32" s="9">
        <v>164</v>
      </c>
      <c r="W32" s="9">
        <v>-4101</v>
      </c>
      <c r="X32" s="9">
        <v>3829</v>
      </c>
      <c r="Y32" s="9">
        <v>408</v>
      </c>
      <c r="Z32" s="9">
        <v>2099</v>
      </c>
      <c r="AA32" s="9">
        <v>-25142</v>
      </c>
      <c r="AB32" s="9">
        <v>-143</v>
      </c>
      <c r="AC32" s="9">
        <v>2760</v>
      </c>
      <c r="AD32" s="9">
        <v>1418</v>
      </c>
      <c r="AE32" s="9">
        <v>34843</v>
      </c>
      <c r="AF32" s="9">
        <v>3810</v>
      </c>
      <c r="AG32" s="9">
        <v>390</v>
      </c>
      <c r="AH32" s="9">
        <v>17</v>
      </c>
      <c r="AI32" s="9">
        <v>11</v>
      </c>
      <c r="AJ32" s="9">
        <v>-2446</v>
      </c>
      <c r="AK32" s="9">
        <v>3220</v>
      </c>
      <c r="AL32" s="9">
        <v>2181</v>
      </c>
      <c r="AM32" s="9">
        <v>362</v>
      </c>
      <c r="AN32" s="9">
        <v>2269</v>
      </c>
      <c r="AO32" s="9">
        <v>7082</v>
      </c>
      <c r="AP32" s="9">
        <v>2049</v>
      </c>
      <c r="AQ32" s="9">
        <v>0</v>
      </c>
      <c r="AR32" s="9">
        <v>26791</v>
      </c>
      <c r="AS32" s="9">
        <v>53582</v>
      </c>
    </row>
    <row r="33" spans="1:45" x14ac:dyDescent="0.25">
      <c r="A33" s="8" t="s">
        <v>450</v>
      </c>
      <c r="B33" s="9">
        <v>3199</v>
      </c>
      <c r="C33" s="9">
        <v>0</v>
      </c>
      <c r="D33" s="9">
        <v>-4699</v>
      </c>
      <c r="E33" s="9">
        <v>-54</v>
      </c>
      <c r="F33" s="9">
        <v>-5214</v>
      </c>
      <c r="G33" s="9">
        <v>851</v>
      </c>
      <c r="H33" s="9">
        <v>299</v>
      </c>
      <c r="I33" s="9">
        <v>49</v>
      </c>
      <c r="J33" s="9">
        <v>41</v>
      </c>
      <c r="K33" s="9">
        <v>-1942</v>
      </c>
      <c r="L33" s="9">
        <v>46</v>
      </c>
      <c r="M33" s="9">
        <v>63</v>
      </c>
      <c r="N33" s="9">
        <v>-105</v>
      </c>
      <c r="O33" s="9">
        <v>-47</v>
      </c>
      <c r="P33" s="9">
        <v>-975</v>
      </c>
      <c r="Q33" s="9">
        <v>-635</v>
      </c>
      <c r="R33" s="9">
        <v>-9</v>
      </c>
      <c r="S33" s="9">
        <v>-486</v>
      </c>
      <c r="T33" s="9">
        <v>776</v>
      </c>
      <c r="U33" s="9">
        <v>529</v>
      </c>
      <c r="V33" s="9">
        <v>151</v>
      </c>
      <c r="W33" s="9">
        <v>-3991</v>
      </c>
      <c r="X33" s="9">
        <v>3808</v>
      </c>
      <c r="Y33" s="9">
        <v>388</v>
      </c>
      <c r="Z33" s="9">
        <v>1951</v>
      </c>
      <c r="AA33" s="9">
        <v>-25078</v>
      </c>
      <c r="AB33" s="9">
        <v>-150</v>
      </c>
      <c r="AC33" s="9">
        <v>2747</v>
      </c>
      <c r="AD33" s="9">
        <v>1679</v>
      </c>
      <c r="AE33" s="9">
        <v>34905</v>
      </c>
      <c r="AF33" s="9">
        <v>3598</v>
      </c>
      <c r="AG33" s="9">
        <v>351</v>
      </c>
      <c r="AH33" s="9">
        <v>15</v>
      </c>
      <c r="AI33" s="9">
        <v>7</v>
      </c>
      <c r="AJ33" s="9">
        <v>-2416</v>
      </c>
      <c r="AK33" s="9">
        <v>3083</v>
      </c>
      <c r="AL33" s="9">
        <v>2034</v>
      </c>
      <c r="AM33" s="9">
        <v>342</v>
      </c>
      <c r="AN33" s="9">
        <v>2199</v>
      </c>
      <c r="AO33" s="9">
        <v>6742</v>
      </c>
      <c r="AP33" s="9">
        <v>1953</v>
      </c>
      <c r="AQ33" s="9">
        <v>0</v>
      </c>
      <c r="AR33" s="9">
        <v>26005</v>
      </c>
      <c r="AS33" s="9">
        <v>52010</v>
      </c>
    </row>
    <row r="34" spans="1:45" x14ac:dyDescent="0.25">
      <c r="A34" s="8" t="s">
        <v>451</v>
      </c>
      <c r="B34" s="9">
        <v>3183</v>
      </c>
      <c r="C34" s="9">
        <v>0</v>
      </c>
      <c r="D34" s="9">
        <v>-4672</v>
      </c>
      <c r="E34" s="9">
        <v>-52</v>
      </c>
      <c r="F34" s="9">
        <v>-5163</v>
      </c>
      <c r="G34" s="9">
        <v>810</v>
      </c>
      <c r="H34" s="9">
        <v>272</v>
      </c>
      <c r="I34" s="9">
        <v>46</v>
      </c>
      <c r="J34" s="9">
        <v>39</v>
      </c>
      <c r="K34" s="9">
        <v>-1877</v>
      </c>
      <c r="L34" s="9">
        <v>43</v>
      </c>
      <c r="M34" s="9">
        <v>58</v>
      </c>
      <c r="N34" s="9">
        <v>-103</v>
      </c>
      <c r="O34" s="9">
        <v>-44</v>
      </c>
      <c r="P34" s="9">
        <v>-997</v>
      </c>
      <c r="Q34" s="9">
        <v>-630</v>
      </c>
      <c r="R34" s="9">
        <v>-9</v>
      </c>
      <c r="S34" s="9">
        <v>-484</v>
      </c>
      <c r="T34" s="9">
        <v>688</v>
      </c>
      <c r="U34" s="9">
        <v>498</v>
      </c>
      <c r="V34" s="9">
        <v>137</v>
      </c>
      <c r="W34" s="9">
        <v>-3883</v>
      </c>
      <c r="X34" s="9">
        <v>3652</v>
      </c>
      <c r="Y34" s="9">
        <v>370</v>
      </c>
      <c r="Z34" s="9">
        <v>1825</v>
      </c>
      <c r="AA34" s="9">
        <v>-25113</v>
      </c>
      <c r="AB34" s="9">
        <v>-156</v>
      </c>
      <c r="AC34" s="9">
        <v>2716</v>
      </c>
      <c r="AD34" s="9">
        <v>1921</v>
      </c>
      <c r="AE34" s="9">
        <v>34868</v>
      </c>
      <c r="AF34" s="9">
        <v>3406</v>
      </c>
      <c r="AG34" s="9">
        <v>318</v>
      </c>
      <c r="AH34" s="9">
        <v>13</v>
      </c>
      <c r="AI34" s="9">
        <v>4</v>
      </c>
      <c r="AJ34" s="9">
        <v>-2388</v>
      </c>
      <c r="AK34" s="9">
        <v>2958</v>
      </c>
      <c r="AL34" s="9">
        <v>1862</v>
      </c>
      <c r="AM34" s="9">
        <v>322</v>
      </c>
      <c r="AN34" s="9">
        <v>2134</v>
      </c>
      <c r="AO34" s="9">
        <v>6441</v>
      </c>
      <c r="AP34" s="9">
        <v>1868</v>
      </c>
      <c r="AQ34" s="9">
        <v>0</v>
      </c>
      <c r="AR34" s="9">
        <v>24881</v>
      </c>
      <c r="AS34" s="9">
        <v>49762</v>
      </c>
    </row>
    <row r="35" spans="1:45" x14ac:dyDescent="0.25">
      <c r="A35" s="8" t="s">
        <v>452</v>
      </c>
      <c r="B35" s="9">
        <v>3165</v>
      </c>
      <c r="C35" s="9">
        <v>0</v>
      </c>
      <c r="D35" s="9">
        <v>-4618</v>
      </c>
      <c r="E35" s="9">
        <v>-51</v>
      </c>
      <c r="F35" s="9">
        <v>-5107</v>
      </c>
      <c r="G35" s="9">
        <v>775</v>
      </c>
      <c r="H35" s="9">
        <v>249</v>
      </c>
      <c r="I35" s="9">
        <v>46</v>
      </c>
      <c r="J35" s="9">
        <v>37</v>
      </c>
      <c r="K35" s="9">
        <v>-1818</v>
      </c>
      <c r="L35" s="9">
        <v>42</v>
      </c>
      <c r="M35" s="9">
        <v>54</v>
      </c>
      <c r="N35" s="9">
        <v>-100</v>
      </c>
      <c r="O35" s="9">
        <v>-42</v>
      </c>
      <c r="P35" s="9">
        <v>-1017</v>
      </c>
      <c r="Q35" s="9">
        <v>-625</v>
      </c>
      <c r="R35" s="9">
        <v>-8</v>
      </c>
      <c r="S35" s="9">
        <v>-483</v>
      </c>
      <c r="T35" s="9">
        <v>606</v>
      </c>
      <c r="U35" s="9">
        <v>477</v>
      </c>
      <c r="V35" s="9">
        <v>123</v>
      </c>
      <c r="W35" s="9">
        <v>-3778</v>
      </c>
      <c r="X35" s="9">
        <v>3557</v>
      </c>
      <c r="Y35" s="9">
        <v>353</v>
      </c>
      <c r="Z35" s="9">
        <v>1711</v>
      </c>
      <c r="AA35" s="9">
        <v>-24971</v>
      </c>
      <c r="AB35" s="9">
        <v>-161</v>
      </c>
      <c r="AC35" s="9">
        <v>2697</v>
      </c>
      <c r="AD35" s="9">
        <v>2153</v>
      </c>
      <c r="AE35" s="9">
        <v>34801</v>
      </c>
      <c r="AF35" s="9">
        <v>3224</v>
      </c>
      <c r="AG35" s="9">
        <v>287</v>
      </c>
      <c r="AH35" s="9">
        <v>12</v>
      </c>
      <c r="AI35" s="9">
        <v>2</v>
      </c>
      <c r="AJ35" s="9">
        <v>-2357</v>
      </c>
      <c r="AK35" s="9">
        <v>2841</v>
      </c>
      <c r="AL35" s="9">
        <v>1709</v>
      </c>
      <c r="AM35" s="9">
        <v>302</v>
      </c>
      <c r="AN35" s="9">
        <v>2073</v>
      </c>
      <c r="AO35" s="9">
        <v>6149</v>
      </c>
      <c r="AP35" s="9">
        <v>1786</v>
      </c>
      <c r="AQ35" s="9">
        <v>0</v>
      </c>
      <c r="AR35" s="9">
        <v>24095</v>
      </c>
      <c r="AS35" s="9">
        <v>48190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0843-8991-4891-9C21-89B0D46B87CA}">
  <dimension ref="A1:AH1205"/>
  <sheetViews>
    <sheetView tabSelected="1" workbookViewId="0">
      <selection activeCell="A2" sqref="A2"/>
    </sheetView>
  </sheetViews>
  <sheetFormatPr defaultRowHeight="15" x14ac:dyDescent="0.25"/>
  <cols>
    <col min="1" max="1" width="70.42578125" bestFit="1" customWidth="1"/>
    <col min="2" max="2" width="57.28515625" bestFit="1" customWidth="1"/>
    <col min="3" max="3" width="255.7109375" bestFit="1" customWidth="1"/>
  </cols>
  <sheetData>
    <row r="1" spans="1:34" x14ac:dyDescent="0.25">
      <c r="A1" s="2" t="s">
        <v>380</v>
      </c>
      <c r="B1" s="2" t="s">
        <v>381</v>
      </c>
      <c r="C1" s="2" t="s">
        <v>382</v>
      </c>
      <c r="D1" s="2">
        <v>2020</v>
      </c>
      <c r="E1" s="2">
        <v>2021</v>
      </c>
      <c r="F1" s="2">
        <v>2022</v>
      </c>
      <c r="G1" s="2">
        <v>2023</v>
      </c>
      <c r="H1" s="2">
        <v>2024</v>
      </c>
      <c r="I1" s="2">
        <v>2025</v>
      </c>
      <c r="J1" s="2">
        <v>2026</v>
      </c>
      <c r="K1" s="2">
        <v>2027</v>
      </c>
      <c r="L1" s="2">
        <v>2028</v>
      </c>
      <c r="M1" s="2">
        <v>2029</v>
      </c>
      <c r="N1" s="2">
        <v>2030</v>
      </c>
      <c r="O1" s="2">
        <v>2031</v>
      </c>
      <c r="P1" s="2">
        <v>2032</v>
      </c>
      <c r="Q1" s="2">
        <v>2033</v>
      </c>
      <c r="R1" s="2">
        <v>2034</v>
      </c>
      <c r="S1" s="2">
        <v>2035</v>
      </c>
      <c r="T1" s="2">
        <v>2036</v>
      </c>
      <c r="U1" s="2">
        <v>2037</v>
      </c>
      <c r="V1" s="2">
        <v>2038</v>
      </c>
      <c r="W1" s="2">
        <v>2039</v>
      </c>
      <c r="X1" s="2">
        <v>2040</v>
      </c>
      <c r="Y1" s="2">
        <v>2041</v>
      </c>
      <c r="Z1" s="2">
        <v>2042</v>
      </c>
      <c r="AA1" s="2">
        <v>2043</v>
      </c>
      <c r="AB1" s="2">
        <v>2044</v>
      </c>
      <c r="AC1" s="2">
        <v>2045</v>
      </c>
      <c r="AD1" s="2">
        <v>2046</v>
      </c>
      <c r="AE1" s="2">
        <v>2047</v>
      </c>
      <c r="AF1" s="2">
        <v>2048</v>
      </c>
      <c r="AG1" s="2">
        <v>2049</v>
      </c>
      <c r="AH1" s="2">
        <v>2050</v>
      </c>
    </row>
    <row r="2" spans="1:34" x14ac:dyDescent="0.25">
      <c r="A2" s="2" t="s">
        <v>383</v>
      </c>
      <c r="B2" s="2" t="s">
        <v>381</v>
      </c>
      <c r="C2" s="2" t="s">
        <v>382</v>
      </c>
      <c r="D2" s="2">
        <v>0</v>
      </c>
      <c r="E2" s="2">
        <v>-215</v>
      </c>
      <c r="F2" s="2">
        <v>482</v>
      </c>
      <c r="G2" s="2">
        <v>25995</v>
      </c>
      <c r="H2" s="2">
        <v>36321</v>
      </c>
      <c r="I2" s="2">
        <v>40965</v>
      </c>
      <c r="J2" s="2">
        <v>50015</v>
      </c>
      <c r="K2" s="2">
        <v>61621</v>
      </c>
      <c r="L2" s="2">
        <v>69429</v>
      </c>
      <c r="M2" s="2">
        <v>77332</v>
      </c>
      <c r="N2" s="2">
        <v>83659</v>
      </c>
      <c r="O2" s="2">
        <v>88442</v>
      </c>
      <c r="P2" s="2">
        <v>91470</v>
      </c>
      <c r="Q2" s="2">
        <v>95223</v>
      </c>
      <c r="R2" s="2">
        <v>98304</v>
      </c>
      <c r="S2" s="2">
        <v>100858</v>
      </c>
      <c r="T2" s="2">
        <v>99557</v>
      </c>
      <c r="U2" s="2">
        <v>93190</v>
      </c>
      <c r="V2" s="2">
        <v>87746</v>
      </c>
      <c r="W2" s="2">
        <v>82114</v>
      </c>
      <c r="X2" s="2">
        <v>76419</v>
      </c>
      <c r="Y2" s="2">
        <v>71691</v>
      </c>
      <c r="Z2" s="2">
        <v>67486</v>
      </c>
      <c r="AA2" s="2">
        <v>64602</v>
      </c>
      <c r="AB2" s="2">
        <v>62065</v>
      </c>
      <c r="AC2" s="2">
        <v>60004</v>
      </c>
      <c r="AD2" s="2">
        <v>58289</v>
      </c>
      <c r="AE2" s="2">
        <v>56889</v>
      </c>
      <c r="AF2" s="2">
        <v>55861</v>
      </c>
      <c r="AG2" s="2">
        <v>54657</v>
      </c>
      <c r="AH2" s="2">
        <v>53514</v>
      </c>
    </row>
    <row r="3" spans="1:34" x14ac:dyDescent="0.25">
      <c r="A3" s="2" t="s">
        <v>473</v>
      </c>
      <c r="B3" s="2" t="s">
        <v>381</v>
      </c>
      <c r="C3" s="2" t="s">
        <v>382</v>
      </c>
      <c r="D3" s="2">
        <v>0</v>
      </c>
      <c r="E3" s="2">
        <v>7</v>
      </c>
      <c r="F3" s="2">
        <v>-14</v>
      </c>
      <c r="G3" s="2">
        <v>293</v>
      </c>
      <c r="H3" s="2">
        <v>510</v>
      </c>
      <c r="I3" s="2">
        <v>860</v>
      </c>
      <c r="J3" s="2">
        <v>1064</v>
      </c>
      <c r="K3" s="2">
        <v>1703</v>
      </c>
      <c r="L3" s="2">
        <v>2627</v>
      </c>
      <c r="M3" s="2">
        <v>3368</v>
      </c>
      <c r="N3" s="2">
        <v>3779</v>
      </c>
      <c r="O3" s="2">
        <v>3613</v>
      </c>
      <c r="P3" s="2">
        <v>3394</v>
      </c>
      <c r="Q3" s="2">
        <v>3281</v>
      </c>
      <c r="R3" s="2">
        <v>3227</v>
      </c>
      <c r="S3" s="2">
        <v>3230</v>
      </c>
      <c r="T3" s="2">
        <v>3259</v>
      </c>
      <c r="U3" s="2">
        <v>3268</v>
      </c>
      <c r="V3" s="2">
        <v>3255</v>
      </c>
      <c r="W3" s="2">
        <v>3217</v>
      </c>
      <c r="X3" s="2">
        <v>3201</v>
      </c>
      <c r="Y3" s="2">
        <v>3190</v>
      </c>
      <c r="Z3" s="2">
        <v>3185</v>
      </c>
      <c r="AA3" s="2">
        <v>3188</v>
      </c>
      <c r="AB3" s="2">
        <v>3184</v>
      </c>
      <c r="AC3" s="2">
        <v>3183</v>
      </c>
      <c r="AD3" s="2">
        <v>3200</v>
      </c>
      <c r="AE3" s="2">
        <v>3215</v>
      </c>
      <c r="AF3" s="2">
        <v>3213</v>
      </c>
      <c r="AG3" s="2">
        <v>3210</v>
      </c>
      <c r="AH3" s="2">
        <v>3198</v>
      </c>
    </row>
    <row r="4" spans="1:34" x14ac:dyDescent="0.25">
      <c r="A4" s="2" t="s">
        <v>474</v>
      </c>
      <c r="B4" s="2" t="s">
        <v>381</v>
      </c>
      <c r="C4" s="2" t="s">
        <v>382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 x14ac:dyDescent="0.25">
      <c r="A5" s="2" t="s">
        <v>475</v>
      </c>
      <c r="B5" s="2" t="s">
        <v>381</v>
      </c>
      <c r="C5" s="2" t="s">
        <v>382</v>
      </c>
      <c r="D5" s="2">
        <v>0</v>
      </c>
      <c r="E5" s="2">
        <v>0</v>
      </c>
      <c r="F5" s="2">
        <v>-4</v>
      </c>
      <c r="G5" s="2">
        <v>-42</v>
      </c>
      <c r="H5" s="2">
        <v>-153</v>
      </c>
      <c r="I5" s="2">
        <v>-307</v>
      </c>
      <c r="J5" s="2">
        <v>-443</v>
      </c>
      <c r="K5" s="2">
        <v>-659</v>
      </c>
      <c r="L5" s="2">
        <v>-920</v>
      </c>
      <c r="M5" s="2">
        <v>-1225</v>
      </c>
      <c r="N5" s="2">
        <v>-1555</v>
      </c>
      <c r="O5" s="2">
        <v>-1909</v>
      </c>
      <c r="P5" s="2">
        <v>-2253</v>
      </c>
      <c r="Q5" s="2">
        <v>-2588</v>
      </c>
      <c r="R5" s="2">
        <v>-2881</v>
      </c>
      <c r="S5" s="2">
        <v>-3197</v>
      </c>
      <c r="T5" s="2">
        <v>-3533</v>
      </c>
      <c r="U5" s="2">
        <v>-3844</v>
      </c>
      <c r="V5" s="2">
        <v>-4131</v>
      </c>
      <c r="W5" s="2">
        <v>-4339</v>
      </c>
      <c r="X5" s="2">
        <v>-4570</v>
      </c>
      <c r="Y5" s="2">
        <v>-4739</v>
      </c>
      <c r="Z5" s="2">
        <v>-4827</v>
      </c>
      <c r="AA5" s="2">
        <v>-4939</v>
      </c>
      <c r="AB5" s="2">
        <v>-5035</v>
      </c>
      <c r="AC5" s="2">
        <v>-5052</v>
      </c>
      <c r="AD5" s="2">
        <v>-5096</v>
      </c>
      <c r="AE5" s="2">
        <v>-5081</v>
      </c>
      <c r="AF5" s="2">
        <v>-5053</v>
      </c>
      <c r="AG5" s="2">
        <v>-5041</v>
      </c>
      <c r="AH5" s="2">
        <v>-4999</v>
      </c>
    </row>
    <row r="6" spans="1:34" x14ac:dyDescent="0.25">
      <c r="A6" s="2" t="s">
        <v>476</v>
      </c>
      <c r="B6" s="2" t="s">
        <v>381</v>
      </c>
      <c r="C6" s="2" t="s">
        <v>382</v>
      </c>
      <c r="D6" s="2">
        <v>0</v>
      </c>
      <c r="E6" s="2">
        <v>0</v>
      </c>
      <c r="F6" s="2">
        <v>0</v>
      </c>
      <c r="G6" s="2">
        <v>27</v>
      </c>
      <c r="H6" s="2">
        <v>37</v>
      </c>
      <c r="I6" s="2">
        <v>18</v>
      </c>
      <c r="J6" s="2">
        <v>-27</v>
      </c>
      <c r="K6" s="2">
        <v>-45</v>
      </c>
      <c r="L6" s="2">
        <v>-38</v>
      </c>
      <c r="M6" s="2">
        <v>-34</v>
      </c>
      <c r="N6" s="2">
        <v>-40</v>
      </c>
      <c r="O6" s="2">
        <v>-48</v>
      </c>
      <c r="P6" s="2">
        <v>-53</v>
      </c>
      <c r="Q6" s="2">
        <v>-59</v>
      </c>
      <c r="R6" s="2">
        <v>-64</v>
      </c>
      <c r="S6" s="2">
        <v>-69</v>
      </c>
      <c r="T6" s="2">
        <v>-73</v>
      </c>
      <c r="U6" s="2">
        <v>-80</v>
      </c>
      <c r="V6" s="2">
        <v>-85</v>
      </c>
      <c r="W6" s="2">
        <v>-90</v>
      </c>
      <c r="X6" s="2">
        <v>-91</v>
      </c>
      <c r="Y6" s="2">
        <v>-91</v>
      </c>
      <c r="Z6" s="2">
        <v>-88</v>
      </c>
      <c r="AA6" s="2">
        <v>-85</v>
      </c>
      <c r="AB6" s="2">
        <v>-81</v>
      </c>
      <c r="AC6" s="2">
        <v>-78</v>
      </c>
      <c r="AD6" s="2">
        <v>-75</v>
      </c>
      <c r="AE6" s="2">
        <v>-73</v>
      </c>
      <c r="AF6" s="2">
        <v>-70</v>
      </c>
      <c r="AG6" s="2">
        <v>-67</v>
      </c>
      <c r="AH6" s="2">
        <v>-65</v>
      </c>
    </row>
    <row r="7" spans="1:34" x14ac:dyDescent="0.25">
      <c r="A7" s="2" t="s">
        <v>477</v>
      </c>
      <c r="B7" s="2" t="s">
        <v>381</v>
      </c>
      <c r="C7" s="2" t="s">
        <v>382</v>
      </c>
      <c r="D7" s="2">
        <v>0</v>
      </c>
      <c r="E7" s="2">
        <v>0</v>
      </c>
      <c r="F7" s="2">
        <v>-3</v>
      </c>
      <c r="G7" s="2">
        <v>-48</v>
      </c>
      <c r="H7" s="2">
        <v>-171</v>
      </c>
      <c r="I7" s="2">
        <v>-369</v>
      </c>
      <c r="J7" s="2">
        <v>-672</v>
      </c>
      <c r="K7" s="2">
        <v>-1012</v>
      </c>
      <c r="L7" s="2">
        <v>-1391</v>
      </c>
      <c r="M7" s="2">
        <v>-1827</v>
      </c>
      <c r="N7" s="2">
        <v>-2298</v>
      </c>
      <c r="O7" s="2">
        <v>-2771</v>
      </c>
      <c r="P7" s="2">
        <v>-3211</v>
      </c>
      <c r="Q7" s="2">
        <v>-3610</v>
      </c>
      <c r="R7" s="2">
        <v>-3983</v>
      </c>
      <c r="S7" s="2">
        <v>-4362</v>
      </c>
      <c r="T7" s="2">
        <v>-4720</v>
      </c>
      <c r="U7" s="2">
        <v>-5052</v>
      </c>
      <c r="V7" s="2">
        <v>-5280</v>
      </c>
      <c r="W7" s="2">
        <v>-5446</v>
      </c>
      <c r="X7" s="2">
        <v>-5574</v>
      </c>
      <c r="Y7" s="2">
        <v>-5616</v>
      </c>
      <c r="Z7" s="2">
        <v>-5607</v>
      </c>
      <c r="AA7" s="2">
        <v>-5604</v>
      </c>
      <c r="AB7" s="2">
        <v>-5573</v>
      </c>
      <c r="AC7" s="2">
        <v>-5524</v>
      </c>
      <c r="AD7" s="2">
        <v>-5484</v>
      </c>
      <c r="AE7" s="2">
        <v>-5415</v>
      </c>
      <c r="AF7" s="2">
        <v>-5345</v>
      </c>
      <c r="AG7" s="2">
        <v>-5304</v>
      </c>
      <c r="AH7" s="2">
        <v>-5257</v>
      </c>
    </row>
    <row r="8" spans="1:34" x14ac:dyDescent="0.25">
      <c r="A8" s="2" t="s">
        <v>478</v>
      </c>
      <c r="B8" s="2" t="s">
        <v>381</v>
      </c>
      <c r="C8" s="2" t="s">
        <v>382</v>
      </c>
      <c r="D8" s="2">
        <v>0</v>
      </c>
      <c r="E8" s="2">
        <v>0</v>
      </c>
      <c r="F8" s="2">
        <v>1</v>
      </c>
      <c r="G8" s="2">
        <v>126</v>
      </c>
      <c r="H8" s="2">
        <v>161</v>
      </c>
      <c r="I8" s="2">
        <v>272</v>
      </c>
      <c r="J8" s="2">
        <v>406</v>
      </c>
      <c r="K8" s="2">
        <v>535</v>
      </c>
      <c r="L8" s="2">
        <v>664</v>
      </c>
      <c r="M8" s="2">
        <v>827</v>
      </c>
      <c r="N8" s="2">
        <v>962</v>
      </c>
      <c r="O8" s="2">
        <v>1043</v>
      </c>
      <c r="P8" s="2">
        <v>1096</v>
      </c>
      <c r="Q8" s="2">
        <v>1142</v>
      </c>
      <c r="R8" s="2">
        <v>1184</v>
      </c>
      <c r="S8" s="2">
        <v>1216</v>
      </c>
      <c r="T8" s="2">
        <v>1234</v>
      </c>
      <c r="U8" s="2">
        <v>1223</v>
      </c>
      <c r="V8" s="2">
        <v>1190</v>
      </c>
      <c r="W8" s="2">
        <v>1144</v>
      </c>
      <c r="X8" s="2">
        <v>1089</v>
      </c>
      <c r="Y8" s="2">
        <v>1031</v>
      </c>
      <c r="Z8" s="2">
        <v>974</v>
      </c>
      <c r="AA8" s="2">
        <v>920</v>
      </c>
      <c r="AB8" s="2">
        <v>868</v>
      </c>
      <c r="AC8" s="2">
        <v>823</v>
      </c>
      <c r="AD8" s="2">
        <v>782</v>
      </c>
      <c r="AE8" s="2">
        <v>740</v>
      </c>
      <c r="AF8" s="2">
        <v>703</v>
      </c>
      <c r="AG8" s="2">
        <v>671</v>
      </c>
      <c r="AH8" s="2">
        <v>639</v>
      </c>
    </row>
    <row r="9" spans="1:34" x14ac:dyDescent="0.25">
      <c r="A9" s="2" t="s">
        <v>479</v>
      </c>
      <c r="B9" s="2" t="s">
        <v>381</v>
      </c>
      <c r="C9" s="2" t="s">
        <v>382</v>
      </c>
      <c r="D9" s="2">
        <v>0</v>
      </c>
      <c r="E9" s="2">
        <v>0</v>
      </c>
      <c r="F9" s="2">
        <v>1</v>
      </c>
      <c r="G9" s="2">
        <v>37</v>
      </c>
      <c r="H9" s="2">
        <v>37</v>
      </c>
      <c r="I9" s="2">
        <v>162</v>
      </c>
      <c r="J9" s="2">
        <v>324</v>
      </c>
      <c r="K9" s="2">
        <v>420</v>
      </c>
      <c r="L9" s="2">
        <v>488</v>
      </c>
      <c r="M9" s="2">
        <v>586</v>
      </c>
      <c r="N9" s="2">
        <v>667</v>
      </c>
      <c r="O9" s="2">
        <v>719</v>
      </c>
      <c r="P9" s="2">
        <v>753</v>
      </c>
      <c r="Q9" s="2">
        <v>782</v>
      </c>
      <c r="R9" s="2">
        <v>800</v>
      </c>
      <c r="S9" s="2">
        <v>808</v>
      </c>
      <c r="T9" s="2">
        <v>804</v>
      </c>
      <c r="U9" s="2">
        <v>781</v>
      </c>
      <c r="V9" s="2">
        <v>744</v>
      </c>
      <c r="W9" s="2">
        <v>701</v>
      </c>
      <c r="X9" s="2">
        <v>650</v>
      </c>
      <c r="Y9" s="2">
        <v>598</v>
      </c>
      <c r="Z9" s="2">
        <v>545</v>
      </c>
      <c r="AA9" s="2">
        <v>498</v>
      </c>
      <c r="AB9" s="2">
        <v>451</v>
      </c>
      <c r="AC9" s="2">
        <v>413</v>
      </c>
      <c r="AD9" s="2">
        <v>376</v>
      </c>
      <c r="AE9" s="2">
        <v>342</v>
      </c>
      <c r="AF9" s="2">
        <v>312</v>
      </c>
      <c r="AG9" s="2">
        <v>285</v>
      </c>
      <c r="AH9" s="2">
        <v>260</v>
      </c>
    </row>
    <row r="10" spans="1:34" x14ac:dyDescent="0.25">
      <c r="A10" s="2" t="s">
        <v>480</v>
      </c>
      <c r="B10" s="2" t="s">
        <v>381</v>
      </c>
      <c r="C10" s="2" t="s">
        <v>382</v>
      </c>
      <c r="D10" s="2">
        <v>0</v>
      </c>
      <c r="E10" s="2">
        <v>0</v>
      </c>
      <c r="F10" s="2">
        <v>1</v>
      </c>
      <c r="G10" s="2">
        <v>57</v>
      </c>
      <c r="H10" s="2">
        <v>77</v>
      </c>
      <c r="I10" s="2">
        <v>71</v>
      </c>
      <c r="J10" s="2">
        <v>58</v>
      </c>
      <c r="K10" s="2">
        <v>62</v>
      </c>
      <c r="L10" s="2">
        <v>68</v>
      </c>
      <c r="M10" s="2">
        <v>71</v>
      </c>
      <c r="N10" s="2">
        <v>74</v>
      </c>
      <c r="O10" s="2">
        <v>72</v>
      </c>
      <c r="P10" s="2">
        <v>71</v>
      </c>
      <c r="Q10" s="2">
        <v>68</v>
      </c>
      <c r="R10" s="2">
        <v>68</v>
      </c>
      <c r="S10" s="2">
        <v>68</v>
      </c>
      <c r="T10" s="2">
        <v>68</v>
      </c>
      <c r="U10" s="2">
        <v>60</v>
      </c>
      <c r="V10" s="2">
        <v>52</v>
      </c>
      <c r="W10" s="2">
        <v>42</v>
      </c>
      <c r="X10" s="2">
        <v>34</v>
      </c>
      <c r="Y10" s="2">
        <v>27</v>
      </c>
      <c r="Z10" s="2">
        <v>23</v>
      </c>
      <c r="AA10" s="2">
        <v>22</v>
      </c>
      <c r="AB10" s="2">
        <v>20</v>
      </c>
      <c r="AC10" s="2">
        <v>20</v>
      </c>
      <c r="AD10" s="2">
        <v>22</v>
      </c>
      <c r="AE10" s="2">
        <v>22</v>
      </c>
      <c r="AF10" s="2">
        <v>23</v>
      </c>
      <c r="AG10" s="2">
        <v>23</v>
      </c>
      <c r="AH10" s="2">
        <v>24</v>
      </c>
    </row>
    <row r="11" spans="1:34" x14ac:dyDescent="0.25">
      <c r="A11" s="2" t="s">
        <v>481</v>
      </c>
      <c r="B11" s="2" t="s">
        <v>381</v>
      </c>
      <c r="C11" s="2" t="s">
        <v>382</v>
      </c>
      <c r="D11" s="2">
        <v>0</v>
      </c>
      <c r="E11" s="2">
        <v>0</v>
      </c>
      <c r="F11" s="2">
        <v>1</v>
      </c>
      <c r="G11" s="2">
        <v>52</v>
      </c>
      <c r="H11" s="2">
        <v>62</v>
      </c>
      <c r="I11" s="2">
        <v>61</v>
      </c>
      <c r="J11" s="2">
        <v>53</v>
      </c>
      <c r="K11" s="2">
        <v>57</v>
      </c>
      <c r="L11" s="2">
        <v>68</v>
      </c>
      <c r="M11" s="2">
        <v>80</v>
      </c>
      <c r="N11" s="2">
        <v>85</v>
      </c>
      <c r="O11" s="2">
        <v>88</v>
      </c>
      <c r="P11" s="2">
        <v>90</v>
      </c>
      <c r="Q11" s="2">
        <v>92</v>
      </c>
      <c r="R11" s="2">
        <v>92</v>
      </c>
      <c r="S11" s="2">
        <v>91</v>
      </c>
      <c r="T11" s="2">
        <v>90</v>
      </c>
      <c r="U11" s="2">
        <v>83</v>
      </c>
      <c r="V11" s="2">
        <v>75</v>
      </c>
      <c r="W11" s="2">
        <v>64</v>
      </c>
      <c r="X11" s="2">
        <v>56</v>
      </c>
      <c r="Y11" s="2">
        <v>48</v>
      </c>
      <c r="Z11" s="2">
        <v>42</v>
      </c>
      <c r="AA11" s="2">
        <v>38</v>
      </c>
      <c r="AB11" s="2">
        <v>35</v>
      </c>
      <c r="AC11" s="2">
        <v>33</v>
      </c>
      <c r="AD11" s="2">
        <v>29</v>
      </c>
      <c r="AE11" s="2">
        <v>28</v>
      </c>
      <c r="AF11" s="2">
        <v>27</v>
      </c>
      <c r="AG11" s="2">
        <v>26</v>
      </c>
      <c r="AH11" s="2">
        <v>24</v>
      </c>
    </row>
    <row r="12" spans="1:34" x14ac:dyDescent="0.25">
      <c r="A12" s="2" t="s">
        <v>482</v>
      </c>
      <c r="B12" s="2" t="s">
        <v>381</v>
      </c>
      <c r="C12" s="2" t="s">
        <v>382</v>
      </c>
      <c r="D12" s="2">
        <v>0</v>
      </c>
      <c r="E12" s="2">
        <v>1</v>
      </c>
      <c r="F12" s="2">
        <v>0</v>
      </c>
      <c r="G12" s="2">
        <v>-110</v>
      </c>
      <c r="H12" s="2">
        <v>-230</v>
      </c>
      <c r="I12" s="2">
        <v>-355</v>
      </c>
      <c r="J12" s="2">
        <v>-564</v>
      </c>
      <c r="K12" s="2">
        <v>-795</v>
      </c>
      <c r="L12" s="2">
        <v>-1038</v>
      </c>
      <c r="M12" s="2">
        <v>-1297</v>
      </c>
      <c r="N12" s="2">
        <v>-1556</v>
      </c>
      <c r="O12" s="2">
        <v>-1792</v>
      </c>
      <c r="P12" s="2">
        <v>-1993</v>
      </c>
      <c r="Q12" s="2">
        <v>-2160</v>
      </c>
      <c r="R12" s="2">
        <v>-2308</v>
      </c>
      <c r="S12" s="2">
        <v>-2446</v>
      </c>
      <c r="T12" s="2">
        <v>-2565</v>
      </c>
      <c r="U12" s="2">
        <v>-2649</v>
      </c>
      <c r="V12" s="2">
        <v>-2656</v>
      </c>
      <c r="W12" s="2">
        <v>-2647</v>
      </c>
      <c r="X12" s="2">
        <v>-2597</v>
      </c>
      <c r="Y12" s="2">
        <v>-2515</v>
      </c>
      <c r="Z12" s="2">
        <v>-2445</v>
      </c>
      <c r="AA12" s="2">
        <v>-2365</v>
      </c>
      <c r="AB12" s="2">
        <v>-2276</v>
      </c>
      <c r="AC12" s="2">
        <v>-2196</v>
      </c>
      <c r="AD12" s="2">
        <v>-2116</v>
      </c>
      <c r="AE12" s="2">
        <v>-2031</v>
      </c>
      <c r="AF12" s="2">
        <v>-1955</v>
      </c>
      <c r="AG12" s="2">
        <v>-1888</v>
      </c>
      <c r="AH12" s="2">
        <v>-1829</v>
      </c>
    </row>
    <row r="13" spans="1:34" x14ac:dyDescent="0.25">
      <c r="A13" s="2" t="s">
        <v>483</v>
      </c>
      <c r="B13" s="2" t="s">
        <v>381</v>
      </c>
      <c r="C13" s="2" t="s">
        <v>382</v>
      </c>
      <c r="D13" s="2">
        <v>0</v>
      </c>
      <c r="E13" s="2">
        <v>-1</v>
      </c>
      <c r="F13" s="2">
        <v>-5</v>
      </c>
      <c r="G13" s="2">
        <v>157</v>
      </c>
      <c r="H13" s="2">
        <v>174</v>
      </c>
      <c r="I13" s="2">
        <v>99</v>
      </c>
      <c r="J13" s="2">
        <v>-223</v>
      </c>
      <c r="K13" s="2">
        <v>-531</v>
      </c>
      <c r="L13" s="2">
        <v>-756</v>
      </c>
      <c r="M13" s="2">
        <v>-934</v>
      </c>
      <c r="N13" s="2">
        <v>-1100</v>
      </c>
      <c r="O13" s="2">
        <v>-1251</v>
      </c>
      <c r="P13" s="2">
        <v>-1374</v>
      </c>
      <c r="Q13" s="2">
        <v>-1479</v>
      </c>
      <c r="R13" s="2">
        <v>-1565</v>
      </c>
      <c r="S13" s="2">
        <v>-1638</v>
      </c>
      <c r="T13" s="2">
        <v>-1701</v>
      </c>
      <c r="U13" s="2">
        <v>-1764</v>
      </c>
      <c r="V13" s="2">
        <v>-1821</v>
      </c>
      <c r="W13" s="2">
        <v>-1867</v>
      </c>
      <c r="X13" s="2">
        <v>-1895</v>
      </c>
      <c r="Y13" s="2">
        <v>-1897</v>
      </c>
      <c r="Z13" s="2">
        <v>-1879</v>
      </c>
      <c r="AA13" s="2">
        <v>-1853</v>
      </c>
      <c r="AB13" s="2">
        <v>-1823</v>
      </c>
      <c r="AC13" s="2">
        <v>-1787</v>
      </c>
      <c r="AD13" s="2">
        <v>-1748</v>
      </c>
      <c r="AE13" s="2">
        <v>-1702</v>
      </c>
      <c r="AF13" s="2">
        <v>-1653</v>
      </c>
      <c r="AG13" s="2">
        <v>-1604</v>
      </c>
      <c r="AH13" s="2">
        <v>-1551</v>
      </c>
    </row>
    <row r="14" spans="1:34" x14ac:dyDescent="0.25">
      <c r="A14" s="2" t="s">
        <v>484</v>
      </c>
      <c r="B14" s="2" t="s">
        <v>381</v>
      </c>
      <c r="C14" s="2" t="s">
        <v>382</v>
      </c>
      <c r="D14" s="2">
        <v>0</v>
      </c>
      <c r="E14" s="2">
        <v>0</v>
      </c>
      <c r="F14" s="2">
        <v>0</v>
      </c>
      <c r="G14" s="2">
        <v>6</v>
      </c>
      <c r="H14" s="2">
        <v>7</v>
      </c>
      <c r="I14" s="2">
        <v>30</v>
      </c>
      <c r="J14" s="2">
        <v>51</v>
      </c>
      <c r="K14" s="2">
        <v>61</v>
      </c>
      <c r="L14" s="2">
        <v>69</v>
      </c>
      <c r="M14" s="2">
        <v>86</v>
      </c>
      <c r="N14" s="2">
        <v>97</v>
      </c>
      <c r="O14" s="2">
        <v>106</v>
      </c>
      <c r="P14" s="2">
        <v>113</v>
      </c>
      <c r="Q14" s="2">
        <v>121</v>
      </c>
      <c r="R14" s="2">
        <v>127</v>
      </c>
      <c r="S14" s="2">
        <v>130</v>
      </c>
      <c r="T14" s="2">
        <v>133</v>
      </c>
      <c r="U14" s="2">
        <v>132</v>
      </c>
      <c r="V14" s="2">
        <v>129</v>
      </c>
      <c r="W14" s="2">
        <v>125</v>
      </c>
      <c r="X14" s="2">
        <v>119</v>
      </c>
      <c r="Y14" s="2">
        <v>113</v>
      </c>
      <c r="Z14" s="2">
        <v>106</v>
      </c>
      <c r="AA14" s="2">
        <v>99</v>
      </c>
      <c r="AB14" s="2">
        <v>92</v>
      </c>
      <c r="AC14" s="2">
        <v>87</v>
      </c>
      <c r="AD14" s="2">
        <v>81</v>
      </c>
      <c r="AE14" s="2">
        <v>76</v>
      </c>
      <c r="AF14" s="2">
        <v>71</v>
      </c>
      <c r="AG14" s="2">
        <v>66</v>
      </c>
      <c r="AH14" s="2">
        <v>62</v>
      </c>
    </row>
    <row r="15" spans="1:34" x14ac:dyDescent="0.25">
      <c r="A15" s="2" t="s">
        <v>485</v>
      </c>
      <c r="B15" s="2" t="s">
        <v>381</v>
      </c>
      <c r="C15" s="2" t="s">
        <v>382</v>
      </c>
      <c r="D15" s="2">
        <v>0</v>
      </c>
      <c r="E15" s="2">
        <v>0</v>
      </c>
      <c r="F15" s="2">
        <v>1</v>
      </c>
      <c r="G15" s="2">
        <v>55</v>
      </c>
      <c r="H15" s="2">
        <v>60</v>
      </c>
      <c r="I15" s="2">
        <v>26</v>
      </c>
      <c r="J15" s="2">
        <v>-21</v>
      </c>
      <c r="K15" s="2">
        <v>-43</v>
      </c>
      <c r="L15" s="2">
        <v>-56</v>
      </c>
      <c r="M15" s="2">
        <v>-71</v>
      </c>
      <c r="N15" s="2">
        <v>-87</v>
      </c>
      <c r="O15" s="2">
        <v>-99</v>
      </c>
      <c r="P15" s="2">
        <v>-108</v>
      </c>
      <c r="Q15" s="2">
        <v>-113</v>
      </c>
      <c r="R15" s="2">
        <v>-119</v>
      </c>
      <c r="S15" s="2">
        <v>-124</v>
      </c>
      <c r="T15" s="2">
        <v>-121</v>
      </c>
      <c r="U15" s="2">
        <v>-124</v>
      </c>
      <c r="V15" s="2">
        <v>-127</v>
      </c>
      <c r="W15" s="2">
        <v>-131</v>
      </c>
      <c r="X15" s="2">
        <v>-133</v>
      </c>
      <c r="Y15" s="2">
        <v>-134</v>
      </c>
      <c r="Z15" s="2">
        <v>-133</v>
      </c>
      <c r="AA15" s="2">
        <v>-129</v>
      </c>
      <c r="AB15" s="2">
        <v>-126</v>
      </c>
      <c r="AC15" s="2">
        <v>-122</v>
      </c>
      <c r="AD15" s="2">
        <v>-119</v>
      </c>
      <c r="AE15" s="2">
        <v>-115</v>
      </c>
      <c r="AF15" s="2">
        <v>-111</v>
      </c>
      <c r="AG15" s="2">
        <v>-107</v>
      </c>
      <c r="AH15" s="2">
        <v>-104</v>
      </c>
    </row>
    <row r="16" spans="1:34" x14ac:dyDescent="0.25">
      <c r="A16" s="2" t="s">
        <v>486</v>
      </c>
      <c r="B16" s="2" t="s">
        <v>381</v>
      </c>
      <c r="C16" s="2" t="s">
        <v>382</v>
      </c>
      <c r="D16" s="2">
        <v>0</v>
      </c>
      <c r="E16" s="2">
        <v>0</v>
      </c>
      <c r="F16" s="2">
        <v>3</v>
      </c>
      <c r="G16" s="2">
        <v>87</v>
      </c>
      <c r="H16" s="2">
        <v>101</v>
      </c>
      <c r="I16" s="2">
        <v>43</v>
      </c>
      <c r="J16" s="2">
        <v>-60</v>
      </c>
      <c r="K16" s="2">
        <v>-93</v>
      </c>
      <c r="L16" s="2">
        <v>-78</v>
      </c>
      <c r="M16" s="2">
        <v>-71</v>
      </c>
      <c r="N16" s="2">
        <v>-79</v>
      </c>
      <c r="O16" s="2">
        <v>-84</v>
      </c>
      <c r="P16" s="2">
        <v>-89</v>
      </c>
      <c r="Q16" s="2">
        <v>-91</v>
      </c>
      <c r="R16" s="2">
        <v>-99</v>
      </c>
      <c r="S16" s="2">
        <v>-106</v>
      </c>
      <c r="T16" s="2">
        <v>-103</v>
      </c>
      <c r="U16" s="2">
        <v>-110</v>
      </c>
      <c r="V16" s="2">
        <v>-119</v>
      </c>
      <c r="W16" s="2">
        <v>-129</v>
      </c>
      <c r="X16" s="2">
        <v>-133</v>
      </c>
      <c r="Y16" s="2">
        <v>-134</v>
      </c>
      <c r="Z16" s="2">
        <v>-131</v>
      </c>
      <c r="AA16" s="2">
        <v>-125</v>
      </c>
      <c r="AB16" s="2">
        <v>-120</v>
      </c>
      <c r="AC16" s="2">
        <v>-115</v>
      </c>
      <c r="AD16" s="2">
        <v>-111</v>
      </c>
      <c r="AE16" s="2">
        <v>-105</v>
      </c>
      <c r="AF16" s="2">
        <v>-101</v>
      </c>
      <c r="AG16" s="2">
        <v>-96</v>
      </c>
      <c r="AH16" s="2">
        <v>-93</v>
      </c>
    </row>
    <row r="17" spans="1:34" x14ac:dyDescent="0.25">
      <c r="A17" s="2" t="s">
        <v>487</v>
      </c>
      <c r="B17" s="2" t="s">
        <v>381</v>
      </c>
      <c r="C17" s="2" t="s">
        <v>382</v>
      </c>
      <c r="D17" s="2">
        <v>0</v>
      </c>
      <c r="E17" s="2">
        <v>0</v>
      </c>
      <c r="F17" s="2">
        <v>0</v>
      </c>
      <c r="G17" s="2">
        <v>16</v>
      </c>
      <c r="H17" s="2">
        <v>-24</v>
      </c>
      <c r="I17" s="2">
        <v>-148</v>
      </c>
      <c r="J17" s="2">
        <v>-394</v>
      </c>
      <c r="K17" s="2">
        <v>-561</v>
      </c>
      <c r="L17" s="2">
        <v>-652</v>
      </c>
      <c r="M17" s="2">
        <v>-729</v>
      </c>
      <c r="N17" s="2">
        <v>-809</v>
      </c>
      <c r="O17" s="2">
        <v>-878</v>
      </c>
      <c r="P17" s="2">
        <v>-934</v>
      </c>
      <c r="Q17" s="2">
        <v>-991</v>
      </c>
      <c r="R17" s="2">
        <v>-1041</v>
      </c>
      <c r="S17" s="2">
        <v>-1082</v>
      </c>
      <c r="T17" s="2">
        <v>-1116</v>
      </c>
      <c r="U17" s="2">
        <v>-1149</v>
      </c>
      <c r="V17" s="2">
        <v>-1187</v>
      </c>
      <c r="W17" s="2">
        <v>-1221</v>
      </c>
      <c r="X17" s="2">
        <v>-1251</v>
      </c>
      <c r="Y17" s="2">
        <v>-1272</v>
      </c>
      <c r="Z17" s="2">
        <v>-1290</v>
      </c>
      <c r="AA17" s="2">
        <v>-1302</v>
      </c>
      <c r="AB17" s="2">
        <v>-1314</v>
      </c>
      <c r="AC17" s="2">
        <v>-1323</v>
      </c>
      <c r="AD17" s="2">
        <v>-1330</v>
      </c>
      <c r="AE17" s="2">
        <v>-1337</v>
      </c>
      <c r="AF17" s="2">
        <v>-1342</v>
      </c>
      <c r="AG17" s="2">
        <v>-1347</v>
      </c>
      <c r="AH17" s="2">
        <v>-1352</v>
      </c>
    </row>
    <row r="18" spans="1:34" x14ac:dyDescent="0.25">
      <c r="A18" s="2" t="s">
        <v>488</v>
      </c>
      <c r="B18" s="2" t="s">
        <v>381</v>
      </c>
      <c r="C18" s="2" t="s">
        <v>382</v>
      </c>
      <c r="D18" s="2">
        <v>0</v>
      </c>
      <c r="E18" s="2">
        <v>0</v>
      </c>
      <c r="F18" s="2">
        <v>3</v>
      </c>
      <c r="G18" s="2">
        <v>106</v>
      </c>
      <c r="H18" s="2">
        <v>84</v>
      </c>
      <c r="I18" s="2">
        <v>-35</v>
      </c>
      <c r="J18" s="2">
        <v>-138</v>
      </c>
      <c r="K18" s="2">
        <v>-195</v>
      </c>
      <c r="L18" s="2">
        <v>-249</v>
      </c>
      <c r="M18" s="2">
        <v>-315</v>
      </c>
      <c r="N18" s="2">
        <v>-370</v>
      </c>
      <c r="O18" s="2">
        <v>-414</v>
      </c>
      <c r="P18" s="2">
        <v>-454</v>
      </c>
      <c r="Q18" s="2">
        <v>-484</v>
      </c>
      <c r="R18" s="2">
        <v>-517</v>
      </c>
      <c r="S18" s="2">
        <v>-547</v>
      </c>
      <c r="T18" s="2">
        <v>-556</v>
      </c>
      <c r="U18" s="2">
        <v>-572</v>
      </c>
      <c r="V18" s="2">
        <v>-589</v>
      </c>
      <c r="W18" s="2">
        <v>-604</v>
      </c>
      <c r="X18" s="2">
        <v>-616</v>
      </c>
      <c r="Y18" s="2">
        <v>-624</v>
      </c>
      <c r="Z18" s="2">
        <v>-627</v>
      </c>
      <c r="AA18" s="2">
        <v>-628</v>
      </c>
      <c r="AB18" s="2">
        <v>-628</v>
      </c>
      <c r="AC18" s="2">
        <v>-626</v>
      </c>
      <c r="AD18" s="2">
        <v>-623</v>
      </c>
      <c r="AE18" s="2">
        <v>-619</v>
      </c>
      <c r="AF18" s="2">
        <v>-613</v>
      </c>
      <c r="AG18" s="2">
        <v>-608</v>
      </c>
      <c r="AH18" s="2">
        <v>-603</v>
      </c>
    </row>
    <row r="19" spans="1:34" x14ac:dyDescent="0.25">
      <c r="A19" s="2" t="s">
        <v>489</v>
      </c>
      <c r="B19" s="2" t="s">
        <v>381</v>
      </c>
      <c r="C19" s="2" t="s">
        <v>382</v>
      </c>
      <c r="D19" s="2">
        <v>0</v>
      </c>
      <c r="E19" s="2">
        <v>0</v>
      </c>
      <c r="F19" s="2">
        <v>0</v>
      </c>
      <c r="G19" s="2">
        <v>24</v>
      </c>
      <c r="H19" s="2">
        <v>24</v>
      </c>
      <c r="I19" s="2">
        <v>9</v>
      </c>
      <c r="J19" s="2">
        <v>-3</v>
      </c>
      <c r="K19" s="2">
        <v>-5</v>
      </c>
      <c r="L19" s="2">
        <v>-4</v>
      </c>
      <c r="M19" s="2">
        <v>-5</v>
      </c>
      <c r="N19" s="2">
        <v>-6</v>
      </c>
      <c r="O19" s="2">
        <v>-8</v>
      </c>
      <c r="P19" s="2">
        <v>-6</v>
      </c>
      <c r="Q19" s="2">
        <v>-6</v>
      </c>
      <c r="R19" s="2">
        <v>-7</v>
      </c>
      <c r="S19" s="2">
        <v>-8</v>
      </c>
      <c r="T19" s="2">
        <v>-7</v>
      </c>
      <c r="U19" s="2">
        <v>-8</v>
      </c>
      <c r="V19" s="2">
        <v>-8</v>
      </c>
      <c r="W19" s="2">
        <v>-9</v>
      </c>
      <c r="X19" s="2">
        <v>-10</v>
      </c>
      <c r="Y19" s="2">
        <v>-10</v>
      </c>
      <c r="Z19" s="2">
        <v>-11</v>
      </c>
      <c r="AA19" s="2">
        <v>-10</v>
      </c>
      <c r="AB19" s="2">
        <v>-10</v>
      </c>
      <c r="AC19" s="2">
        <v>-9</v>
      </c>
      <c r="AD19" s="2">
        <v>-9</v>
      </c>
      <c r="AE19" s="2">
        <v>-9</v>
      </c>
      <c r="AF19" s="2">
        <v>-8</v>
      </c>
      <c r="AG19" s="2">
        <v>-8</v>
      </c>
      <c r="AH19" s="2">
        <v>-7</v>
      </c>
    </row>
    <row r="20" spans="1:34" x14ac:dyDescent="0.25">
      <c r="A20" s="2" t="s">
        <v>490</v>
      </c>
      <c r="B20" s="2" t="s">
        <v>381</v>
      </c>
      <c r="C20" s="2" t="s">
        <v>382</v>
      </c>
      <c r="D20" s="2">
        <v>0</v>
      </c>
      <c r="E20" s="2">
        <v>2</v>
      </c>
      <c r="F20" s="2">
        <v>69</v>
      </c>
      <c r="G20" s="2">
        <v>1062</v>
      </c>
      <c r="H20" s="2">
        <v>1278</v>
      </c>
      <c r="I20" s="2">
        <v>736</v>
      </c>
      <c r="J20" s="2">
        <v>538</v>
      </c>
      <c r="K20" s="2">
        <v>691</v>
      </c>
      <c r="L20" s="2">
        <v>696</v>
      </c>
      <c r="M20" s="2">
        <v>633</v>
      </c>
      <c r="N20" s="2">
        <v>646</v>
      </c>
      <c r="O20" s="2">
        <v>677</v>
      </c>
      <c r="P20" s="2">
        <v>666</v>
      </c>
      <c r="Q20" s="2">
        <v>649</v>
      </c>
      <c r="R20" s="2">
        <v>601</v>
      </c>
      <c r="S20" s="2">
        <v>551</v>
      </c>
      <c r="T20" s="2">
        <v>554</v>
      </c>
      <c r="U20" s="2">
        <v>435</v>
      </c>
      <c r="V20" s="2">
        <v>299</v>
      </c>
      <c r="W20" s="2">
        <v>176</v>
      </c>
      <c r="X20" s="2">
        <v>65</v>
      </c>
      <c r="Y20" s="2">
        <v>-32</v>
      </c>
      <c r="Z20" s="2">
        <v>-111</v>
      </c>
      <c r="AA20" s="2">
        <v>-148</v>
      </c>
      <c r="AB20" s="2">
        <v>-172</v>
      </c>
      <c r="AC20" s="2">
        <v>-190</v>
      </c>
      <c r="AD20" s="2">
        <v>-206</v>
      </c>
      <c r="AE20" s="2">
        <v>-210</v>
      </c>
      <c r="AF20" s="2">
        <v>-210</v>
      </c>
      <c r="AG20" s="2">
        <v>-210</v>
      </c>
      <c r="AH20" s="2">
        <v>-212</v>
      </c>
    </row>
    <row r="21" spans="1:34" x14ac:dyDescent="0.25">
      <c r="A21" s="2" t="s">
        <v>491</v>
      </c>
      <c r="B21" s="2" t="s">
        <v>381</v>
      </c>
      <c r="C21" s="2" t="s">
        <v>382</v>
      </c>
      <c r="D21" s="2">
        <v>0</v>
      </c>
      <c r="E21" s="2">
        <v>37</v>
      </c>
      <c r="F21" s="2">
        <v>288</v>
      </c>
      <c r="G21" s="2">
        <v>875</v>
      </c>
      <c r="H21" s="2">
        <v>1027</v>
      </c>
      <c r="I21" s="2">
        <v>291</v>
      </c>
      <c r="J21" s="2">
        <v>701</v>
      </c>
      <c r="K21" s="2">
        <v>1799</v>
      </c>
      <c r="L21" s="2">
        <v>2394</v>
      </c>
      <c r="M21" s="2">
        <v>2965</v>
      </c>
      <c r="N21" s="2">
        <v>3758</v>
      </c>
      <c r="O21" s="2">
        <v>4458</v>
      </c>
      <c r="P21" s="2">
        <v>4852</v>
      </c>
      <c r="Q21" s="2">
        <v>5087</v>
      </c>
      <c r="R21" s="2">
        <v>5157</v>
      </c>
      <c r="S21" s="2">
        <v>5250</v>
      </c>
      <c r="T21" s="2">
        <v>5349</v>
      </c>
      <c r="U21" s="2">
        <v>4936</v>
      </c>
      <c r="V21" s="2">
        <v>4551</v>
      </c>
      <c r="W21" s="2">
        <v>4159</v>
      </c>
      <c r="X21" s="2">
        <v>3760</v>
      </c>
      <c r="Y21" s="2">
        <v>3377</v>
      </c>
      <c r="Z21" s="2">
        <v>3033</v>
      </c>
      <c r="AA21" s="2">
        <v>2832</v>
      </c>
      <c r="AB21" s="2">
        <v>2666</v>
      </c>
      <c r="AC21" s="2">
        <v>2519</v>
      </c>
      <c r="AD21" s="2">
        <v>2378</v>
      </c>
      <c r="AE21" s="2">
        <v>2280</v>
      </c>
      <c r="AF21" s="2">
        <v>2173</v>
      </c>
      <c r="AG21" s="2">
        <v>2088</v>
      </c>
      <c r="AH21" s="2">
        <v>2003</v>
      </c>
    </row>
    <row r="22" spans="1:34" x14ac:dyDescent="0.25">
      <c r="A22" s="2" t="s">
        <v>492</v>
      </c>
      <c r="B22" s="2" t="s">
        <v>381</v>
      </c>
      <c r="C22" s="2" t="s">
        <v>382</v>
      </c>
      <c r="D22" s="2">
        <v>0</v>
      </c>
      <c r="E22" s="2">
        <v>0</v>
      </c>
      <c r="F22" s="2">
        <v>49</v>
      </c>
      <c r="G22" s="2">
        <v>7049</v>
      </c>
      <c r="H22" s="2">
        <v>4918</v>
      </c>
      <c r="I22" s="2">
        <v>1772</v>
      </c>
      <c r="J22" s="2">
        <v>823</v>
      </c>
      <c r="K22" s="2">
        <v>1264</v>
      </c>
      <c r="L22" s="2">
        <v>1309</v>
      </c>
      <c r="M22" s="2">
        <v>1220</v>
      </c>
      <c r="N22" s="2">
        <v>1292</v>
      </c>
      <c r="O22" s="2">
        <v>1445</v>
      </c>
      <c r="P22" s="2">
        <v>1443</v>
      </c>
      <c r="Q22" s="2">
        <v>1746</v>
      </c>
      <c r="R22" s="2">
        <v>1674</v>
      </c>
      <c r="S22" s="2">
        <v>1612</v>
      </c>
      <c r="T22" s="2">
        <v>1885</v>
      </c>
      <c r="U22" s="2">
        <v>1659</v>
      </c>
      <c r="V22" s="2">
        <v>1459</v>
      </c>
      <c r="W22" s="2">
        <v>1273</v>
      </c>
      <c r="X22" s="2">
        <v>1100</v>
      </c>
      <c r="Y22" s="2">
        <v>1011</v>
      </c>
      <c r="Z22" s="2">
        <v>926</v>
      </c>
      <c r="AA22" s="2">
        <v>874</v>
      </c>
      <c r="AB22" s="2">
        <v>827</v>
      </c>
      <c r="AC22" s="2">
        <v>779</v>
      </c>
      <c r="AD22" s="2">
        <v>739</v>
      </c>
      <c r="AE22" s="2">
        <v>698</v>
      </c>
      <c r="AF22" s="2">
        <v>668</v>
      </c>
      <c r="AG22" s="2">
        <v>637</v>
      </c>
      <c r="AH22" s="2">
        <v>614</v>
      </c>
    </row>
    <row r="23" spans="1:34" x14ac:dyDescent="0.25">
      <c r="A23" s="2" t="s">
        <v>493</v>
      </c>
      <c r="B23" s="2" t="s">
        <v>381</v>
      </c>
      <c r="C23" s="2" t="s">
        <v>382</v>
      </c>
      <c r="D23" s="2">
        <v>0</v>
      </c>
      <c r="E23" s="2">
        <v>6</v>
      </c>
      <c r="F23" s="2">
        <v>82</v>
      </c>
      <c r="G23" s="2">
        <v>1031</v>
      </c>
      <c r="H23" s="2">
        <v>1081</v>
      </c>
      <c r="I23" s="2">
        <v>713</v>
      </c>
      <c r="J23" s="2">
        <v>838</v>
      </c>
      <c r="K23" s="2">
        <v>1218</v>
      </c>
      <c r="L23" s="2">
        <v>1364</v>
      </c>
      <c r="M23" s="2">
        <v>1478</v>
      </c>
      <c r="N23" s="2">
        <v>1661</v>
      </c>
      <c r="O23" s="2">
        <v>1745</v>
      </c>
      <c r="P23" s="2">
        <v>1763</v>
      </c>
      <c r="Q23" s="2">
        <v>1765</v>
      </c>
      <c r="R23" s="2">
        <v>1729</v>
      </c>
      <c r="S23" s="2">
        <v>1694</v>
      </c>
      <c r="T23" s="2">
        <v>1667</v>
      </c>
      <c r="U23" s="2">
        <v>1442</v>
      </c>
      <c r="V23" s="2">
        <v>1256</v>
      </c>
      <c r="W23" s="2">
        <v>1092</v>
      </c>
      <c r="X23" s="2">
        <v>945</v>
      </c>
      <c r="Y23" s="2">
        <v>822</v>
      </c>
      <c r="Z23" s="2">
        <v>731</v>
      </c>
      <c r="AA23" s="2">
        <v>678</v>
      </c>
      <c r="AB23" s="2">
        <v>640</v>
      </c>
      <c r="AC23" s="2">
        <v>584</v>
      </c>
      <c r="AD23" s="2">
        <v>570</v>
      </c>
      <c r="AE23" s="2">
        <v>538</v>
      </c>
      <c r="AF23" s="2">
        <v>520</v>
      </c>
      <c r="AG23" s="2">
        <v>499</v>
      </c>
      <c r="AH23" s="2">
        <v>478</v>
      </c>
    </row>
    <row r="24" spans="1:34" x14ac:dyDescent="0.25">
      <c r="A24" s="2" t="s">
        <v>494</v>
      </c>
      <c r="B24" s="2" t="s">
        <v>381</v>
      </c>
      <c r="C24" s="2" t="s">
        <v>382</v>
      </c>
      <c r="D24" s="2">
        <v>0</v>
      </c>
      <c r="E24" s="2">
        <v>0</v>
      </c>
      <c r="F24" s="2">
        <v>0</v>
      </c>
      <c r="G24" s="2">
        <v>-449</v>
      </c>
      <c r="H24" s="2">
        <v>-890</v>
      </c>
      <c r="I24" s="2">
        <v>-1536</v>
      </c>
      <c r="J24" s="2">
        <v>-2169</v>
      </c>
      <c r="K24" s="2">
        <v>-2851</v>
      </c>
      <c r="L24" s="2">
        <v>-3526</v>
      </c>
      <c r="M24" s="2">
        <v>-4213</v>
      </c>
      <c r="N24" s="2">
        <v>-4720</v>
      </c>
      <c r="O24" s="2">
        <v>-5085</v>
      </c>
      <c r="P24" s="2">
        <v>-5341</v>
      </c>
      <c r="Q24" s="2">
        <v>-5558</v>
      </c>
      <c r="R24" s="2">
        <v>-5739</v>
      </c>
      <c r="S24" s="2">
        <v>-5896</v>
      </c>
      <c r="T24" s="2">
        <v>-5713</v>
      </c>
      <c r="U24" s="2">
        <v>-5514</v>
      </c>
      <c r="V24" s="2">
        <v>-5337</v>
      </c>
      <c r="W24" s="2">
        <v>-5163</v>
      </c>
      <c r="X24" s="2">
        <v>-4998</v>
      </c>
      <c r="Y24" s="2">
        <v>-4842</v>
      </c>
      <c r="Z24" s="2">
        <v>-4688</v>
      </c>
      <c r="AA24" s="2">
        <v>-4544</v>
      </c>
      <c r="AB24" s="2">
        <v>-4425</v>
      </c>
      <c r="AC24" s="2">
        <v>-4308</v>
      </c>
      <c r="AD24" s="2">
        <v>-4193</v>
      </c>
      <c r="AE24" s="2">
        <v>-4083</v>
      </c>
      <c r="AF24" s="2">
        <v>-3973</v>
      </c>
      <c r="AG24" s="2">
        <v>-3865</v>
      </c>
      <c r="AH24" s="2">
        <v>-3762</v>
      </c>
    </row>
    <row r="25" spans="1:34" x14ac:dyDescent="0.25">
      <c r="A25" s="2" t="s">
        <v>495</v>
      </c>
      <c r="B25" s="2" t="s">
        <v>381</v>
      </c>
      <c r="C25" s="2" t="s">
        <v>382</v>
      </c>
      <c r="D25" s="2">
        <v>0</v>
      </c>
      <c r="E25" s="2">
        <v>0</v>
      </c>
      <c r="F25" s="2">
        <v>1</v>
      </c>
      <c r="G25" s="2">
        <v>548</v>
      </c>
      <c r="H25" s="2">
        <v>1079</v>
      </c>
      <c r="I25" s="2">
        <v>1558</v>
      </c>
      <c r="J25" s="2">
        <v>1938</v>
      </c>
      <c r="K25" s="2">
        <v>2331</v>
      </c>
      <c r="L25" s="2">
        <v>2746</v>
      </c>
      <c r="M25" s="2">
        <v>3167</v>
      </c>
      <c r="N25" s="2">
        <v>3509</v>
      </c>
      <c r="O25" s="2">
        <v>3841</v>
      </c>
      <c r="P25" s="2">
        <v>4160</v>
      </c>
      <c r="Q25" s="2">
        <v>4467</v>
      </c>
      <c r="R25" s="2">
        <v>4767</v>
      </c>
      <c r="S25" s="2">
        <v>5037</v>
      </c>
      <c r="T25" s="2">
        <v>5065</v>
      </c>
      <c r="U25" s="2">
        <v>4839</v>
      </c>
      <c r="V25" s="2">
        <v>4719</v>
      </c>
      <c r="W25" s="2">
        <v>4605</v>
      </c>
      <c r="X25" s="2">
        <v>4590</v>
      </c>
      <c r="Y25" s="2">
        <v>4392</v>
      </c>
      <c r="Z25" s="2">
        <v>4291</v>
      </c>
      <c r="AA25" s="2">
        <v>4173</v>
      </c>
      <c r="AB25" s="2">
        <v>4077</v>
      </c>
      <c r="AC25" s="2">
        <v>3991</v>
      </c>
      <c r="AD25" s="2">
        <v>3881</v>
      </c>
      <c r="AE25" s="2">
        <v>3787</v>
      </c>
      <c r="AF25" s="2">
        <v>3782</v>
      </c>
      <c r="AG25" s="2">
        <v>3616</v>
      </c>
      <c r="AH25" s="2">
        <v>3521</v>
      </c>
    </row>
    <row r="26" spans="1:34" x14ac:dyDescent="0.25">
      <c r="A26" s="2" t="s">
        <v>496</v>
      </c>
      <c r="B26" s="2" t="s">
        <v>381</v>
      </c>
      <c r="C26" s="2" t="s">
        <v>382</v>
      </c>
      <c r="D26" s="2">
        <v>0</v>
      </c>
      <c r="E26" s="2">
        <v>-19</v>
      </c>
      <c r="F26" s="2">
        <v>-31</v>
      </c>
      <c r="G26" s="2">
        <v>115</v>
      </c>
      <c r="H26" s="2">
        <v>134</v>
      </c>
      <c r="I26" s="2">
        <v>254</v>
      </c>
      <c r="J26" s="2">
        <v>333</v>
      </c>
      <c r="K26" s="2">
        <v>397</v>
      </c>
      <c r="L26" s="2">
        <v>432</v>
      </c>
      <c r="M26" s="2">
        <v>463</v>
      </c>
      <c r="N26" s="2">
        <v>470</v>
      </c>
      <c r="O26" s="2">
        <v>451</v>
      </c>
      <c r="P26" s="2">
        <v>440</v>
      </c>
      <c r="Q26" s="2">
        <v>452</v>
      </c>
      <c r="R26" s="2">
        <v>500</v>
      </c>
      <c r="S26" s="2">
        <v>535</v>
      </c>
      <c r="T26" s="2">
        <v>564</v>
      </c>
      <c r="U26" s="2">
        <v>553</v>
      </c>
      <c r="V26" s="2">
        <v>531</v>
      </c>
      <c r="W26" s="2">
        <v>502</v>
      </c>
      <c r="X26" s="2">
        <v>471</v>
      </c>
      <c r="Y26" s="2">
        <v>461</v>
      </c>
      <c r="Z26" s="2">
        <v>440</v>
      </c>
      <c r="AA26" s="2">
        <v>432</v>
      </c>
      <c r="AB26" s="2">
        <v>421</v>
      </c>
      <c r="AC26" s="2">
        <v>417</v>
      </c>
      <c r="AD26" s="2">
        <v>414</v>
      </c>
      <c r="AE26" s="2">
        <v>409</v>
      </c>
      <c r="AF26" s="2">
        <v>405</v>
      </c>
      <c r="AG26" s="2">
        <v>402</v>
      </c>
      <c r="AH26" s="2">
        <v>398</v>
      </c>
    </row>
    <row r="27" spans="1:34" x14ac:dyDescent="0.25">
      <c r="A27" s="2" t="s">
        <v>497</v>
      </c>
      <c r="B27" s="2" t="s">
        <v>381</v>
      </c>
      <c r="C27" s="2" t="s">
        <v>382</v>
      </c>
      <c r="D27" s="2">
        <v>0</v>
      </c>
      <c r="E27" s="2">
        <v>95</v>
      </c>
      <c r="F27" s="2">
        <v>26</v>
      </c>
      <c r="G27" s="2">
        <v>268</v>
      </c>
      <c r="H27" s="2">
        <v>3315</v>
      </c>
      <c r="I27" s="2">
        <v>3367</v>
      </c>
      <c r="J27" s="2">
        <v>1878</v>
      </c>
      <c r="K27" s="2">
        <v>2022</v>
      </c>
      <c r="L27" s="2">
        <v>3286</v>
      </c>
      <c r="M27" s="2">
        <v>3792</v>
      </c>
      <c r="N27" s="2">
        <v>4094</v>
      </c>
      <c r="O27" s="2">
        <v>4515</v>
      </c>
      <c r="P27" s="2">
        <v>5018</v>
      </c>
      <c r="Q27" s="2">
        <v>5248</v>
      </c>
      <c r="R27" s="2">
        <v>5686</v>
      </c>
      <c r="S27" s="2">
        <v>6030</v>
      </c>
      <c r="T27" s="2">
        <v>6308</v>
      </c>
      <c r="U27" s="2">
        <v>6741</v>
      </c>
      <c r="V27" s="2">
        <v>6541</v>
      </c>
      <c r="W27" s="2">
        <v>6355</v>
      </c>
      <c r="X27" s="2">
        <v>6171</v>
      </c>
      <c r="Y27" s="2">
        <v>5901</v>
      </c>
      <c r="Z27" s="2">
        <v>5779</v>
      </c>
      <c r="AA27" s="2">
        <v>5590</v>
      </c>
      <c r="AB27" s="2">
        <v>5499</v>
      </c>
      <c r="AC27" s="2">
        <v>5407</v>
      </c>
      <c r="AD27" s="2">
        <v>5372</v>
      </c>
      <c r="AE27" s="2">
        <v>5318</v>
      </c>
      <c r="AF27" s="2">
        <v>5294</v>
      </c>
      <c r="AG27" s="2">
        <v>5258</v>
      </c>
      <c r="AH27" s="2">
        <v>5238</v>
      </c>
    </row>
    <row r="28" spans="1:34" x14ac:dyDescent="0.25">
      <c r="A28" s="2" t="s">
        <v>498</v>
      </c>
      <c r="B28" s="2" t="s">
        <v>381</v>
      </c>
      <c r="C28" s="2" t="s">
        <v>382</v>
      </c>
      <c r="D28" s="2">
        <v>0</v>
      </c>
      <c r="E28" s="2">
        <v>-326</v>
      </c>
      <c r="F28" s="2">
        <v>-606</v>
      </c>
      <c r="G28" s="2">
        <v>2086</v>
      </c>
      <c r="H28" s="2">
        <v>7182</v>
      </c>
      <c r="I28" s="2">
        <v>8958</v>
      </c>
      <c r="J28" s="2">
        <v>9786</v>
      </c>
      <c r="K28" s="2">
        <v>10146</v>
      </c>
      <c r="L28" s="2">
        <v>9554</v>
      </c>
      <c r="M28" s="2">
        <v>8310</v>
      </c>
      <c r="N28" s="2">
        <v>6623</v>
      </c>
      <c r="O28" s="2">
        <v>5295</v>
      </c>
      <c r="P28" s="2">
        <v>3718</v>
      </c>
      <c r="Q28" s="2">
        <v>2529</v>
      </c>
      <c r="R28" s="2">
        <v>1873</v>
      </c>
      <c r="S28" s="2">
        <v>1079</v>
      </c>
      <c r="T28" s="2">
        <v>684</v>
      </c>
      <c r="U28" s="2">
        <v>-350</v>
      </c>
      <c r="V28" s="2">
        <v>-1149</v>
      </c>
      <c r="W28" s="2">
        <v>-2060</v>
      </c>
      <c r="X28" s="2">
        <v>-2943</v>
      </c>
      <c r="Y28" s="2">
        <v>-3516</v>
      </c>
      <c r="Z28" s="2">
        <v>-4040</v>
      </c>
      <c r="AA28" s="2">
        <v>-4429</v>
      </c>
      <c r="AB28" s="2">
        <v>-4657</v>
      </c>
      <c r="AC28" s="2">
        <v>-5169</v>
      </c>
      <c r="AD28" s="2">
        <v>-5358</v>
      </c>
      <c r="AE28" s="2">
        <v>-5675</v>
      </c>
      <c r="AF28" s="2">
        <v>-6017</v>
      </c>
      <c r="AG28" s="2">
        <v>-6382</v>
      </c>
      <c r="AH28" s="2">
        <v>-6774</v>
      </c>
    </row>
    <row r="29" spans="1:34" x14ac:dyDescent="0.25">
      <c r="A29" s="2" t="s">
        <v>499</v>
      </c>
      <c r="B29" s="2" t="s">
        <v>381</v>
      </c>
      <c r="C29" s="2" t="s">
        <v>382</v>
      </c>
      <c r="D29" s="2">
        <v>0</v>
      </c>
      <c r="E29" s="2">
        <v>0</v>
      </c>
      <c r="F29" s="2">
        <v>-3</v>
      </c>
      <c r="G29" s="2">
        <v>117</v>
      </c>
      <c r="H29" s="2">
        <v>198</v>
      </c>
      <c r="I29" s="2">
        <v>239</v>
      </c>
      <c r="J29" s="2">
        <v>231</v>
      </c>
      <c r="K29" s="2">
        <v>224</v>
      </c>
      <c r="L29" s="2">
        <v>235</v>
      </c>
      <c r="M29" s="2">
        <v>239</v>
      </c>
      <c r="N29" s="2">
        <v>228</v>
      </c>
      <c r="O29" s="2">
        <v>215</v>
      </c>
      <c r="P29" s="2">
        <v>203</v>
      </c>
      <c r="Q29" s="2">
        <v>191</v>
      </c>
      <c r="R29" s="2">
        <v>185</v>
      </c>
      <c r="S29" s="2">
        <v>175</v>
      </c>
      <c r="T29" s="2">
        <v>165</v>
      </c>
      <c r="U29" s="2">
        <v>145</v>
      </c>
      <c r="V29" s="2">
        <v>116</v>
      </c>
      <c r="W29" s="2">
        <v>86</v>
      </c>
      <c r="X29" s="2">
        <v>55</v>
      </c>
      <c r="Y29" s="2">
        <v>28</v>
      </c>
      <c r="Z29" s="2">
        <v>5</v>
      </c>
      <c r="AA29" s="2">
        <v>-14</v>
      </c>
      <c r="AB29" s="2">
        <v>-31</v>
      </c>
      <c r="AC29" s="2">
        <v>-43</v>
      </c>
      <c r="AD29" s="2">
        <v>-54</v>
      </c>
      <c r="AE29" s="2">
        <v>-62</v>
      </c>
      <c r="AF29" s="2">
        <v>-67</v>
      </c>
      <c r="AG29" s="2">
        <v>-74</v>
      </c>
      <c r="AH29" s="2">
        <v>-79</v>
      </c>
    </row>
    <row r="30" spans="1:34" x14ac:dyDescent="0.25">
      <c r="A30" s="2" t="s">
        <v>500</v>
      </c>
      <c r="B30" s="2" t="s">
        <v>381</v>
      </c>
      <c r="C30" s="2" t="s">
        <v>382</v>
      </c>
      <c r="D30" s="2">
        <v>0</v>
      </c>
      <c r="E30" s="2">
        <v>21</v>
      </c>
      <c r="F30" s="2">
        <v>190</v>
      </c>
      <c r="G30" s="2">
        <v>2542</v>
      </c>
      <c r="H30" s="2">
        <v>2688</v>
      </c>
      <c r="I30" s="2">
        <v>2187</v>
      </c>
      <c r="J30" s="2">
        <v>2596</v>
      </c>
      <c r="K30" s="2">
        <v>3648</v>
      </c>
      <c r="L30" s="2">
        <v>4058</v>
      </c>
      <c r="M30" s="2">
        <v>4615</v>
      </c>
      <c r="N30" s="2">
        <v>5325</v>
      </c>
      <c r="O30" s="2">
        <v>5889</v>
      </c>
      <c r="P30" s="2">
        <v>6206</v>
      </c>
      <c r="Q30" s="2">
        <v>6507</v>
      </c>
      <c r="R30" s="2">
        <v>6629</v>
      </c>
      <c r="S30" s="2">
        <v>6895</v>
      </c>
      <c r="T30" s="2">
        <v>7132</v>
      </c>
      <c r="U30" s="2">
        <v>6763</v>
      </c>
      <c r="V30" s="2">
        <v>6458</v>
      </c>
      <c r="W30" s="2">
        <v>6139</v>
      </c>
      <c r="X30" s="2">
        <v>5832</v>
      </c>
      <c r="Y30" s="2">
        <v>5574</v>
      </c>
      <c r="Z30" s="2">
        <v>5392</v>
      </c>
      <c r="AA30" s="2">
        <v>5395</v>
      </c>
      <c r="AB30" s="2">
        <v>5431</v>
      </c>
      <c r="AC30" s="2">
        <v>5472</v>
      </c>
      <c r="AD30" s="2">
        <v>5580</v>
      </c>
      <c r="AE30" s="2">
        <v>5695</v>
      </c>
      <c r="AF30" s="2">
        <v>5836</v>
      </c>
      <c r="AG30" s="2">
        <v>5969</v>
      </c>
      <c r="AH30" s="2">
        <v>6108</v>
      </c>
    </row>
    <row r="31" spans="1:34" x14ac:dyDescent="0.25">
      <c r="A31" s="2" t="s">
        <v>501</v>
      </c>
      <c r="B31" s="2" t="s">
        <v>381</v>
      </c>
      <c r="C31" s="2" t="s">
        <v>382</v>
      </c>
      <c r="D31" s="2">
        <v>0</v>
      </c>
      <c r="E31" s="2">
        <v>-2</v>
      </c>
      <c r="F31" s="2">
        <v>15</v>
      </c>
      <c r="G31" s="2">
        <v>413</v>
      </c>
      <c r="H31" s="2">
        <v>203</v>
      </c>
      <c r="I31" s="2">
        <v>309</v>
      </c>
      <c r="J31" s="2">
        <v>507</v>
      </c>
      <c r="K31" s="2">
        <v>494</v>
      </c>
      <c r="L31" s="2">
        <v>368</v>
      </c>
      <c r="M31" s="2">
        <v>363</v>
      </c>
      <c r="N31" s="2">
        <v>303</v>
      </c>
      <c r="O31" s="2">
        <v>194</v>
      </c>
      <c r="P31" s="2">
        <v>84</v>
      </c>
      <c r="Q31" s="2">
        <v>39</v>
      </c>
      <c r="R31" s="2">
        <v>-20</v>
      </c>
      <c r="S31" s="2">
        <v>-78</v>
      </c>
      <c r="T31" s="2">
        <v>-89</v>
      </c>
      <c r="U31" s="2">
        <v>-150</v>
      </c>
      <c r="V31" s="2">
        <v>-112</v>
      </c>
      <c r="W31" s="2">
        <v>-28</v>
      </c>
      <c r="X31" s="2">
        <v>91</v>
      </c>
      <c r="Y31" s="2">
        <v>272</v>
      </c>
      <c r="Z31" s="2">
        <v>494</v>
      </c>
      <c r="AA31" s="2">
        <v>761</v>
      </c>
      <c r="AB31" s="2">
        <v>1016</v>
      </c>
      <c r="AC31" s="2">
        <v>1297</v>
      </c>
      <c r="AD31" s="2">
        <v>1551</v>
      </c>
      <c r="AE31" s="2">
        <v>1804</v>
      </c>
      <c r="AF31" s="2">
        <v>2063</v>
      </c>
      <c r="AG31" s="2">
        <v>2306</v>
      </c>
      <c r="AH31" s="2">
        <v>2536</v>
      </c>
    </row>
    <row r="32" spans="1:34" x14ac:dyDescent="0.25">
      <c r="A32" s="2" t="s">
        <v>502</v>
      </c>
      <c r="B32" s="2" t="s">
        <v>381</v>
      </c>
      <c r="C32" s="2" t="s">
        <v>382</v>
      </c>
      <c r="D32" s="2">
        <v>0</v>
      </c>
      <c r="E32" s="2">
        <v>6</v>
      </c>
      <c r="F32" s="2">
        <v>82</v>
      </c>
      <c r="G32" s="2">
        <v>4905</v>
      </c>
      <c r="H32" s="2">
        <v>8914</v>
      </c>
      <c r="I32" s="2">
        <v>12743</v>
      </c>
      <c r="J32" s="2">
        <v>16856</v>
      </c>
      <c r="K32" s="2">
        <v>20912</v>
      </c>
      <c r="L32" s="2">
        <v>24222</v>
      </c>
      <c r="M32" s="2">
        <v>27485</v>
      </c>
      <c r="N32" s="2">
        <v>30593</v>
      </c>
      <c r="O32" s="2">
        <v>33480</v>
      </c>
      <c r="P32" s="2">
        <v>36195</v>
      </c>
      <c r="Q32" s="2">
        <v>38977</v>
      </c>
      <c r="R32" s="2">
        <v>41487</v>
      </c>
      <c r="S32" s="2">
        <v>43897</v>
      </c>
      <c r="T32" s="2">
        <v>42049</v>
      </c>
      <c r="U32" s="2">
        <v>40091</v>
      </c>
      <c r="V32" s="2">
        <v>38921</v>
      </c>
      <c r="W32" s="2">
        <v>37858</v>
      </c>
      <c r="X32" s="2">
        <v>36960</v>
      </c>
      <c r="Y32" s="2">
        <v>36366</v>
      </c>
      <c r="Z32" s="2">
        <v>35791</v>
      </c>
      <c r="AA32" s="2">
        <v>35430</v>
      </c>
      <c r="AB32" s="2">
        <v>35104</v>
      </c>
      <c r="AC32" s="2">
        <v>34841</v>
      </c>
      <c r="AD32" s="2">
        <v>34656</v>
      </c>
      <c r="AE32" s="2">
        <v>34596</v>
      </c>
      <c r="AF32" s="2">
        <v>34591</v>
      </c>
      <c r="AG32" s="2">
        <v>34527</v>
      </c>
      <c r="AH32" s="2">
        <v>34422</v>
      </c>
    </row>
    <row r="33" spans="1:34" x14ac:dyDescent="0.25">
      <c r="A33" s="2" t="s">
        <v>503</v>
      </c>
      <c r="B33" s="2" t="s">
        <v>381</v>
      </c>
      <c r="C33" s="2" t="s">
        <v>382</v>
      </c>
      <c r="D33" s="2">
        <v>0</v>
      </c>
      <c r="E33" s="2">
        <v>-6</v>
      </c>
      <c r="F33" s="2">
        <v>3</v>
      </c>
      <c r="G33" s="2">
        <v>239</v>
      </c>
      <c r="H33" s="2">
        <v>335</v>
      </c>
      <c r="I33" s="2">
        <v>1306</v>
      </c>
      <c r="J33" s="2">
        <v>2284</v>
      </c>
      <c r="K33" s="2">
        <v>2817</v>
      </c>
      <c r="L33" s="2">
        <v>3308</v>
      </c>
      <c r="M33" s="2">
        <v>4087</v>
      </c>
      <c r="N33" s="2">
        <v>4662</v>
      </c>
      <c r="O33" s="2">
        <v>5148</v>
      </c>
      <c r="P33" s="2">
        <v>5574</v>
      </c>
      <c r="Q33" s="2">
        <v>6020</v>
      </c>
      <c r="R33" s="2">
        <v>6422</v>
      </c>
      <c r="S33" s="2">
        <v>6747</v>
      </c>
      <c r="T33" s="2">
        <v>6978</v>
      </c>
      <c r="U33" s="2">
        <v>6989</v>
      </c>
      <c r="V33" s="2">
        <v>6933</v>
      </c>
      <c r="W33" s="2">
        <v>6786</v>
      </c>
      <c r="X33" s="2">
        <v>6524</v>
      </c>
      <c r="Y33" s="2">
        <v>6246</v>
      </c>
      <c r="Z33" s="2">
        <v>5918</v>
      </c>
      <c r="AA33" s="2">
        <v>5633</v>
      </c>
      <c r="AB33" s="2">
        <v>5324</v>
      </c>
      <c r="AC33" s="2">
        <v>5092</v>
      </c>
      <c r="AD33" s="2">
        <v>4825</v>
      </c>
      <c r="AE33" s="2">
        <v>4574</v>
      </c>
      <c r="AF33" s="2">
        <v>4347</v>
      </c>
      <c r="AG33" s="2">
        <v>4149</v>
      </c>
      <c r="AH33" s="2">
        <v>3956</v>
      </c>
    </row>
    <row r="34" spans="1:34" x14ac:dyDescent="0.25">
      <c r="A34" s="2" t="s">
        <v>504</v>
      </c>
      <c r="B34" s="2" t="s">
        <v>381</v>
      </c>
      <c r="C34" s="2" t="s">
        <v>382</v>
      </c>
      <c r="D34" s="2">
        <v>0</v>
      </c>
      <c r="E34" s="2">
        <v>-3</v>
      </c>
      <c r="F34" s="2">
        <v>0</v>
      </c>
      <c r="G34" s="2">
        <v>65</v>
      </c>
      <c r="H34" s="2">
        <v>39</v>
      </c>
      <c r="I34" s="2">
        <v>344</v>
      </c>
      <c r="J34" s="2">
        <v>638</v>
      </c>
      <c r="K34" s="2">
        <v>754</v>
      </c>
      <c r="L34" s="2">
        <v>833</v>
      </c>
      <c r="M34" s="2">
        <v>987</v>
      </c>
      <c r="N34" s="2">
        <v>1074</v>
      </c>
      <c r="O34" s="2">
        <v>1128</v>
      </c>
      <c r="P34" s="2">
        <v>1161</v>
      </c>
      <c r="Q34" s="2">
        <v>1193</v>
      </c>
      <c r="R34" s="2">
        <v>1208</v>
      </c>
      <c r="S34" s="2">
        <v>1205</v>
      </c>
      <c r="T34" s="2">
        <v>1183</v>
      </c>
      <c r="U34" s="2">
        <v>1124</v>
      </c>
      <c r="V34" s="2">
        <v>1062</v>
      </c>
      <c r="W34" s="2">
        <v>990</v>
      </c>
      <c r="X34" s="2">
        <v>905</v>
      </c>
      <c r="Y34" s="2">
        <v>826</v>
      </c>
      <c r="Z34" s="2">
        <v>744</v>
      </c>
      <c r="AA34" s="2">
        <v>674</v>
      </c>
      <c r="AB34" s="2">
        <v>606</v>
      </c>
      <c r="AC34" s="2">
        <v>551</v>
      </c>
      <c r="AD34" s="2">
        <v>496</v>
      </c>
      <c r="AE34" s="2">
        <v>447</v>
      </c>
      <c r="AF34" s="2">
        <v>403</v>
      </c>
      <c r="AG34" s="2">
        <v>365</v>
      </c>
      <c r="AH34" s="2">
        <v>331</v>
      </c>
    </row>
    <row r="35" spans="1:34" x14ac:dyDescent="0.25">
      <c r="A35" s="2" t="s">
        <v>505</v>
      </c>
      <c r="B35" s="2" t="s">
        <v>381</v>
      </c>
      <c r="C35" s="2" t="s">
        <v>382</v>
      </c>
      <c r="D35" s="2">
        <v>0</v>
      </c>
      <c r="E35" s="2">
        <v>0</v>
      </c>
      <c r="F35" s="2">
        <v>0</v>
      </c>
      <c r="G35" s="2">
        <v>14</v>
      </c>
      <c r="H35" s="2">
        <v>17</v>
      </c>
      <c r="I35" s="2">
        <v>33</v>
      </c>
      <c r="J35" s="2">
        <v>48</v>
      </c>
      <c r="K35" s="2">
        <v>55</v>
      </c>
      <c r="L35" s="2">
        <v>60</v>
      </c>
      <c r="M35" s="2">
        <v>68</v>
      </c>
      <c r="N35" s="2">
        <v>72</v>
      </c>
      <c r="O35" s="2">
        <v>74</v>
      </c>
      <c r="P35" s="2">
        <v>75</v>
      </c>
      <c r="Q35" s="2">
        <v>75</v>
      </c>
      <c r="R35" s="2">
        <v>75</v>
      </c>
      <c r="S35" s="2">
        <v>73</v>
      </c>
      <c r="T35" s="2">
        <v>70</v>
      </c>
      <c r="U35" s="2">
        <v>65</v>
      </c>
      <c r="V35" s="2">
        <v>59</v>
      </c>
      <c r="W35" s="2">
        <v>54</v>
      </c>
      <c r="X35" s="2">
        <v>48</v>
      </c>
      <c r="Y35" s="2">
        <v>43</v>
      </c>
      <c r="Z35" s="2">
        <v>37</v>
      </c>
      <c r="AA35" s="2">
        <v>34</v>
      </c>
      <c r="AB35" s="2">
        <v>30</v>
      </c>
      <c r="AC35" s="2">
        <v>27</v>
      </c>
      <c r="AD35" s="2">
        <v>24</v>
      </c>
      <c r="AE35" s="2">
        <v>22</v>
      </c>
      <c r="AF35" s="2">
        <v>20</v>
      </c>
      <c r="AG35" s="2">
        <v>18</v>
      </c>
      <c r="AH35" s="2">
        <v>16</v>
      </c>
    </row>
    <row r="36" spans="1:34" x14ac:dyDescent="0.25">
      <c r="A36" s="2" t="s">
        <v>506</v>
      </c>
      <c r="B36" s="2" t="s">
        <v>381</v>
      </c>
      <c r="C36" s="2" t="s">
        <v>382</v>
      </c>
      <c r="D36" s="2">
        <v>0</v>
      </c>
      <c r="E36" s="2">
        <v>0</v>
      </c>
      <c r="F36" s="2">
        <v>-1</v>
      </c>
      <c r="G36" s="2">
        <v>17</v>
      </c>
      <c r="H36" s="2">
        <v>19</v>
      </c>
      <c r="I36" s="2">
        <v>50</v>
      </c>
      <c r="J36" s="2">
        <v>80</v>
      </c>
      <c r="K36" s="2">
        <v>91</v>
      </c>
      <c r="L36" s="2">
        <v>94</v>
      </c>
      <c r="M36" s="2">
        <v>103</v>
      </c>
      <c r="N36" s="2">
        <v>103</v>
      </c>
      <c r="O36" s="2">
        <v>105</v>
      </c>
      <c r="P36" s="2">
        <v>103</v>
      </c>
      <c r="Q36" s="2">
        <v>105</v>
      </c>
      <c r="R36" s="2">
        <v>105</v>
      </c>
      <c r="S36" s="2">
        <v>105</v>
      </c>
      <c r="T36" s="2">
        <v>100</v>
      </c>
      <c r="U36" s="2">
        <v>91</v>
      </c>
      <c r="V36" s="2">
        <v>83</v>
      </c>
      <c r="W36" s="2">
        <v>74</v>
      </c>
      <c r="X36" s="2">
        <v>63</v>
      </c>
      <c r="Y36" s="2">
        <v>54</v>
      </c>
      <c r="Z36" s="2">
        <v>44</v>
      </c>
      <c r="AA36" s="2">
        <v>37</v>
      </c>
      <c r="AB36" s="2">
        <v>30</v>
      </c>
      <c r="AC36" s="2">
        <v>25</v>
      </c>
      <c r="AD36" s="2">
        <v>21</v>
      </c>
      <c r="AE36" s="2">
        <v>16</v>
      </c>
      <c r="AF36" s="2">
        <v>12</v>
      </c>
      <c r="AG36" s="2">
        <v>9</v>
      </c>
      <c r="AH36" s="2">
        <v>6</v>
      </c>
    </row>
    <row r="37" spans="1:34" x14ac:dyDescent="0.25">
      <c r="A37" s="2" t="s">
        <v>507</v>
      </c>
      <c r="B37" s="2" t="s">
        <v>381</v>
      </c>
      <c r="C37" s="2" t="s">
        <v>382</v>
      </c>
      <c r="D37" s="2">
        <v>0</v>
      </c>
      <c r="E37" s="2">
        <v>0</v>
      </c>
      <c r="F37" s="2">
        <v>3</v>
      </c>
      <c r="G37" s="2">
        <v>95</v>
      </c>
      <c r="H37" s="2">
        <v>71</v>
      </c>
      <c r="I37" s="2">
        <v>61</v>
      </c>
      <c r="J37" s="2">
        <v>45</v>
      </c>
      <c r="K37" s="2">
        <v>-12</v>
      </c>
      <c r="L37" s="2">
        <v>-102</v>
      </c>
      <c r="M37" s="2">
        <v>-194</v>
      </c>
      <c r="N37" s="2">
        <v>-321</v>
      </c>
      <c r="O37" s="2">
        <v>-474</v>
      </c>
      <c r="P37" s="2">
        <v>-644</v>
      </c>
      <c r="Q37" s="2">
        <v>-822</v>
      </c>
      <c r="R37" s="2">
        <v>-1016</v>
      </c>
      <c r="S37" s="2">
        <v>-1224</v>
      </c>
      <c r="T37" s="2">
        <v>-1428</v>
      </c>
      <c r="U37" s="2">
        <v>-1631</v>
      </c>
      <c r="V37" s="2">
        <v>-1808</v>
      </c>
      <c r="W37" s="2">
        <v>-1966</v>
      </c>
      <c r="X37" s="2">
        <v>-2106</v>
      </c>
      <c r="Y37" s="2">
        <v>-2220</v>
      </c>
      <c r="Z37" s="2">
        <v>-2313</v>
      </c>
      <c r="AA37" s="2">
        <v>-2382</v>
      </c>
      <c r="AB37" s="2">
        <v>-2430</v>
      </c>
      <c r="AC37" s="2">
        <v>-2454</v>
      </c>
      <c r="AD37" s="2">
        <v>-2464</v>
      </c>
      <c r="AE37" s="2">
        <v>-2455</v>
      </c>
      <c r="AF37" s="2">
        <v>-2428</v>
      </c>
      <c r="AG37" s="2">
        <v>-2402</v>
      </c>
      <c r="AH37" s="2">
        <v>-2375</v>
      </c>
    </row>
    <row r="38" spans="1:34" x14ac:dyDescent="0.25">
      <c r="A38" s="2" t="s">
        <v>508</v>
      </c>
      <c r="B38" s="2" t="s">
        <v>381</v>
      </c>
      <c r="C38" s="2" t="s">
        <v>382</v>
      </c>
      <c r="D38" s="2">
        <v>0</v>
      </c>
      <c r="E38" s="2">
        <v>-4</v>
      </c>
      <c r="F38" s="2">
        <v>10</v>
      </c>
      <c r="G38" s="2">
        <v>307</v>
      </c>
      <c r="H38" s="2">
        <v>327</v>
      </c>
      <c r="I38" s="2">
        <v>1072</v>
      </c>
      <c r="J38" s="2">
        <v>1884</v>
      </c>
      <c r="K38" s="2">
        <v>2327</v>
      </c>
      <c r="L38" s="2">
        <v>2712</v>
      </c>
      <c r="M38" s="2">
        <v>3342</v>
      </c>
      <c r="N38" s="2">
        <v>3828</v>
      </c>
      <c r="O38" s="2">
        <v>4202</v>
      </c>
      <c r="P38" s="2">
        <v>4519</v>
      </c>
      <c r="Q38" s="2">
        <v>4847</v>
      </c>
      <c r="R38" s="2">
        <v>5120</v>
      </c>
      <c r="S38" s="2">
        <v>5340</v>
      </c>
      <c r="T38" s="2">
        <v>5472</v>
      </c>
      <c r="U38" s="2">
        <v>5438</v>
      </c>
      <c r="V38" s="2">
        <v>5377</v>
      </c>
      <c r="W38" s="2">
        <v>5258</v>
      </c>
      <c r="X38" s="2">
        <v>5066</v>
      </c>
      <c r="Y38" s="2">
        <v>4868</v>
      </c>
      <c r="Z38" s="2">
        <v>4641</v>
      </c>
      <c r="AA38" s="2">
        <v>4447</v>
      </c>
      <c r="AB38" s="2">
        <v>4237</v>
      </c>
      <c r="AC38" s="2">
        <v>4078</v>
      </c>
      <c r="AD38" s="2">
        <v>3899</v>
      </c>
      <c r="AE38" s="2">
        <v>3737</v>
      </c>
      <c r="AF38" s="2">
        <v>3588</v>
      </c>
      <c r="AG38" s="2">
        <v>3458</v>
      </c>
      <c r="AH38" s="2">
        <v>3333</v>
      </c>
    </row>
    <row r="39" spans="1:34" x14ac:dyDescent="0.25">
      <c r="A39" s="2" t="s">
        <v>509</v>
      </c>
      <c r="B39" s="2" t="s">
        <v>381</v>
      </c>
      <c r="C39" s="2" t="s">
        <v>382</v>
      </c>
      <c r="D39" s="2">
        <v>0</v>
      </c>
      <c r="E39" s="2">
        <v>-9</v>
      </c>
      <c r="F39" s="2">
        <v>278</v>
      </c>
      <c r="G39" s="2">
        <v>3286</v>
      </c>
      <c r="H39" s="2">
        <v>3195</v>
      </c>
      <c r="I39" s="2">
        <v>3240</v>
      </c>
      <c r="J39" s="2">
        <v>5145</v>
      </c>
      <c r="K39" s="2">
        <v>7193</v>
      </c>
      <c r="L39" s="2">
        <v>8099</v>
      </c>
      <c r="M39" s="2">
        <v>9290</v>
      </c>
      <c r="N39" s="2">
        <v>10366</v>
      </c>
      <c r="O39" s="2">
        <v>10982</v>
      </c>
      <c r="P39" s="2">
        <v>11215</v>
      </c>
      <c r="Q39" s="2">
        <v>11469</v>
      </c>
      <c r="R39" s="2">
        <v>11463</v>
      </c>
      <c r="S39" s="2">
        <v>11404</v>
      </c>
      <c r="T39" s="2">
        <v>11295</v>
      </c>
      <c r="U39" s="2">
        <v>10109</v>
      </c>
      <c r="V39" s="2">
        <v>9169</v>
      </c>
      <c r="W39" s="2">
        <v>8223</v>
      </c>
      <c r="X39" s="2">
        <v>7249</v>
      </c>
      <c r="Y39" s="2">
        <v>6436</v>
      </c>
      <c r="Z39" s="2">
        <v>5693</v>
      </c>
      <c r="AA39" s="2">
        <v>5231</v>
      </c>
      <c r="AB39" s="2">
        <v>4790</v>
      </c>
      <c r="AC39" s="2">
        <v>4487</v>
      </c>
      <c r="AD39" s="2">
        <v>4169</v>
      </c>
      <c r="AE39" s="2">
        <v>3921</v>
      </c>
      <c r="AF39" s="2">
        <v>3729</v>
      </c>
      <c r="AG39" s="2">
        <v>3537</v>
      </c>
      <c r="AH39" s="2">
        <v>3351</v>
      </c>
    </row>
    <row r="40" spans="1:34" x14ac:dyDescent="0.25">
      <c r="A40" s="2" t="s">
        <v>510</v>
      </c>
      <c r="B40" s="2" t="s">
        <v>381</v>
      </c>
      <c r="C40" s="2" t="s">
        <v>382</v>
      </c>
      <c r="D40" s="2">
        <v>0</v>
      </c>
      <c r="E40" s="2">
        <v>1</v>
      </c>
      <c r="F40" s="2">
        <v>37</v>
      </c>
      <c r="G40" s="2">
        <v>176</v>
      </c>
      <c r="H40" s="2">
        <v>266</v>
      </c>
      <c r="I40" s="2">
        <v>220</v>
      </c>
      <c r="J40" s="2">
        <v>390</v>
      </c>
      <c r="K40" s="2">
        <v>654</v>
      </c>
      <c r="L40" s="2">
        <v>792</v>
      </c>
      <c r="M40" s="2">
        <v>926</v>
      </c>
      <c r="N40" s="2">
        <v>1101</v>
      </c>
      <c r="O40" s="2">
        <v>1253</v>
      </c>
      <c r="P40" s="2">
        <v>1347</v>
      </c>
      <c r="Q40" s="2">
        <v>1419</v>
      </c>
      <c r="R40" s="2">
        <v>1459</v>
      </c>
      <c r="S40" s="2">
        <v>1495</v>
      </c>
      <c r="T40" s="2">
        <v>1492</v>
      </c>
      <c r="U40" s="2">
        <v>1360</v>
      </c>
      <c r="V40" s="2">
        <v>1250</v>
      </c>
      <c r="W40" s="2">
        <v>1143</v>
      </c>
      <c r="X40" s="2">
        <v>1034</v>
      </c>
      <c r="Y40" s="2">
        <v>935</v>
      </c>
      <c r="Z40" s="2">
        <v>844</v>
      </c>
      <c r="AA40" s="2">
        <v>789</v>
      </c>
      <c r="AB40" s="2">
        <v>744</v>
      </c>
      <c r="AC40" s="2">
        <v>709</v>
      </c>
      <c r="AD40" s="2">
        <v>674</v>
      </c>
      <c r="AE40" s="2">
        <v>655</v>
      </c>
      <c r="AF40" s="2">
        <v>634</v>
      </c>
      <c r="AG40" s="2">
        <v>616</v>
      </c>
      <c r="AH40" s="2">
        <v>599</v>
      </c>
    </row>
    <row r="41" spans="1:34" x14ac:dyDescent="0.25">
      <c r="A41" s="2" t="s">
        <v>511</v>
      </c>
      <c r="B41" s="2" t="s">
        <v>381</v>
      </c>
      <c r="C41" s="2" t="s">
        <v>382</v>
      </c>
      <c r="D41" s="2">
        <v>0</v>
      </c>
      <c r="E41" s="2">
        <v>-3</v>
      </c>
      <c r="F41" s="2">
        <v>9</v>
      </c>
      <c r="G41" s="2">
        <v>217</v>
      </c>
      <c r="H41" s="2">
        <v>189</v>
      </c>
      <c r="I41" s="2">
        <v>643</v>
      </c>
      <c r="J41" s="2">
        <v>1170</v>
      </c>
      <c r="K41" s="2">
        <v>1467</v>
      </c>
      <c r="L41" s="2">
        <v>1713</v>
      </c>
      <c r="M41" s="2">
        <v>2125</v>
      </c>
      <c r="N41" s="2">
        <v>2453</v>
      </c>
      <c r="O41" s="2">
        <v>2699</v>
      </c>
      <c r="P41" s="2">
        <v>2909</v>
      </c>
      <c r="Q41" s="2">
        <v>3135</v>
      </c>
      <c r="R41" s="2">
        <v>3320</v>
      </c>
      <c r="S41" s="2">
        <v>3474</v>
      </c>
      <c r="T41" s="2">
        <v>3569</v>
      </c>
      <c r="U41" s="2">
        <v>3546</v>
      </c>
      <c r="V41" s="2">
        <v>3521</v>
      </c>
      <c r="W41" s="2">
        <v>3458</v>
      </c>
      <c r="X41" s="2">
        <v>3351</v>
      </c>
      <c r="Y41" s="2">
        <v>3240</v>
      </c>
      <c r="Z41" s="2">
        <v>3111</v>
      </c>
      <c r="AA41" s="2">
        <v>3007</v>
      </c>
      <c r="AB41" s="2">
        <v>2890</v>
      </c>
      <c r="AC41" s="2">
        <v>2808</v>
      </c>
      <c r="AD41" s="2">
        <v>2710</v>
      </c>
      <c r="AE41" s="2">
        <v>2622</v>
      </c>
      <c r="AF41" s="2">
        <v>2547</v>
      </c>
      <c r="AG41" s="2">
        <v>2480</v>
      </c>
      <c r="AH41" s="2">
        <v>2414</v>
      </c>
    </row>
    <row r="42" spans="1:34" x14ac:dyDescent="0.25">
      <c r="A42" s="2" t="s">
        <v>512</v>
      </c>
      <c r="B42" s="2" t="s">
        <v>381</v>
      </c>
      <c r="C42" s="2" t="s">
        <v>382</v>
      </c>
      <c r="D42" s="2">
        <v>0</v>
      </c>
      <c r="E42" s="2">
        <v>-16</v>
      </c>
      <c r="F42" s="2">
        <v>-6</v>
      </c>
      <c r="G42" s="2">
        <v>104</v>
      </c>
      <c r="H42" s="2">
        <v>-57</v>
      </c>
      <c r="I42" s="2">
        <v>1494</v>
      </c>
      <c r="J42" s="2">
        <v>3122</v>
      </c>
      <c r="K42" s="2">
        <v>3900</v>
      </c>
      <c r="L42" s="2">
        <v>4583</v>
      </c>
      <c r="M42" s="2">
        <v>5804</v>
      </c>
      <c r="N42" s="2">
        <v>6717</v>
      </c>
      <c r="O42" s="2">
        <v>7521</v>
      </c>
      <c r="P42" s="2">
        <v>8250</v>
      </c>
      <c r="Q42" s="2">
        <v>9041</v>
      </c>
      <c r="R42" s="2">
        <v>9771</v>
      </c>
      <c r="S42" s="2">
        <v>10392</v>
      </c>
      <c r="T42" s="2">
        <v>10885</v>
      </c>
      <c r="U42" s="2">
        <v>11053</v>
      </c>
      <c r="V42" s="2">
        <v>11135</v>
      </c>
      <c r="W42" s="2">
        <v>11056</v>
      </c>
      <c r="X42" s="2">
        <v>10762</v>
      </c>
      <c r="Y42" s="2">
        <v>10432</v>
      </c>
      <c r="Z42" s="2">
        <v>9977</v>
      </c>
      <c r="AA42" s="2">
        <v>9582</v>
      </c>
      <c r="AB42" s="2">
        <v>9120</v>
      </c>
      <c r="AC42" s="2">
        <v>8793</v>
      </c>
      <c r="AD42" s="2">
        <v>8377</v>
      </c>
      <c r="AE42" s="2">
        <v>7980</v>
      </c>
      <c r="AF42" s="2">
        <v>7608</v>
      </c>
      <c r="AG42" s="2">
        <v>7294</v>
      </c>
      <c r="AH42" s="2">
        <v>6982</v>
      </c>
    </row>
    <row r="43" spans="1:34" x14ac:dyDescent="0.25">
      <c r="A43" s="2" t="s">
        <v>513</v>
      </c>
      <c r="B43" s="2" t="s">
        <v>381</v>
      </c>
      <c r="C43" s="2" t="s">
        <v>382</v>
      </c>
      <c r="D43" s="2">
        <v>0</v>
      </c>
      <c r="E43" s="2">
        <v>-2</v>
      </c>
      <c r="F43" s="2">
        <v>2</v>
      </c>
      <c r="G43" s="2">
        <v>70</v>
      </c>
      <c r="H43" s="2">
        <v>37</v>
      </c>
      <c r="I43" s="2">
        <v>474</v>
      </c>
      <c r="J43" s="2">
        <v>942</v>
      </c>
      <c r="K43" s="2">
        <v>1181</v>
      </c>
      <c r="L43" s="2">
        <v>1397</v>
      </c>
      <c r="M43" s="2">
        <v>1767</v>
      </c>
      <c r="N43" s="2">
        <v>2058</v>
      </c>
      <c r="O43" s="2">
        <v>2297</v>
      </c>
      <c r="P43" s="2">
        <v>2512</v>
      </c>
      <c r="Q43" s="2">
        <v>2737</v>
      </c>
      <c r="R43" s="2">
        <v>2934</v>
      </c>
      <c r="S43" s="2">
        <v>3102</v>
      </c>
      <c r="T43" s="2">
        <v>3228</v>
      </c>
      <c r="U43" s="2">
        <v>3261</v>
      </c>
      <c r="V43" s="2">
        <v>3270</v>
      </c>
      <c r="W43" s="2">
        <v>3234</v>
      </c>
      <c r="X43" s="2">
        <v>3145</v>
      </c>
      <c r="Y43" s="2">
        <v>3042</v>
      </c>
      <c r="Z43" s="2">
        <v>2910</v>
      </c>
      <c r="AA43" s="2">
        <v>2795</v>
      </c>
      <c r="AB43" s="2">
        <v>2664</v>
      </c>
      <c r="AC43" s="2">
        <v>2564</v>
      </c>
      <c r="AD43" s="2">
        <v>2449</v>
      </c>
      <c r="AE43" s="2">
        <v>2339</v>
      </c>
      <c r="AF43" s="2">
        <v>2238</v>
      </c>
      <c r="AG43" s="2">
        <v>2151</v>
      </c>
      <c r="AH43" s="2">
        <v>2063</v>
      </c>
    </row>
    <row r="44" spans="1:34" x14ac:dyDescent="0.25">
      <c r="A44" s="2" t="s">
        <v>514</v>
      </c>
      <c r="B44" s="2" t="s">
        <v>381</v>
      </c>
      <c r="C44" s="2" t="s">
        <v>382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</row>
    <row r="45" spans="1:34" x14ac:dyDescent="0.25">
      <c r="A45" s="2" t="s">
        <v>383</v>
      </c>
      <c r="B45" s="2" t="s">
        <v>384</v>
      </c>
      <c r="C45" s="2" t="s">
        <v>522</v>
      </c>
      <c r="D45" s="2">
        <v>0</v>
      </c>
      <c r="E45" s="2">
        <v>-215</v>
      </c>
      <c r="F45" s="2">
        <v>482</v>
      </c>
      <c r="G45" s="2">
        <v>25600</v>
      </c>
      <c r="H45" s="2">
        <v>34060</v>
      </c>
      <c r="I45" s="2">
        <v>37086</v>
      </c>
      <c r="J45" s="2">
        <v>43521</v>
      </c>
      <c r="K45" s="2">
        <v>53655</v>
      </c>
      <c r="L45" s="2">
        <v>60046</v>
      </c>
      <c r="M45" s="2">
        <v>67576</v>
      </c>
      <c r="N45" s="2">
        <v>73846</v>
      </c>
      <c r="O45" s="2">
        <v>79162</v>
      </c>
      <c r="P45" s="2">
        <v>82879</v>
      </c>
      <c r="Q45" s="2">
        <v>87708</v>
      </c>
      <c r="R45" s="2">
        <v>91816</v>
      </c>
      <c r="S45" s="2">
        <v>95570</v>
      </c>
      <c r="T45" s="2">
        <v>95612</v>
      </c>
      <c r="U45" s="2">
        <v>91035</v>
      </c>
      <c r="V45" s="2">
        <v>87526</v>
      </c>
      <c r="W45" s="2">
        <v>83519</v>
      </c>
      <c r="X45" s="2">
        <v>79413</v>
      </c>
      <c r="Y45" s="2">
        <v>76112</v>
      </c>
      <c r="Z45" s="2">
        <v>73014</v>
      </c>
      <c r="AA45" s="2">
        <v>70789</v>
      </c>
      <c r="AB45" s="2">
        <v>68484</v>
      </c>
      <c r="AC45" s="2">
        <v>66206</v>
      </c>
      <c r="AD45" s="2">
        <v>64245</v>
      </c>
      <c r="AE45" s="2">
        <v>62713</v>
      </c>
      <c r="AF45" s="2">
        <v>61382</v>
      </c>
      <c r="AG45" s="2">
        <v>59915</v>
      </c>
      <c r="AH45" s="2">
        <v>58445</v>
      </c>
    </row>
    <row r="46" spans="1:34" x14ac:dyDescent="0.25">
      <c r="A46" s="2" t="s">
        <v>473</v>
      </c>
      <c r="B46" s="2" t="s">
        <v>384</v>
      </c>
      <c r="C46" s="2" t="s">
        <v>522</v>
      </c>
      <c r="D46" s="2">
        <v>0</v>
      </c>
      <c r="E46" s="2">
        <v>7</v>
      </c>
      <c r="F46" s="2">
        <v>-14</v>
      </c>
      <c r="G46" s="2">
        <v>286</v>
      </c>
      <c r="H46" s="2">
        <v>460</v>
      </c>
      <c r="I46" s="2">
        <v>723</v>
      </c>
      <c r="J46" s="2">
        <v>811</v>
      </c>
      <c r="K46" s="2">
        <v>1332</v>
      </c>
      <c r="L46" s="2">
        <v>2152</v>
      </c>
      <c r="M46" s="2">
        <v>2779</v>
      </c>
      <c r="N46" s="2">
        <v>3129</v>
      </c>
      <c r="O46" s="2">
        <v>2933</v>
      </c>
      <c r="P46" s="2">
        <v>2698</v>
      </c>
      <c r="Q46" s="2">
        <v>2581</v>
      </c>
      <c r="R46" s="2">
        <v>2541</v>
      </c>
      <c r="S46" s="2">
        <v>2562</v>
      </c>
      <c r="T46" s="2">
        <v>2602</v>
      </c>
      <c r="U46" s="2">
        <v>2625</v>
      </c>
      <c r="V46" s="2">
        <v>2643</v>
      </c>
      <c r="W46" s="2">
        <v>2638</v>
      </c>
      <c r="X46" s="2">
        <v>2665</v>
      </c>
      <c r="Y46" s="2">
        <v>2700</v>
      </c>
      <c r="Z46" s="2">
        <v>2747</v>
      </c>
      <c r="AA46" s="2">
        <v>2796</v>
      </c>
      <c r="AB46" s="2">
        <v>2831</v>
      </c>
      <c r="AC46" s="2">
        <v>2860</v>
      </c>
      <c r="AD46" s="2">
        <v>2897</v>
      </c>
      <c r="AE46" s="2">
        <v>2931</v>
      </c>
      <c r="AF46" s="2">
        <v>2948</v>
      </c>
      <c r="AG46" s="2">
        <v>2959</v>
      </c>
      <c r="AH46" s="2">
        <v>2965</v>
      </c>
    </row>
    <row r="47" spans="1:34" x14ac:dyDescent="0.25">
      <c r="A47" s="2" t="s">
        <v>474</v>
      </c>
      <c r="B47" s="2" t="s">
        <v>384</v>
      </c>
      <c r="C47" s="2" t="s">
        <v>522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</row>
    <row r="48" spans="1:34" x14ac:dyDescent="0.25">
      <c r="A48" s="2" t="s">
        <v>475</v>
      </c>
      <c r="B48" s="2" t="s">
        <v>384</v>
      </c>
      <c r="C48" s="2" t="s">
        <v>522</v>
      </c>
      <c r="D48" s="2">
        <v>0</v>
      </c>
      <c r="E48" s="2">
        <v>0</v>
      </c>
      <c r="F48" s="2">
        <v>-4</v>
      </c>
      <c r="G48" s="2">
        <v>-42</v>
      </c>
      <c r="H48" s="2">
        <v>-147</v>
      </c>
      <c r="I48" s="2">
        <v>-265</v>
      </c>
      <c r="J48" s="2">
        <v>-346</v>
      </c>
      <c r="K48" s="2">
        <v>-489</v>
      </c>
      <c r="L48" s="2">
        <v>-663</v>
      </c>
      <c r="M48" s="2">
        <v>-873</v>
      </c>
      <c r="N48" s="2">
        <v>-1098</v>
      </c>
      <c r="O48" s="2">
        <v>-1347</v>
      </c>
      <c r="P48" s="2">
        <v>-1594</v>
      </c>
      <c r="Q48" s="2">
        <v>-1841</v>
      </c>
      <c r="R48" s="2">
        <v>-2066</v>
      </c>
      <c r="S48" s="2">
        <v>-2307</v>
      </c>
      <c r="T48" s="2">
        <v>-2560</v>
      </c>
      <c r="U48" s="2">
        <v>-2765</v>
      </c>
      <c r="V48" s="2">
        <v>-2971</v>
      </c>
      <c r="W48" s="2">
        <v>-3134</v>
      </c>
      <c r="X48" s="2">
        <v>-3322</v>
      </c>
      <c r="Y48" s="2">
        <v>-3481</v>
      </c>
      <c r="Z48" s="2">
        <v>-3598</v>
      </c>
      <c r="AA48" s="2">
        <v>-3752</v>
      </c>
      <c r="AB48" s="2">
        <v>-3899</v>
      </c>
      <c r="AC48" s="2">
        <v>-3980</v>
      </c>
      <c r="AD48" s="2">
        <v>-4075</v>
      </c>
      <c r="AE48" s="2">
        <v>-4114</v>
      </c>
      <c r="AF48" s="2">
        <v>-4138</v>
      </c>
      <c r="AG48" s="2">
        <v>-4171</v>
      </c>
      <c r="AH48" s="2">
        <v>-4177</v>
      </c>
    </row>
    <row r="49" spans="1:34" x14ac:dyDescent="0.25">
      <c r="A49" s="2" t="s">
        <v>476</v>
      </c>
      <c r="B49" s="2" t="s">
        <v>384</v>
      </c>
      <c r="C49" s="2" t="s">
        <v>522</v>
      </c>
      <c r="D49" s="2">
        <v>0</v>
      </c>
      <c r="E49" s="2">
        <v>0</v>
      </c>
      <c r="F49" s="2">
        <v>0</v>
      </c>
      <c r="G49" s="2">
        <v>27</v>
      </c>
      <c r="H49" s="2">
        <v>39</v>
      </c>
      <c r="I49" s="2">
        <v>20</v>
      </c>
      <c r="J49" s="2">
        <v>-22</v>
      </c>
      <c r="K49" s="2">
        <v>-38</v>
      </c>
      <c r="L49" s="2">
        <v>-29</v>
      </c>
      <c r="M49" s="2">
        <v>-21</v>
      </c>
      <c r="N49" s="2">
        <v>-23</v>
      </c>
      <c r="O49" s="2">
        <v>-26</v>
      </c>
      <c r="P49" s="2">
        <v>-30</v>
      </c>
      <c r="Q49" s="2">
        <v>-34</v>
      </c>
      <c r="R49" s="2">
        <v>-39</v>
      </c>
      <c r="S49" s="2">
        <v>-43</v>
      </c>
      <c r="T49" s="2">
        <v>-45</v>
      </c>
      <c r="U49" s="2">
        <v>-51</v>
      </c>
      <c r="V49" s="2">
        <v>-56</v>
      </c>
      <c r="W49" s="2">
        <v>-62</v>
      </c>
      <c r="X49" s="2">
        <v>-64</v>
      </c>
      <c r="Y49" s="2">
        <v>-64</v>
      </c>
      <c r="Z49" s="2">
        <v>-63</v>
      </c>
      <c r="AA49" s="2">
        <v>-60</v>
      </c>
      <c r="AB49" s="2">
        <v>-59</v>
      </c>
      <c r="AC49" s="2">
        <v>-58</v>
      </c>
      <c r="AD49" s="2">
        <v>-56</v>
      </c>
      <c r="AE49" s="2">
        <v>-54</v>
      </c>
      <c r="AF49" s="2">
        <v>-53</v>
      </c>
      <c r="AG49" s="2">
        <v>-51</v>
      </c>
      <c r="AH49" s="2">
        <v>-50</v>
      </c>
    </row>
    <row r="50" spans="1:34" x14ac:dyDescent="0.25">
      <c r="A50" s="2" t="s">
        <v>477</v>
      </c>
      <c r="B50" s="2" t="s">
        <v>384</v>
      </c>
      <c r="C50" s="2" t="s">
        <v>522</v>
      </c>
      <c r="D50" s="2">
        <v>0</v>
      </c>
      <c r="E50" s="2">
        <v>0</v>
      </c>
      <c r="F50" s="2">
        <v>-3</v>
      </c>
      <c r="G50" s="2">
        <v>-39</v>
      </c>
      <c r="H50" s="2">
        <v>-107</v>
      </c>
      <c r="I50" s="2">
        <v>-226</v>
      </c>
      <c r="J50" s="2">
        <v>-424</v>
      </c>
      <c r="K50" s="2">
        <v>-638</v>
      </c>
      <c r="L50" s="2">
        <v>-879</v>
      </c>
      <c r="M50" s="2">
        <v>-1165</v>
      </c>
      <c r="N50" s="2">
        <v>-1484</v>
      </c>
      <c r="O50" s="2">
        <v>-1817</v>
      </c>
      <c r="P50" s="2">
        <v>-2139</v>
      </c>
      <c r="Q50" s="2">
        <v>-2443</v>
      </c>
      <c r="R50" s="2">
        <v>-2727</v>
      </c>
      <c r="S50" s="2">
        <v>-3012</v>
      </c>
      <c r="T50" s="2">
        <v>-3251</v>
      </c>
      <c r="U50" s="2">
        <v>-3485</v>
      </c>
      <c r="V50" s="2">
        <v>-3667</v>
      </c>
      <c r="W50" s="2">
        <v>-3813</v>
      </c>
      <c r="X50" s="2">
        <v>-3952</v>
      </c>
      <c r="Y50" s="2">
        <v>-4047</v>
      </c>
      <c r="Z50" s="2">
        <v>-4117</v>
      </c>
      <c r="AA50" s="2">
        <v>-4203</v>
      </c>
      <c r="AB50" s="2">
        <v>-4264</v>
      </c>
      <c r="AC50" s="2">
        <v>-4300</v>
      </c>
      <c r="AD50" s="2">
        <v>-4333</v>
      </c>
      <c r="AE50" s="2">
        <v>-4336</v>
      </c>
      <c r="AF50" s="2">
        <v>-4330</v>
      </c>
      <c r="AG50" s="2">
        <v>-4346</v>
      </c>
      <c r="AH50" s="2">
        <v>-4352</v>
      </c>
    </row>
    <row r="51" spans="1:34" x14ac:dyDescent="0.25">
      <c r="A51" s="2" t="s">
        <v>478</v>
      </c>
      <c r="B51" s="2" t="s">
        <v>384</v>
      </c>
      <c r="C51" s="2" t="s">
        <v>522</v>
      </c>
      <c r="D51" s="2">
        <v>0</v>
      </c>
      <c r="E51" s="2">
        <v>0</v>
      </c>
      <c r="F51" s="2">
        <v>1</v>
      </c>
      <c r="G51" s="2">
        <v>119</v>
      </c>
      <c r="H51" s="2">
        <v>120</v>
      </c>
      <c r="I51" s="2">
        <v>168</v>
      </c>
      <c r="J51" s="2">
        <v>222</v>
      </c>
      <c r="K51" s="2">
        <v>270</v>
      </c>
      <c r="L51" s="2">
        <v>325</v>
      </c>
      <c r="M51" s="2">
        <v>413</v>
      </c>
      <c r="N51" s="2">
        <v>487</v>
      </c>
      <c r="O51" s="2">
        <v>539</v>
      </c>
      <c r="P51" s="2">
        <v>579</v>
      </c>
      <c r="Q51" s="2">
        <v>624</v>
      </c>
      <c r="R51" s="2">
        <v>670</v>
      </c>
      <c r="S51" s="2">
        <v>712</v>
      </c>
      <c r="T51" s="2">
        <v>743</v>
      </c>
      <c r="U51" s="2">
        <v>750</v>
      </c>
      <c r="V51" s="2">
        <v>745</v>
      </c>
      <c r="W51" s="2">
        <v>727</v>
      </c>
      <c r="X51" s="2">
        <v>705</v>
      </c>
      <c r="Y51" s="2">
        <v>684</v>
      </c>
      <c r="Z51" s="2">
        <v>663</v>
      </c>
      <c r="AA51" s="2">
        <v>644</v>
      </c>
      <c r="AB51" s="2">
        <v>620</v>
      </c>
      <c r="AC51" s="2">
        <v>596</v>
      </c>
      <c r="AD51" s="2">
        <v>570</v>
      </c>
      <c r="AE51" s="2">
        <v>544</v>
      </c>
      <c r="AF51" s="2">
        <v>521</v>
      </c>
      <c r="AG51" s="2">
        <v>498</v>
      </c>
      <c r="AH51" s="2">
        <v>478</v>
      </c>
    </row>
    <row r="52" spans="1:34" x14ac:dyDescent="0.25">
      <c r="A52" s="2" t="s">
        <v>479</v>
      </c>
      <c r="B52" s="2" t="s">
        <v>384</v>
      </c>
      <c r="C52" s="2" t="s">
        <v>522</v>
      </c>
      <c r="D52" s="2">
        <v>0</v>
      </c>
      <c r="E52" s="2">
        <v>0</v>
      </c>
      <c r="F52" s="2">
        <v>1</v>
      </c>
      <c r="G52" s="2">
        <v>30</v>
      </c>
      <c r="H52" s="2">
        <v>-9</v>
      </c>
      <c r="I52" s="2">
        <v>66</v>
      </c>
      <c r="J52" s="2">
        <v>164</v>
      </c>
      <c r="K52" s="2">
        <v>208</v>
      </c>
      <c r="L52" s="2">
        <v>228</v>
      </c>
      <c r="M52" s="2">
        <v>278</v>
      </c>
      <c r="N52" s="2">
        <v>329</v>
      </c>
      <c r="O52" s="2">
        <v>370</v>
      </c>
      <c r="P52" s="2">
        <v>407</v>
      </c>
      <c r="Q52" s="2">
        <v>444</v>
      </c>
      <c r="R52" s="2">
        <v>473</v>
      </c>
      <c r="S52" s="2">
        <v>495</v>
      </c>
      <c r="T52" s="2">
        <v>506</v>
      </c>
      <c r="U52" s="2">
        <v>501</v>
      </c>
      <c r="V52" s="2">
        <v>488</v>
      </c>
      <c r="W52" s="2">
        <v>468</v>
      </c>
      <c r="X52" s="2">
        <v>442</v>
      </c>
      <c r="Y52" s="2">
        <v>416</v>
      </c>
      <c r="Z52" s="2">
        <v>389</v>
      </c>
      <c r="AA52" s="2">
        <v>363</v>
      </c>
      <c r="AB52" s="2">
        <v>337</v>
      </c>
      <c r="AC52" s="2">
        <v>311</v>
      </c>
      <c r="AD52" s="2">
        <v>285</v>
      </c>
      <c r="AE52" s="2">
        <v>261</v>
      </c>
      <c r="AF52" s="2">
        <v>238</v>
      </c>
      <c r="AG52" s="2">
        <v>219</v>
      </c>
      <c r="AH52" s="2">
        <v>201</v>
      </c>
    </row>
    <row r="53" spans="1:34" x14ac:dyDescent="0.25">
      <c r="A53" s="2" t="s">
        <v>480</v>
      </c>
      <c r="B53" s="2" t="s">
        <v>384</v>
      </c>
      <c r="C53" s="2" t="s">
        <v>522</v>
      </c>
      <c r="D53" s="2">
        <v>0</v>
      </c>
      <c r="E53" s="2">
        <v>0</v>
      </c>
      <c r="F53" s="2">
        <v>1</v>
      </c>
      <c r="G53" s="2">
        <v>57</v>
      </c>
      <c r="H53" s="2">
        <v>74</v>
      </c>
      <c r="I53" s="2">
        <v>65</v>
      </c>
      <c r="J53" s="2">
        <v>50</v>
      </c>
      <c r="K53" s="2">
        <v>53</v>
      </c>
      <c r="L53" s="2">
        <v>59</v>
      </c>
      <c r="M53" s="2">
        <v>66</v>
      </c>
      <c r="N53" s="2">
        <v>70</v>
      </c>
      <c r="O53" s="2">
        <v>70</v>
      </c>
      <c r="P53" s="2">
        <v>69</v>
      </c>
      <c r="Q53" s="2">
        <v>68</v>
      </c>
      <c r="R53" s="2">
        <v>68</v>
      </c>
      <c r="S53" s="2">
        <v>69</v>
      </c>
      <c r="T53" s="2">
        <v>68</v>
      </c>
      <c r="U53" s="2">
        <v>63</v>
      </c>
      <c r="V53" s="2">
        <v>54</v>
      </c>
      <c r="W53" s="2">
        <v>46</v>
      </c>
      <c r="X53" s="2">
        <v>39</v>
      </c>
      <c r="Y53" s="2">
        <v>34</v>
      </c>
      <c r="Z53" s="2">
        <v>32</v>
      </c>
      <c r="AA53" s="2">
        <v>30</v>
      </c>
      <c r="AB53" s="2">
        <v>30</v>
      </c>
      <c r="AC53" s="2">
        <v>30</v>
      </c>
      <c r="AD53" s="2">
        <v>30</v>
      </c>
      <c r="AE53" s="2">
        <v>30</v>
      </c>
      <c r="AF53" s="2">
        <v>31</v>
      </c>
      <c r="AG53" s="2">
        <v>31</v>
      </c>
      <c r="AH53" s="2">
        <v>31</v>
      </c>
    </row>
    <row r="54" spans="1:34" x14ac:dyDescent="0.25">
      <c r="A54" s="2" t="s">
        <v>481</v>
      </c>
      <c r="B54" s="2" t="s">
        <v>384</v>
      </c>
      <c r="C54" s="2" t="s">
        <v>522</v>
      </c>
      <c r="D54" s="2">
        <v>0</v>
      </c>
      <c r="E54" s="2">
        <v>0</v>
      </c>
      <c r="F54" s="2">
        <v>1</v>
      </c>
      <c r="G54" s="2">
        <v>51</v>
      </c>
      <c r="H54" s="2">
        <v>56</v>
      </c>
      <c r="I54" s="2">
        <v>49</v>
      </c>
      <c r="J54" s="2">
        <v>35</v>
      </c>
      <c r="K54" s="2">
        <v>37</v>
      </c>
      <c r="L54" s="2">
        <v>45</v>
      </c>
      <c r="M54" s="2">
        <v>56</v>
      </c>
      <c r="N54" s="2">
        <v>62</v>
      </c>
      <c r="O54" s="2">
        <v>67</v>
      </c>
      <c r="P54" s="2">
        <v>70</v>
      </c>
      <c r="Q54" s="2">
        <v>74</v>
      </c>
      <c r="R54" s="2">
        <v>76</v>
      </c>
      <c r="S54" s="2">
        <v>78</v>
      </c>
      <c r="T54" s="2">
        <v>79</v>
      </c>
      <c r="U54" s="2">
        <v>74</v>
      </c>
      <c r="V54" s="2">
        <v>66</v>
      </c>
      <c r="W54" s="2">
        <v>59</v>
      </c>
      <c r="X54" s="2">
        <v>53</v>
      </c>
      <c r="Y54" s="2">
        <v>48</v>
      </c>
      <c r="Z54" s="2">
        <v>44</v>
      </c>
      <c r="AA54" s="2">
        <v>42</v>
      </c>
      <c r="AB54" s="2">
        <v>38</v>
      </c>
      <c r="AC54" s="2">
        <v>37</v>
      </c>
      <c r="AD54" s="2">
        <v>33</v>
      </c>
      <c r="AE54" s="2">
        <v>32</v>
      </c>
      <c r="AF54" s="2">
        <v>31</v>
      </c>
      <c r="AG54" s="2">
        <v>30</v>
      </c>
      <c r="AH54" s="2">
        <v>28</v>
      </c>
    </row>
    <row r="55" spans="1:34" x14ac:dyDescent="0.25">
      <c r="A55" s="2" t="s">
        <v>482</v>
      </c>
      <c r="B55" s="2" t="s">
        <v>384</v>
      </c>
      <c r="C55" s="2" t="s">
        <v>522</v>
      </c>
      <c r="D55" s="2">
        <v>0</v>
      </c>
      <c r="E55" s="2">
        <v>1</v>
      </c>
      <c r="F55" s="2">
        <v>0</v>
      </c>
      <c r="G55" s="2">
        <v>-101</v>
      </c>
      <c r="H55" s="2">
        <v>-171</v>
      </c>
      <c r="I55" s="2">
        <v>-240</v>
      </c>
      <c r="J55" s="2">
        <v>-376</v>
      </c>
      <c r="K55" s="2">
        <v>-526</v>
      </c>
      <c r="L55" s="2">
        <v>-686</v>
      </c>
      <c r="M55" s="2">
        <v>-865</v>
      </c>
      <c r="N55" s="2">
        <v>-1047</v>
      </c>
      <c r="O55" s="2">
        <v>-1226</v>
      </c>
      <c r="P55" s="2">
        <v>-1382</v>
      </c>
      <c r="Q55" s="2">
        <v>-1527</v>
      </c>
      <c r="R55" s="2">
        <v>-1656</v>
      </c>
      <c r="S55" s="2">
        <v>-1778</v>
      </c>
      <c r="T55" s="2">
        <v>-1867</v>
      </c>
      <c r="U55" s="2">
        <v>-1946</v>
      </c>
      <c r="V55" s="2">
        <v>-1988</v>
      </c>
      <c r="W55" s="2">
        <v>-2008</v>
      </c>
      <c r="X55" s="2">
        <v>-2013</v>
      </c>
      <c r="Y55" s="2">
        <v>-1998</v>
      </c>
      <c r="Z55" s="2">
        <v>-1976</v>
      </c>
      <c r="AA55" s="2">
        <v>-1954</v>
      </c>
      <c r="AB55" s="2">
        <v>-1924</v>
      </c>
      <c r="AC55" s="2">
        <v>-1884</v>
      </c>
      <c r="AD55" s="2">
        <v>-1845</v>
      </c>
      <c r="AE55" s="2">
        <v>-1799</v>
      </c>
      <c r="AF55" s="2">
        <v>-1749</v>
      </c>
      <c r="AG55" s="2">
        <v>-1710</v>
      </c>
      <c r="AH55" s="2">
        <v>-1673</v>
      </c>
    </row>
    <row r="56" spans="1:34" x14ac:dyDescent="0.25">
      <c r="A56" s="2" t="s">
        <v>483</v>
      </c>
      <c r="B56" s="2" t="s">
        <v>384</v>
      </c>
      <c r="C56" s="2" t="s">
        <v>522</v>
      </c>
      <c r="D56" s="2">
        <v>0</v>
      </c>
      <c r="E56" s="2">
        <v>-1</v>
      </c>
      <c r="F56" s="2">
        <v>-5</v>
      </c>
      <c r="G56" s="2">
        <v>156</v>
      </c>
      <c r="H56" s="2">
        <v>167</v>
      </c>
      <c r="I56" s="2">
        <v>81</v>
      </c>
      <c r="J56" s="2">
        <v>-253</v>
      </c>
      <c r="K56" s="2">
        <v>-569</v>
      </c>
      <c r="L56" s="2">
        <v>-802</v>
      </c>
      <c r="M56" s="2">
        <v>-987</v>
      </c>
      <c r="N56" s="2">
        <v>-1152</v>
      </c>
      <c r="O56" s="2">
        <v>-1297</v>
      </c>
      <c r="P56" s="2">
        <v>-1414</v>
      </c>
      <c r="Q56" s="2">
        <v>-1515</v>
      </c>
      <c r="R56" s="2">
        <v>-1595</v>
      </c>
      <c r="S56" s="2">
        <v>-1660</v>
      </c>
      <c r="T56" s="2">
        <v>-1717</v>
      </c>
      <c r="U56" s="2">
        <v>-1774</v>
      </c>
      <c r="V56" s="2">
        <v>-1827</v>
      </c>
      <c r="W56" s="2">
        <v>-1867</v>
      </c>
      <c r="X56" s="2">
        <v>-1894</v>
      </c>
      <c r="Y56" s="2">
        <v>-1892</v>
      </c>
      <c r="Z56" s="2">
        <v>-1873</v>
      </c>
      <c r="AA56" s="2">
        <v>-1845</v>
      </c>
      <c r="AB56" s="2">
        <v>-1815</v>
      </c>
      <c r="AC56" s="2">
        <v>-1781</v>
      </c>
      <c r="AD56" s="2">
        <v>-1743</v>
      </c>
      <c r="AE56" s="2">
        <v>-1700</v>
      </c>
      <c r="AF56" s="2">
        <v>-1653</v>
      </c>
      <c r="AG56" s="2">
        <v>-1606</v>
      </c>
      <c r="AH56" s="2">
        <v>-1553</v>
      </c>
    </row>
    <row r="57" spans="1:34" x14ac:dyDescent="0.25">
      <c r="A57" s="2" t="s">
        <v>484</v>
      </c>
      <c r="B57" s="2" t="s">
        <v>384</v>
      </c>
      <c r="C57" s="2" t="s">
        <v>522</v>
      </c>
      <c r="D57" s="2">
        <v>0</v>
      </c>
      <c r="E57" s="2">
        <v>0</v>
      </c>
      <c r="F57" s="2">
        <v>0</v>
      </c>
      <c r="G57" s="2">
        <v>5</v>
      </c>
      <c r="H57" s="2">
        <v>1</v>
      </c>
      <c r="I57" s="2">
        <v>16</v>
      </c>
      <c r="J57" s="2">
        <v>28</v>
      </c>
      <c r="K57" s="2">
        <v>31</v>
      </c>
      <c r="L57" s="2">
        <v>32</v>
      </c>
      <c r="M57" s="2">
        <v>41</v>
      </c>
      <c r="N57" s="2">
        <v>47</v>
      </c>
      <c r="O57" s="2">
        <v>53</v>
      </c>
      <c r="P57" s="2">
        <v>60</v>
      </c>
      <c r="Q57" s="2">
        <v>66</v>
      </c>
      <c r="R57" s="2">
        <v>73</v>
      </c>
      <c r="S57" s="2">
        <v>78</v>
      </c>
      <c r="T57" s="2">
        <v>82</v>
      </c>
      <c r="U57" s="2">
        <v>83</v>
      </c>
      <c r="V57" s="2">
        <v>84</v>
      </c>
      <c r="W57" s="2">
        <v>83</v>
      </c>
      <c r="X57" s="2">
        <v>80</v>
      </c>
      <c r="Y57" s="2">
        <v>78</v>
      </c>
      <c r="Z57" s="2">
        <v>75</v>
      </c>
      <c r="AA57" s="2">
        <v>72</v>
      </c>
      <c r="AB57" s="2">
        <v>68</v>
      </c>
      <c r="AC57" s="2">
        <v>64</v>
      </c>
      <c r="AD57" s="2">
        <v>60</v>
      </c>
      <c r="AE57" s="2">
        <v>56</v>
      </c>
      <c r="AF57" s="2">
        <v>52</v>
      </c>
      <c r="AG57" s="2">
        <v>49</v>
      </c>
      <c r="AH57" s="2">
        <v>46</v>
      </c>
    </row>
    <row r="58" spans="1:34" x14ac:dyDescent="0.25">
      <c r="A58" s="2" t="s">
        <v>485</v>
      </c>
      <c r="B58" s="2" t="s">
        <v>384</v>
      </c>
      <c r="C58" s="2" t="s">
        <v>522</v>
      </c>
      <c r="D58" s="2">
        <v>0</v>
      </c>
      <c r="E58" s="2">
        <v>0</v>
      </c>
      <c r="F58" s="2">
        <v>1</v>
      </c>
      <c r="G58" s="2">
        <v>53</v>
      </c>
      <c r="H58" s="2">
        <v>56</v>
      </c>
      <c r="I58" s="2">
        <v>24</v>
      </c>
      <c r="J58" s="2">
        <v>-15</v>
      </c>
      <c r="K58" s="2">
        <v>-25</v>
      </c>
      <c r="L58" s="2">
        <v>-20</v>
      </c>
      <c r="M58" s="2">
        <v>-17</v>
      </c>
      <c r="N58" s="2">
        <v>-19</v>
      </c>
      <c r="O58" s="2">
        <v>-23</v>
      </c>
      <c r="P58" s="2">
        <v>-28</v>
      </c>
      <c r="Q58" s="2">
        <v>-33</v>
      </c>
      <c r="R58" s="2">
        <v>-40</v>
      </c>
      <c r="S58" s="2">
        <v>-47</v>
      </c>
      <c r="T58" s="2">
        <v>-47</v>
      </c>
      <c r="U58" s="2">
        <v>-52</v>
      </c>
      <c r="V58" s="2">
        <v>-58</v>
      </c>
      <c r="W58" s="2">
        <v>-66</v>
      </c>
      <c r="X58" s="2">
        <v>-69</v>
      </c>
      <c r="Y58" s="2">
        <v>-72</v>
      </c>
      <c r="Z58" s="2">
        <v>-73</v>
      </c>
      <c r="AA58" s="2">
        <v>-73</v>
      </c>
      <c r="AB58" s="2">
        <v>-72</v>
      </c>
      <c r="AC58" s="2">
        <v>-71</v>
      </c>
      <c r="AD58" s="2">
        <v>-71</v>
      </c>
      <c r="AE58" s="2">
        <v>-69</v>
      </c>
      <c r="AF58" s="2">
        <v>-66</v>
      </c>
      <c r="AG58" s="2">
        <v>-65</v>
      </c>
      <c r="AH58" s="2">
        <v>-64</v>
      </c>
    </row>
    <row r="59" spans="1:34" x14ac:dyDescent="0.25">
      <c r="A59" s="2" t="s">
        <v>486</v>
      </c>
      <c r="B59" s="2" t="s">
        <v>384</v>
      </c>
      <c r="C59" s="2" t="s">
        <v>522</v>
      </c>
      <c r="D59" s="2">
        <v>0</v>
      </c>
      <c r="E59" s="2">
        <v>0</v>
      </c>
      <c r="F59" s="2">
        <v>3</v>
      </c>
      <c r="G59" s="2">
        <v>87</v>
      </c>
      <c r="H59" s="2">
        <v>100</v>
      </c>
      <c r="I59" s="2">
        <v>42</v>
      </c>
      <c r="J59" s="2">
        <v>-61</v>
      </c>
      <c r="K59" s="2">
        <v>-89</v>
      </c>
      <c r="L59" s="2">
        <v>-70</v>
      </c>
      <c r="M59" s="2">
        <v>-51</v>
      </c>
      <c r="N59" s="2">
        <v>-52</v>
      </c>
      <c r="O59" s="2">
        <v>-52</v>
      </c>
      <c r="P59" s="2">
        <v>-56</v>
      </c>
      <c r="Q59" s="2">
        <v>-60</v>
      </c>
      <c r="R59" s="2">
        <v>-68</v>
      </c>
      <c r="S59" s="2">
        <v>-74</v>
      </c>
      <c r="T59" s="2">
        <v>-73</v>
      </c>
      <c r="U59" s="2">
        <v>-82</v>
      </c>
      <c r="V59" s="2">
        <v>-92</v>
      </c>
      <c r="W59" s="2">
        <v>-102</v>
      </c>
      <c r="X59" s="2">
        <v>-106</v>
      </c>
      <c r="Y59" s="2">
        <v>-107</v>
      </c>
      <c r="Z59" s="2">
        <v>-105</v>
      </c>
      <c r="AA59" s="2">
        <v>-101</v>
      </c>
      <c r="AB59" s="2">
        <v>-96</v>
      </c>
      <c r="AC59" s="2">
        <v>-92</v>
      </c>
      <c r="AD59" s="2">
        <v>-89</v>
      </c>
      <c r="AE59" s="2">
        <v>-85</v>
      </c>
      <c r="AF59" s="2">
        <v>-83</v>
      </c>
      <c r="AG59" s="2">
        <v>-79</v>
      </c>
      <c r="AH59" s="2">
        <v>-77</v>
      </c>
    </row>
    <row r="60" spans="1:34" x14ac:dyDescent="0.25">
      <c r="A60" s="2" t="s">
        <v>487</v>
      </c>
      <c r="B60" s="2" t="s">
        <v>384</v>
      </c>
      <c r="C60" s="2" t="s">
        <v>522</v>
      </c>
      <c r="D60" s="2">
        <v>0</v>
      </c>
      <c r="E60" s="2">
        <v>0</v>
      </c>
      <c r="F60" s="2">
        <v>0</v>
      </c>
      <c r="G60" s="2">
        <v>16</v>
      </c>
      <c r="H60" s="2">
        <v>-24</v>
      </c>
      <c r="I60" s="2">
        <v>-149</v>
      </c>
      <c r="J60" s="2">
        <v>-396</v>
      </c>
      <c r="K60" s="2">
        <v>-563</v>
      </c>
      <c r="L60" s="2">
        <v>-656</v>
      </c>
      <c r="M60" s="2">
        <v>-731</v>
      </c>
      <c r="N60" s="2">
        <v>-807</v>
      </c>
      <c r="O60" s="2">
        <v>-875</v>
      </c>
      <c r="P60" s="2">
        <v>-929</v>
      </c>
      <c r="Q60" s="2">
        <v>-986</v>
      </c>
      <c r="R60" s="2">
        <v>-1036</v>
      </c>
      <c r="S60" s="2">
        <v>-1076</v>
      </c>
      <c r="T60" s="2">
        <v>-1112</v>
      </c>
      <c r="U60" s="2">
        <v>-1145</v>
      </c>
      <c r="V60" s="2">
        <v>-1181</v>
      </c>
      <c r="W60" s="2">
        <v>-1218</v>
      </c>
      <c r="X60" s="2">
        <v>-1248</v>
      </c>
      <c r="Y60" s="2">
        <v>-1270</v>
      </c>
      <c r="Z60" s="2">
        <v>-1289</v>
      </c>
      <c r="AA60" s="2">
        <v>-1302</v>
      </c>
      <c r="AB60" s="2">
        <v>-1313</v>
      </c>
      <c r="AC60" s="2">
        <v>-1324</v>
      </c>
      <c r="AD60" s="2">
        <v>-1331</v>
      </c>
      <c r="AE60" s="2">
        <v>-1338</v>
      </c>
      <c r="AF60" s="2">
        <v>-1345</v>
      </c>
      <c r="AG60" s="2">
        <v>-1350</v>
      </c>
      <c r="AH60" s="2">
        <v>-1354</v>
      </c>
    </row>
    <row r="61" spans="1:34" x14ac:dyDescent="0.25">
      <c r="A61" s="2" t="s">
        <v>488</v>
      </c>
      <c r="B61" s="2" t="s">
        <v>384</v>
      </c>
      <c r="C61" s="2" t="s">
        <v>522</v>
      </c>
      <c r="D61" s="2">
        <v>0</v>
      </c>
      <c r="E61" s="2">
        <v>0</v>
      </c>
      <c r="F61" s="2">
        <v>3</v>
      </c>
      <c r="G61" s="2">
        <v>105</v>
      </c>
      <c r="H61" s="2">
        <v>82</v>
      </c>
      <c r="I61" s="2">
        <v>-29</v>
      </c>
      <c r="J61" s="2">
        <v>-112</v>
      </c>
      <c r="K61" s="2">
        <v>-140</v>
      </c>
      <c r="L61" s="2">
        <v>-164</v>
      </c>
      <c r="M61" s="2">
        <v>-194</v>
      </c>
      <c r="N61" s="2">
        <v>-225</v>
      </c>
      <c r="O61" s="2">
        <v>-255</v>
      </c>
      <c r="P61" s="2">
        <v>-288</v>
      </c>
      <c r="Q61" s="2">
        <v>-319</v>
      </c>
      <c r="R61" s="2">
        <v>-352</v>
      </c>
      <c r="S61" s="2">
        <v>-386</v>
      </c>
      <c r="T61" s="2">
        <v>-398</v>
      </c>
      <c r="U61" s="2">
        <v>-418</v>
      </c>
      <c r="V61" s="2">
        <v>-440</v>
      </c>
      <c r="W61" s="2">
        <v>-459</v>
      </c>
      <c r="X61" s="2">
        <v>-475</v>
      </c>
      <c r="Y61" s="2">
        <v>-490</v>
      </c>
      <c r="Z61" s="2">
        <v>-499</v>
      </c>
      <c r="AA61" s="2">
        <v>-507</v>
      </c>
      <c r="AB61" s="2">
        <v>-511</v>
      </c>
      <c r="AC61" s="2">
        <v>-515</v>
      </c>
      <c r="AD61" s="2">
        <v>-518</v>
      </c>
      <c r="AE61" s="2">
        <v>-519</v>
      </c>
      <c r="AF61" s="2">
        <v>-518</v>
      </c>
      <c r="AG61" s="2">
        <v>-520</v>
      </c>
      <c r="AH61" s="2">
        <v>-518</v>
      </c>
    </row>
    <row r="62" spans="1:34" x14ac:dyDescent="0.25">
      <c r="A62" s="2" t="s">
        <v>489</v>
      </c>
      <c r="B62" s="2" t="s">
        <v>384</v>
      </c>
      <c r="C62" s="2" t="s">
        <v>522</v>
      </c>
      <c r="D62" s="2">
        <v>0</v>
      </c>
      <c r="E62" s="2">
        <v>0</v>
      </c>
      <c r="F62" s="2">
        <v>0</v>
      </c>
      <c r="G62" s="2">
        <v>24</v>
      </c>
      <c r="H62" s="2">
        <v>24</v>
      </c>
      <c r="I62" s="2">
        <v>9</v>
      </c>
      <c r="J62" s="2">
        <v>-3</v>
      </c>
      <c r="K62" s="2">
        <v>-5</v>
      </c>
      <c r="L62" s="2">
        <v>-3</v>
      </c>
      <c r="M62" s="2">
        <v>-2</v>
      </c>
      <c r="N62" s="2">
        <v>-2</v>
      </c>
      <c r="O62" s="2">
        <v>-2</v>
      </c>
      <c r="P62" s="2">
        <v>-1</v>
      </c>
      <c r="Q62" s="2">
        <v>-1</v>
      </c>
      <c r="R62" s="2">
        <v>-1</v>
      </c>
      <c r="S62" s="2">
        <v>-2</v>
      </c>
      <c r="T62" s="2">
        <v>-1</v>
      </c>
      <c r="U62" s="2">
        <v>-2</v>
      </c>
      <c r="V62" s="2">
        <v>-3</v>
      </c>
      <c r="W62" s="2">
        <v>-4</v>
      </c>
      <c r="X62" s="2">
        <v>-5</v>
      </c>
      <c r="Y62" s="2">
        <v>-5</v>
      </c>
      <c r="Z62" s="2">
        <v>-6</v>
      </c>
      <c r="AA62" s="2">
        <v>-5</v>
      </c>
      <c r="AB62" s="2">
        <v>-5</v>
      </c>
      <c r="AC62" s="2">
        <v>-5</v>
      </c>
      <c r="AD62" s="2">
        <v>-4</v>
      </c>
      <c r="AE62" s="2">
        <v>-4</v>
      </c>
      <c r="AF62" s="2">
        <v>-4</v>
      </c>
      <c r="AG62" s="2">
        <v>-5</v>
      </c>
      <c r="AH62" s="2">
        <v>-5</v>
      </c>
    </row>
    <row r="63" spans="1:34" x14ac:dyDescent="0.25">
      <c r="A63" s="2" t="s">
        <v>490</v>
      </c>
      <c r="B63" s="2" t="s">
        <v>384</v>
      </c>
      <c r="C63" s="2" t="s">
        <v>522</v>
      </c>
      <c r="D63" s="2">
        <v>0</v>
      </c>
      <c r="E63" s="2">
        <v>2</v>
      </c>
      <c r="F63" s="2">
        <v>69</v>
      </c>
      <c r="G63" s="2">
        <v>1057</v>
      </c>
      <c r="H63" s="2">
        <v>1260</v>
      </c>
      <c r="I63" s="2">
        <v>725</v>
      </c>
      <c r="J63" s="2">
        <v>529</v>
      </c>
      <c r="K63" s="2">
        <v>731</v>
      </c>
      <c r="L63" s="2">
        <v>820</v>
      </c>
      <c r="M63" s="2">
        <v>895</v>
      </c>
      <c r="N63" s="2">
        <v>988</v>
      </c>
      <c r="O63" s="2">
        <v>1049</v>
      </c>
      <c r="P63" s="2">
        <v>1047</v>
      </c>
      <c r="Q63" s="2">
        <v>1032</v>
      </c>
      <c r="R63" s="2">
        <v>984</v>
      </c>
      <c r="S63" s="2">
        <v>927</v>
      </c>
      <c r="T63" s="2">
        <v>925</v>
      </c>
      <c r="U63" s="2">
        <v>798</v>
      </c>
      <c r="V63" s="2">
        <v>665</v>
      </c>
      <c r="W63" s="2">
        <v>547</v>
      </c>
      <c r="X63" s="2">
        <v>443</v>
      </c>
      <c r="Y63" s="2">
        <v>352</v>
      </c>
      <c r="Z63" s="2">
        <v>278</v>
      </c>
      <c r="AA63" s="2">
        <v>240</v>
      </c>
      <c r="AB63" s="2">
        <v>213</v>
      </c>
      <c r="AC63" s="2">
        <v>184</v>
      </c>
      <c r="AD63" s="2">
        <v>153</v>
      </c>
      <c r="AE63" s="2">
        <v>136</v>
      </c>
      <c r="AF63" s="2">
        <v>119</v>
      </c>
      <c r="AG63" s="2">
        <v>104</v>
      </c>
      <c r="AH63" s="2">
        <v>84</v>
      </c>
    </row>
    <row r="64" spans="1:34" x14ac:dyDescent="0.25">
      <c r="A64" s="2" t="s">
        <v>491</v>
      </c>
      <c r="B64" s="2" t="s">
        <v>384</v>
      </c>
      <c r="C64" s="2" t="s">
        <v>522</v>
      </c>
      <c r="D64" s="2">
        <v>0</v>
      </c>
      <c r="E64" s="2">
        <v>37</v>
      </c>
      <c r="F64" s="2">
        <v>288</v>
      </c>
      <c r="G64" s="2">
        <v>864</v>
      </c>
      <c r="H64" s="2">
        <v>958</v>
      </c>
      <c r="I64" s="2">
        <v>108</v>
      </c>
      <c r="J64" s="2">
        <v>248</v>
      </c>
      <c r="K64" s="2">
        <v>1183</v>
      </c>
      <c r="L64" s="2">
        <v>1700</v>
      </c>
      <c r="M64" s="2">
        <v>2326</v>
      </c>
      <c r="N64" s="2">
        <v>3009</v>
      </c>
      <c r="O64" s="2">
        <v>3588</v>
      </c>
      <c r="P64" s="2">
        <v>3917</v>
      </c>
      <c r="Q64" s="2">
        <v>4117</v>
      </c>
      <c r="R64" s="2">
        <v>4187</v>
      </c>
      <c r="S64" s="2">
        <v>4279</v>
      </c>
      <c r="T64" s="2">
        <v>4403</v>
      </c>
      <c r="U64" s="2">
        <v>4050</v>
      </c>
      <c r="V64" s="2">
        <v>3784</v>
      </c>
      <c r="W64" s="2">
        <v>3523</v>
      </c>
      <c r="X64" s="2">
        <v>3269</v>
      </c>
      <c r="Y64" s="2">
        <v>3035</v>
      </c>
      <c r="Z64" s="2">
        <v>2832</v>
      </c>
      <c r="AA64" s="2">
        <v>2752</v>
      </c>
      <c r="AB64" s="2">
        <v>2669</v>
      </c>
      <c r="AC64" s="2">
        <v>2569</v>
      </c>
      <c r="AD64" s="2">
        <v>2444</v>
      </c>
      <c r="AE64" s="2">
        <v>2366</v>
      </c>
      <c r="AF64" s="2">
        <v>2266</v>
      </c>
      <c r="AG64" s="2">
        <v>2186</v>
      </c>
      <c r="AH64" s="2">
        <v>2095</v>
      </c>
    </row>
    <row r="65" spans="1:34" x14ac:dyDescent="0.25">
      <c r="A65" s="2" t="s">
        <v>492</v>
      </c>
      <c r="B65" s="2" t="s">
        <v>384</v>
      </c>
      <c r="C65" s="2" t="s">
        <v>522</v>
      </c>
      <c r="D65" s="2">
        <v>0</v>
      </c>
      <c r="E65" s="2">
        <v>0</v>
      </c>
      <c r="F65" s="2">
        <v>49</v>
      </c>
      <c r="G65" s="2">
        <v>7049</v>
      </c>
      <c r="H65" s="2">
        <v>4922</v>
      </c>
      <c r="I65" s="2">
        <v>1776</v>
      </c>
      <c r="J65" s="2">
        <v>776</v>
      </c>
      <c r="K65" s="2">
        <v>1198</v>
      </c>
      <c r="L65" s="2">
        <v>1231</v>
      </c>
      <c r="M65" s="2">
        <v>1166</v>
      </c>
      <c r="N65" s="2">
        <v>1231</v>
      </c>
      <c r="O65" s="2">
        <v>1373</v>
      </c>
      <c r="P65" s="2">
        <v>1368</v>
      </c>
      <c r="Q65" s="2">
        <v>1679</v>
      </c>
      <c r="R65" s="2">
        <v>1612</v>
      </c>
      <c r="S65" s="2">
        <v>1552</v>
      </c>
      <c r="T65" s="2">
        <v>1838</v>
      </c>
      <c r="U65" s="2">
        <v>1621</v>
      </c>
      <c r="V65" s="2">
        <v>1436</v>
      </c>
      <c r="W65" s="2">
        <v>1266</v>
      </c>
      <c r="X65" s="2">
        <v>1108</v>
      </c>
      <c r="Y65" s="2">
        <v>1034</v>
      </c>
      <c r="Z65" s="2">
        <v>964</v>
      </c>
      <c r="AA65" s="2">
        <v>922</v>
      </c>
      <c r="AB65" s="2">
        <v>882</v>
      </c>
      <c r="AC65" s="2">
        <v>833</v>
      </c>
      <c r="AD65" s="2">
        <v>792</v>
      </c>
      <c r="AE65" s="2">
        <v>751</v>
      </c>
      <c r="AF65" s="2">
        <v>718</v>
      </c>
      <c r="AG65" s="2">
        <v>684</v>
      </c>
      <c r="AH65" s="2">
        <v>657</v>
      </c>
    </row>
    <row r="66" spans="1:34" x14ac:dyDescent="0.25">
      <c r="A66" s="2" t="s">
        <v>493</v>
      </c>
      <c r="B66" s="2" t="s">
        <v>384</v>
      </c>
      <c r="C66" s="2" t="s">
        <v>522</v>
      </c>
      <c r="D66" s="2">
        <v>0</v>
      </c>
      <c r="E66" s="2">
        <v>6</v>
      </c>
      <c r="F66" s="2">
        <v>82</v>
      </c>
      <c r="G66" s="2">
        <v>1029</v>
      </c>
      <c r="H66" s="2">
        <v>1078</v>
      </c>
      <c r="I66" s="2">
        <v>711</v>
      </c>
      <c r="J66" s="2">
        <v>808</v>
      </c>
      <c r="K66" s="2">
        <v>1179</v>
      </c>
      <c r="L66" s="2">
        <v>1358</v>
      </c>
      <c r="M66" s="2">
        <v>1551</v>
      </c>
      <c r="N66" s="2">
        <v>1763</v>
      </c>
      <c r="O66" s="2">
        <v>1856</v>
      </c>
      <c r="P66" s="2">
        <v>1867</v>
      </c>
      <c r="Q66" s="2">
        <v>1869</v>
      </c>
      <c r="R66" s="2">
        <v>1850</v>
      </c>
      <c r="S66" s="2">
        <v>1825</v>
      </c>
      <c r="T66" s="2">
        <v>1812</v>
      </c>
      <c r="U66" s="2">
        <v>1604</v>
      </c>
      <c r="V66" s="2">
        <v>1433</v>
      </c>
      <c r="W66" s="2">
        <v>1285</v>
      </c>
      <c r="X66" s="2">
        <v>1154</v>
      </c>
      <c r="Y66" s="2">
        <v>1040</v>
      </c>
      <c r="Z66" s="2">
        <v>956</v>
      </c>
      <c r="AA66" s="2">
        <v>899</v>
      </c>
      <c r="AB66" s="2">
        <v>858</v>
      </c>
      <c r="AC66" s="2">
        <v>785</v>
      </c>
      <c r="AD66" s="2">
        <v>775</v>
      </c>
      <c r="AE66" s="2">
        <v>733</v>
      </c>
      <c r="AF66" s="2">
        <v>704</v>
      </c>
      <c r="AG66" s="2">
        <v>673</v>
      </c>
      <c r="AH66" s="2">
        <v>638</v>
      </c>
    </row>
    <row r="67" spans="1:34" x14ac:dyDescent="0.25">
      <c r="A67" s="2" t="s">
        <v>494</v>
      </c>
      <c r="B67" s="2" t="s">
        <v>384</v>
      </c>
      <c r="C67" s="2" t="s">
        <v>522</v>
      </c>
      <c r="D67" s="2">
        <v>0</v>
      </c>
      <c r="E67" s="2">
        <v>0</v>
      </c>
      <c r="F67" s="2">
        <v>0</v>
      </c>
      <c r="G67" s="2">
        <v>-467</v>
      </c>
      <c r="H67" s="2">
        <v>-929</v>
      </c>
      <c r="I67" s="2">
        <v>-1430</v>
      </c>
      <c r="J67" s="2">
        <v>-1762</v>
      </c>
      <c r="K67" s="2">
        <v>-2085</v>
      </c>
      <c r="L67" s="2">
        <v>-2374</v>
      </c>
      <c r="M67" s="2">
        <v>-2684</v>
      </c>
      <c r="N67" s="2">
        <v>-2973</v>
      </c>
      <c r="O67" s="2">
        <v>-3233</v>
      </c>
      <c r="P67" s="2">
        <v>-3496</v>
      </c>
      <c r="Q67" s="2">
        <v>-3757</v>
      </c>
      <c r="R67" s="2">
        <v>-4004</v>
      </c>
      <c r="S67" s="2">
        <v>-4247</v>
      </c>
      <c r="T67" s="2">
        <v>-4177</v>
      </c>
      <c r="U67" s="2">
        <v>-4086</v>
      </c>
      <c r="V67" s="2">
        <v>-4014</v>
      </c>
      <c r="W67" s="2">
        <v>-3939</v>
      </c>
      <c r="X67" s="2">
        <v>-3864</v>
      </c>
      <c r="Y67" s="2">
        <v>-3790</v>
      </c>
      <c r="Z67" s="2">
        <v>-3712</v>
      </c>
      <c r="AA67" s="2">
        <v>-3635</v>
      </c>
      <c r="AB67" s="2">
        <v>-3550</v>
      </c>
      <c r="AC67" s="2">
        <v>-3466</v>
      </c>
      <c r="AD67" s="2">
        <v>-3386</v>
      </c>
      <c r="AE67" s="2">
        <v>-3306</v>
      </c>
      <c r="AF67" s="2">
        <v>-3227</v>
      </c>
      <c r="AG67" s="2">
        <v>-3150</v>
      </c>
      <c r="AH67" s="2">
        <v>-3077</v>
      </c>
    </row>
    <row r="68" spans="1:34" x14ac:dyDescent="0.25">
      <c r="A68" s="2" t="s">
        <v>495</v>
      </c>
      <c r="B68" s="2" t="s">
        <v>384</v>
      </c>
      <c r="C68" s="2" t="s">
        <v>522</v>
      </c>
      <c r="D68" s="2">
        <v>0</v>
      </c>
      <c r="E68" s="2">
        <v>0</v>
      </c>
      <c r="F68" s="2">
        <v>1</v>
      </c>
      <c r="G68" s="2">
        <v>547</v>
      </c>
      <c r="H68" s="2">
        <v>1074</v>
      </c>
      <c r="I68" s="2">
        <v>1544</v>
      </c>
      <c r="J68" s="2">
        <v>1913</v>
      </c>
      <c r="K68" s="2">
        <v>2307</v>
      </c>
      <c r="L68" s="2">
        <v>2725</v>
      </c>
      <c r="M68" s="2">
        <v>3148</v>
      </c>
      <c r="N68" s="2">
        <v>3495</v>
      </c>
      <c r="O68" s="2">
        <v>3830</v>
      </c>
      <c r="P68" s="2">
        <v>4153</v>
      </c>
      <c r="Q68" s="2">
        <v>4465</v>
      </c>
      <c r="R68" s="2">
        <v>4765</v>
      </c>
      <c r="S68" s="2">
        <v>5034</v>
      </c>
      <c r="T68" s="2">
        <v>5055</v>
      </c>
      <c r="U68" s="2">
        <v>4827</v>
      </c>
      <c r="V68" s="2">
        <v>4706</v>
      </c>
      <c r="W68" s="2">
        <v>4598</v>
      </c>
      <c r="X68" s="2">
        <v>4580</v>
      </c>
      <c r="Y68" s="2">
        <v>4381</v>
      </c>
      <c r="Z68" s="2">
        <v>4284</v>
      </c>
      <c r="AA68" s="2">
        <v>4168</v>
      </c>
      <c r="AB68" s="2">
        <v>4074</v>
      </c>
      <c r="AC68" s="2">
        <v>3988</v>
      </c>
      <c r="AD68" s="2">
        <v>3877</v>
      </c>
      <c r="AE68" s="2">
        <v>3786</v>
      </c>
      <c r="AF68" s="2">
        <v>3770</v>
      </c>
      <c r="AG68" s="2">
        <v>3615</v>
      </c>
      <c r="AH68" s="2">
        <v>3520</v>
      </c>
    </row>
    <row r="69" spans="1:34" x14ac:dyDescent="0.25">
      <c r="A69" s="2" t="s">
        <v>496</v>
      </c>
      <c r="B69" s="2" t="s">
        <v>384</v>
      </c>
      <c r="C69" s="2" t="s">
        <v>522</v>
      </c>
      <c r="D69" s="2">
        <v>0</v>
      </c>
      <c r="E69" s="2">
        <v>-19</v>
      </c>
      <c r="F69" s="2">
        <v>-31</v>
      </c>
      <c r="G69" s="2">
        <v>111</v>
      </c>
      <c r="H69" s="2">
        <v>102</v>
      </c>
      <c r="I69" s="2">
        <v>200</v>
      </c>
      <c r="J69" s="2">
        <v>244</v>
      </c>
      <c r="K69" s="2">
        <v>277</v>
      </c>
      <c r="L69" s="2">
        <v>264</v>
      </c>
      <c r="M69" s="2">
        <v>275</v>
      </c>
      <c r="N69" s="2">
        <v>264</v>
      </c>
      <c r="O69" s="2">
        <v>246</v>
      </c>
      <c r="P69" s="2">
        <v>242</v>
      </c>
      <c r="Q69" s="2">
        <v>274</v>
      </c>
      <c r="R69" s="2">
        <v>327</v>
      </c>
      <c r="S69" s="2">
        <v>370</v>
      </c>
      <c r="T69" s="2">
        <v>407</v>
      </c>
      <c r="U69" s="2">
        <v>406</v>
      </c>
      <c r="V69" s="2">
        <v>397</v>
      </c>
      <c r="W69" s="2">
        <v>380</v>
      </c>
      <c r="X69" s="2">
        <v>364</v>
      </c>
      <c r="Y69" s="2">
        <v>367</v>
      </c>
      <c r="Z69" s="2">
        <v>359</v>
      </c>
      <c r="AA69" s="2">
        <v>361</v>
      </c>
      <c r="AB69" s="2">
        <v>359</v>
      </c>
      <c r="AC69" s="2">
        <v>356</v>
      </c>
      <c r="AD69" s="2">
        <v>357</v>
      </c>
      <c r="AE69" s="2">
        <v>353</v>
      </c>
      <c r="AF69" s="2">
        <v>350</v>
      </c>
      <c r="AG69" s="2">
        <v>348</v>
      </c>
      <c r="AH69" s="2">
        <v>343</v>
      </c>
    </row>
    <row r="70" spans="1:34" x14ac:dyDescent="0.25">
      <c r="A70" s="2" t="s">
        <v>497</v>
      </c>
      <c r="B70" s="2" t="s">
        <v>384</v>
      </c>
      <c r="C70" s="2" t="s">
        <v>522</v>
      </c>
      <c r="D70" s="2">
        <v>0</v>
      </c>
      <c r="E70" s="2">
        <v>95</v>
      </c>
      <c r="F70" s="2">
        <v>26</v>
      </c>
      <c r="G70" s="2">
        <v>261</v>
      </c>
      <c r="H70" s="2">
        <v>3238</v>
      </c>
      <c r="I70" s="2">
        <v>3125</v>
      </c>
      <c r="J70" s="2">
        <v>1610</v>
      </c>
      <c r="K70" s="2">
        <v>1515</v>
      </c>
      <c r="L70" s="2">
        <v>2623</v>
      </c>
      <c r="M70" s="2">
        <v>2838</v>
      </c>
      <c r="N70" s="2">
        <v>3098</v>
      </c>
      <c r="O70" s="2">
        <v>3396</v>
      </c>
      <c r="P70" s="2">
        <v>3797</v>
      </c>
      <c r="Q70" s="2">
        <v>3991</v>
      </c>
      <c r="R70" s="2">
        <v>4463</v>
      </c>
      <c r="S70" s="2">
        <v>4799</v>
      </c>
      <c r="T70" s="2">
        <v>5036</v>
      </c>
      <c r="U70" s="2">
        <v>5524</v>
      </c>
      <c r="V70" s="2">
        <v>5372</v>
      </c>
      <c r="W70" s="2">
        <v>5288</v>
      </c>
      <c r="X70" s="2">
        <v>5226</v>
      </c>
      <c r="Y70" s="2">
        <v>5093</v>
      </c>
      <c r="Z70" s="2">
        <v>5128</v>
      </c>
      <c r="AA70" s="2">
        <v>5068</v>
      </c>
      <c r="AB70" s="2">
        <v>5093</v>
      </c>
      <c r="AC70" s="2">
        <v>5070</v>
      </c>
      <c r="AD70" s="2">
        <v>5114</v>
      </c>
      <c r="AE70" s="2">
        <v>5097</v>
      </c>
      <c r="AF70" s="2">
        <v>5120</v>
      </c>
      <c r="AG70" s="2">
        <v>5112</v>
      </c>
      <c r="AH70" s="2">
        <v>5119</v>
      </c>
    </row>
    <row r="71" spans="1:34" x14ac:dyDescent="0.25">
      <c r="A71" s="2" t="s">
        <v>498</v>
      </c>
      <c r="B71" s="2" t="s">
        <v>384</v>
      </c>
      <c r="C71" s="2" t="s">
        <v>522</v>
      </c>
      <c r="D71" s="2">
        <v>0</v>
      </c>
      <c r="E71" s="2">
        <v>-326</v>
      </c>
      <c r="F71" s="2">
        <v>-606</v>
      </c>
      <c r="G71" s="2">
        <v>2062</v>
      </c>
      <c r="H71" s="2">
        <v>7031</v>
      </c>
      <c r="I71" s="2">
        <v>9012</v>
      </c>
      <c r="J71" s="2">
        <v>9987</v>
      </c>
      <c r="K71" s="2">
        <v>10542</v>
      </c>
      <c r="L71" s="2">
        <v>9740</v>
      </c>
      <c r="M71" s="2">
        <v>8774</v>
      </c>
      <c r="N71" s="2">
        <v>7385</v>
      </c>
      <c r="O71" s="2">
        <v>6428</v>
      </c>
      <c r="P71" s="2">
        <v>5230</v>
      </c>
      <c r="Q71" s="2">
        <v>4533</v>
      </c>
      <c r="R71" s="2">
        <v>4157</v>
      </c>
      <c r="S71" s="2">
        <v>3707</v>
      </c>
      <c r="T71" s="2">
        <v>3608</v>
      </c>
      <c r="U71" s="2">
        <v>3002</v>
      </c>
      <c r="V71" s="2">
        <v>2590</v>
      </c>
      <c r="W71" s="2">
        <v>1940</v>
      </c>
      <c r="X71" s="2">
        <v>1236</v>
      </c>
      <c r="Y71" s="2">
        <v>759</v>
      </c>
      <c r="Z71" s="2">
        <v>177</v>
      </c>
      <c r="AA71" s="2">
        <v>-349</v>
      </c>
      <c r="AB71" s="2">
        <v>-792</v>
      </c>
      <c r="AC71" s="2">
        <v>-1539</v>
      </c>
      <c r="AD71" s="2">
        <v>-1905</v>
      </c>
      <c r="AE71" s="2">
        <v>-2338</v>
      </c>
      <c r="AF71" s="2">
        <v>-2833</v>
      </c>
      <c r="AG71" s="2">
        <v>-3324</v>
      </c>
      <c r="AH71" s="2">
        <v>-3844</v>
      </c>
    </row>
    <row r="72" spans="1:34" x14ac:dyDescent="0.25">
      <c r="A72" s="2" t="s">
        <v>499</v>
      </c>
      <c r="B72" s="2" t="s">
        <v>384</v>
      </c>
      <c r="C72" s="2" t="s">
        <v>522</v>
      </c>
      <c r="D72" s="2">
        <v>0</v>
      </c>
      <c r="E72" s="2">
        <v>0</v>
      </c>
      <c r="F72" s="2">
        <v>-3</v>
      </c>
      <c r="G72" s="2">
        <v>116</v>
      </c>
      <c r="H72" s="2">
        <v>192</v>
      </c>
      <c r="I72" s="2">
        <v>225</v>
      </c>
      <c r="J72" s="2">
        <v>210</v>
      </c>
      <c r="K72" s="2">
        <v>199</v>
      </c>
      <c r="L72" s="2">
        <v>202</v>
      </c>
      <c r="M72" s="2">
        <v>199</v>
      </c>
      <c r="N72" s="2">
        <v>190</v>
      </c>
      <c r="O72" s="2">
        <v>183</v>
      </c>
      <c r="P72" s="2">
        <v>178</v>
      </c>
      <c r="Q72" s="2">
        <v>174</v>
      </c>
      <c r="R72" s="2">
        <v>176</v>
      </c>
      <c r="S72" s="2">
        <v>176</v>
      </c>
      <c r="T72" s="2">
        <v>175</v>
      </c>
      <c r="U72" s="2">
        <v>167</v>
      </c>
      <c r="V72" s="2">
        <v>151</v>
      </c>
      <c r="W72" s="2">
        <v>131</v>
      </c>
      <c r="X72" s="2">
        <v>109</v>
      </c>
      <c r="Y72" s="2">
        <v>89</v>
      </c>
      <c r="Z72" s="2">
        <v>71</v>
      </c>
      <c r="AA72" s="2">
        <v>54</v>
      </c>
      <c r="AB72" s="2">
        <v>39</v>
      </c>
      <c r="AC72" s="2">
        <v>24</v>
      </c>
      <c r="AD72" s="2">
        <v>12</v>
      </c>
      <c r="AE72" s="2">
        <v>0</v>
      </c>
      <c r="AF72" s="2">
        <v>-8</v>
      </c>
      <c r="AG72" s="2">
        <v>-18</v>
      </c>
      <c r="AH72" s="2">
        <v>-26</v>
      </c>
    </row>
    <row r="73" spans="1:34" x14ac:dyDescent="0.25">
      <c r="A73" s="2" t="s">
        <v>500</v>
      </c>
      <c r="B73" s="2" t="s">
        <v>384</v>
      </c>
      <c r="C73" s="2" t="s">
        <v>522</v>
      </c>
      <c r="D73" s="2">
        <v>0</v>
      </c>
      <c r="E73" s="2">
        <v>21</v>
      </c>
      <c r="F73" s="2">
        <v>190</v>
      </c>
      <c r="G73" s="2">
        <v>2542</v>
      </c>
      <c r="H73" s="2">
        <v>2686</v>
      </c>
      <c r="I73" s="2">
        <v>2157</v>
      </c>
      <c r="J73" s="2">
        <v>2426</v>
      </c>
      <c r="K73" s="2">
        <v>3371</v>
      </c>
      <c r="L73" s="2">
        <v>3738</v>
      </c>
      <c r="M73" s="2">
        <v>4431</v>
      </c>
      <c r="N73" s="2">
        <v>5026</v>
      </c>
      <c r="O73" s="2">
        <v>5530</v>
      </c>
      <c r="P73" s="2">
        <v>5768</v>
      </c>
      <c r="Q73" s="2">
        <v>6026</v>
      </c>
      <c r="R73" s="2">
        <v>6171</v>
      </c>
      <c r="S73" s="2">
        <v>6445</v>
      </c>
      <c r="T73" s="2">
        <v>6713</v>
      </c>
      <c r="U73" s="2">
        <v>6412</v>
      </c>
      <c r="V73" s="2">
        <v>6214</v>
      </c>
      <c r="W73" s="2">
        <v>6011</v>
      </c>
      <c r="X73" s="2">
        <v>5836</v>
      </c>
      <c r="Y73" s="2">
        <v>5709</v>
      </c>
      <c r="Z73" s="2">
        <v>5653</v>
      </c>
      <c r="AA73" s="2">
        <v>5761</v>
      </c>
      <c r="AB73" s="2">
        <v>5859</v>
      </c>
      <c r="AC73" s="2">
        <v>5924</v>
      </c>
      <c r="AD73" s="2">
        <v>6052</v>
      </c>
      <c r="AE73" s="2">
        <v>6176</v>
      </c>
      <c r="AF73" s="2">
        <v>6311</v>
      </c>
      <c r="AG73" s="2">
        <v>6438</v>
      </c>
      <c r="AH73" s="2">
        <v>6561</v>
      </c>
    </row>
    <row r="74" spans="1:34" x14ac:dyDescent="0.25">
      <c r="A74" s="2" t="s">
        <v>501</v>
      </c>
      <c r="B74" s="2" t="s">
        <v>384</v>
      </c>
      <c r="C74" s="2" t="s">
        <v>522</v>
      </c>
      <c r="D74" s="2">
        <v>0</v>
      </c>
      <c r="E74" s="2">
        <v>-2</v>
      </c>
      <c r="F74" s="2">
        <v>15</v>
      </c>
      <c r="G74" s="2">
        <v>403</v>
      </c>
      <c r="H74" s="2">
        <v>175</v>
      </c>
      <c r="I74" s="2">
        <v>322</v>
      </c>
      <c r="J74" s="2">
        <v>567</v>
      </c>
      <c r="K74" s="2">
        <v>698</v>
      </c>
      <c r="L74" s="2">
        <v>756</v>
      </c>
      <c r="M74" s="2">
        <v>955</v>
      </c>
      <c r="N74" s="2">
        <v>1133</v>
      </c>
      <c r="O74" s="2">
        <v>1291</v>
      </c>
      <c r="P74" s="2">
        <v>1430</v>
      </c>
      <c r="Q74" s="2">
        <v>1623</v>
      </c>
      <c r="R74" s="2">
        <v>1786</v>
      </c>
      <c r="S74" s="2">
        <v>1938</v>
      </c>
      <c r="T74" s="2">
        <v>2114</v>
      </c>
      <c r="U74" s="2">
        <v>2176</v>
      </c>
      <c r="V74" s="2">
        <v>2280</v>
      </c>
      <c r="W74" s="2">
        <v>2369</v>
      </c>
      <c r="X74" s="2">
        <v>2449</v>
      </c>
      <c r="Y74" s="2">
        <v>2554</v>
      </c>
      <c r="Z74" s="2">
        <v>2660</v>
      </c>
      <c r="AA74" s="2">
        <v>2800</v>
      </c>
      <c r="AB74" s="2">
        <v>2924</v>
      </c>
      <c r="AC74" s="2">
        <v>3077</v>
      </c>
      <c r="AD74" s="2">
        <v>3213</v>
      </c>
      <c r="AE74" s="2">
        <v>3373</v>
      </c>
      <c r="AF74" s="2">
        <v>3547</v>
      </c>
      <c r="AG74" s="2">
        <v>3716</v>
      </c>
      <c r="AH74" s="2">
        <v>3877</v>
      </c>
    </row>
    <row r="75" spans="1:34" x14ac:dyDescent="0.25">
      <c r="A75" s="2" t="s">
        <v>502</v>
      </c>
      <c r="B75" s="2" t="s">
        <v>384</v>
      </c>
      <c r="C75" s="2" t="s">
        <v>522</v>
      </c>
      <c r="D75" s="2">
        <v>0</v>
      </c>
      <c r="E75" s="2">
        <v>6</v>
      </c>
      <c r="F75" s="2">
        <v>82</v>
      </c>
      <c r="G75" s="2">
        <v>4900</v>
      </c>
      <c r="H75" s="2">
        <v>8906</v>
      </c>
      <c r="I75" s="2">
        <v>12749</v>
      </c>
      <c r="J75" s="2">
        <v>16863</v>
      </c>
      <c r="K75" s="2">
        <v>21064</v>
      </c>
      <c r="L75" s="2">
        <v>24581</v>
      </c>
      <c r="M75" s="2">
        <v>28180</v>
      </c>
      <c r="N75" s="2">
        <v>31586</v>
      </c>
      <c r="O75" s="2">
        <v>34780</v>
      </c>
      <c r="P75" s="2">
        <v>37760</v>
      </c>
      <c r="Q75" s="2">
        <v>40745</v>
      </c>
      <c r="R75" s="2">
        <v>43394</v>
      </c>
      <c r="S75" s="2">
        <v>45981</v>
      </c>
      <c r="T75" s="2">
        <v>44352</v>
      </c>
      <c r="U75" s="2">
        <v>42519</v>
      </c>
      <c r="V75" s="2">
        <v>41466</v>
      </c>
      <c r="W75" s="2">
        <v>40451</v>
      </c>
      <c r="X75" s="2">
        <v>39542</v>
      </c>
      <c r="Y75" s="2">
        <v>38871</v>
      </c>
      <c r="Z75" s="2">
        <v>38170</v>
      </c>
      <c r="AA75" s="2">
        <v>37661</v>
      </c>
      <c r="AB75" s="2">
        <v>37167</v>
      </c>
      <c r="AC75" s="2">
        <v>36764</v>
      </c>
      <c r="AD75" s="2">
        <v>36449</v>
      </c>
      <c r="AE75" s="2">
        <v>36294</v>
      </c>
      <c r="AF75" s="2">
        <v>36191</v>
      </c>
      <c r="AG75" s="2">
        <v>36047</v>
      </c>
      <c r="AH75" s="2">
        <v>35865</v>
      </c>
    </row>
    <row r="76" spans="1:34" x14ac:dyDescent="0.25">
      <c r="A76" s="2" t="s">
        <v>503</v>
      </c>
      <c r="B76" s="2" t="s">
        <v>384</v>
      </c>
      <c r="C76" s="2" t="s">
        <v>522</v>
      </c>
      <c r="D76" s="2">
        <v>0</v>
      </c>
      <c r="E76" s="2">
        <v>-6</v>
      </c>
      <c r="F76" s="2">
        <v>3</v>
      </c>
      <c r="G76" s="2">
        <v>192</v>
      </c>
      <c r="H76" s="2">
        <v>42</v>
      </c>
      <c r="I76" s="2">
        <v>728</v>
      </c>
      <c r="J76" s="2">
        <v>1309</v>
      </c>
      <c r="K76" s="2">
        <v>1509</v>
      </c>
      <c r="L76" s="2">
        <v>1643</v>
      </c>
      <c r="M76" s="2">
        <v>2024</v>
      </c>
      <c r="N76" s="2">
        <v>2351</v>
      </c>
      <c r="O76" s="2">
        <v>2703</v>
      </c>
      <c r="P76" s="2">
        <v>3047</v>
      </c>
      <c r="Q76" s="2">
        <v>3458</v>
      </c>
      <c r="R76" s="2">
        <v>3842</v>
      </c>
      <c r="S76" s="2">
        <v>4180</v>
      </c>
      <c r="T76" s="2">
        <v>4442</v>
      </c>
      <c r="U76" s="2">
        <v>4543</v>
      </c>
      <c r="V76" s="2">
        <v>4621</v>
      </c>
      <c r="W76" s="2">
        <v>4605</v>
      </c>
      <c r="X76" s="2">
        <v>4506</v>
      </c>
      <c r="Y76" s="2">
        <v>4416</v>
      </c>
      <c r="Z76" s="2">
        <v>4277</v>
      </c>
      <c r="AA76" s="2">
        <v>4155</v>
      </c>
      <c r="AB76" s="2">
        <v>3973</v>
      </c>
      <c r="AC76" s="2">
        <v>3826</v>
      </c>
      <c r="AD76" s="2">
        <v>3626</v>
      </c>
      <c r="AE76" s="2">
        <v>3446</v>
      </c>
      <c r="AF76" s="2">
        <v>3272</v>
      </c>
      <c r="AG76" s="2">
        <v>3118</v>
      </c>
      <c r="AH76" s="2">
        <v>2963</v>
      </c>
    </row>
    <row r="77" spans="1:34" x14ac:dyDescent="0.25">
      <c r="A77" s="2" t="s">
        <v>504</v>
      </c>
      <c r="B77" s="2" t="s">
        <v>384</v>
      </c>
      <c r="C77" s="2" t="s">
        <v>522</v>
      </c>
      <c r="D77" s="2">
        <v>0</v>
      </c>
      <c r="E77" s="2">
        <v>-3</v>
      </c>
      <c r="F77" s="2">
        <v>0</v>
      </c>
      <c r="G77" s="2">
        <v>49</v>
      </c>
      <c r="H77" s="2">
        <v>-57</v>
      </c>
      <c r="I77" s="2">
        <v>166</v>
      </c>
      <c r="J77" s="2">
        <v>350</v>
      </c>
      <c r="K77" s="2">
        <v>388</v>
      </c>
      <c r="L77" s="2">
        <v>392</v>
      </c>
      <c r="M77" s="2">
        <v>467</v>
      </c>
      <c r="N77" s="2">
        <v>521</v>
      </c>
      <c r="O77" s="2">
        <v>573</v>
      </c>
      <c r="P77" s="2">
        <v>618</v>
      </c>
      <c r="Q77" s="2">
        <v>670</v>
      </c>
      <c r="R77" s="2">
        <v>710</v>
      </c>
      <c r="S77" s="2">
        <v>736</v>
      </c>
      <c r="T77" s="2">
        <v>743</v>
      </c>
      <c r="U77" s="2">
        <v>722</v>
      </c>
      <c r="V77" s="2">
        <v>702</v>
      </c>
      <c r="W77" s="2">
        <v>667</v>
      </c>
      <c r="X77" s="2">
        <v>620</v>
      </c>
      <c r="Y77" s="2">
        <v>580</v>
      </c>
      <c r="Z77" s="2">
        <v>534</v>
      </c>
      <c r="AA77" s="2">
        <v>493</v>
      </c>
      <c r="AB77" s="2">
        <v>448</v>
      </c>
      <c r="AC77" s="2">
        <v>410</v>
      </c>
      <c r="AD77" s="2">
        <v>370</v>
      </c>
      <c r="AE77" s="2">
        <v>333</v>
      </c>
      <c r="AF77" s="2">
        <v>300</v>
      </c>
      <c r="AG77" s="2">
        <v>271</v>
      </c>
      <c r="AH77" s="2">
        <v>245</v>
      </c>
    </row>
    <row r="78" spans="1:34" x14ac:dyDescent="0.25">
      <c r="A78" s="2" t="s">
        <v>505</v>
      </c>
      <c r="B78" s="2" t="s">
        <v>384</v>
      </c>
      <c r="C78" s="2" t="s">
        <v>522</v>
      </c>
      <c r="D78" s="2">
        <v>0</v>
      </c>
      <c r="E78" s="2">
        <v>0</v>
      </c>
      <c r="F78" s="2">
        <v>0</v>
      </c>
      <c r="G78" s="2">
        <v>12</v>
      </c>
      <c r="H78" s="2">
        <v>13</v>
      </c>
      <c r="I78" s="2">
        <v>23</v>
      </c>
      <c r="J78" s="2">
        <v>30</v>
      </c>
      <c r="K78" s="2">
        <v>35</v>
      </c>
      <c r="L78" s="2">
        <v>36</v>
      </c>
      <c r="M78" s="2">
        <v>41</v>
      </c>
      <c r="N78" s="2">
        <v>44</v>
      </c>
      <c r="O78" s="2">
        <v>46</v>
      </c>
      <c r="P78" s="2">
        <v>48</v>
      </c>
      <c r="Q78" s="2">
        <v>50</v>
      </c>
      <c r="R78" s="2">
        <v>52</v>
      </c>
      <c r="S78" s="2">
        <v>51</v>
      </c>
      <c r="T78" s="2">
        <v>51</v>
      </c>
      <c r="U78" s="2">
        <v>47</v>
      </c>
      <c r="V78" s="2">
        <v>45</v>
      </c>
      <c r="W78" s="2">
        <v>42</v>
      </c>
      <c r="X78" s="2">
        <v>38</v>
      </c>
      <c r="Y78" s="2">
        <v>34</v>
      </c>
      <c r="Z78" s="2">
        <v>31</v>
      </c>
      <c r="AA78" s="2">
        <v>29</v>
      </c>
      <c r="AB78" s="2">
        <v>26</v>
      </c>
      <c r="AC78" s="2">
        <v>23</v>
      </c>
      <c r="AD78" s="2">
        <v>21</v>
      </c>
      <c r="AE78" s="2">
        <v>18</v>
      </c>
      <c r="AF78" s="2">
        <v>17</v>
      </c>
      <c r="AG78" s="2">
        <v>16</v>
      </c>
      <c r="AH78" s="2">
        <v>14</v>
      </c>
    </row>
    <row r="79" spans="1:34" x14ac:dyDescent="0.25">
      <c r="A79" s="2" t="s">
        <v>506</v>
      </c>
      <c r="B79" s="2" t="s">
        <v>384</v>
      </c>
      <c r="C79" s="2" t="s">
        <v>522</v>
      </c>
      <c r="D79" s="2">
        <v>0</v>
      </c>
      <c r="E79" s="2">
        <v>0</v>
      </c>
      <c r="F79" s="2">
        <v>-1</v>
      </c>
      <c r="G79" s="2">
        <v>15</v>
      </c>
      <c r="H79" s="2">
        <v>8</v>
      </c>
      <c r="I79" s="2">
        <v>29</v>
      </c>
      <c r="J79" s="2">
        <v>46</v>
      </c>
      <c r="K79" s="2">
        <v>49</v>
      </c>
      <c r="L79" s="2">
        <v>44</v>
      </c>
      <c r="M79" s="2">
        <v>46</v>
      </c>
      <c r="N79" s="2">
        <v>44</v>
      </c>
      <c r="O79" s="2">
        <v>45</v>
      </c>
      <c r="P79" s="2">
        <v>47</v>
      </c>
      <c r="Q79" s="2">
        <v>52</v>
      </c>
      <c r="R79" s="2">
        <v>56</v>
      </c>
      <c r="S79" s="2">
        <v>58</v>
      </c>
      <c r="T79" s="2">
        <v>58</v>
      </c>
      <c r="U79" s="2">
        <v>56</v>
      </c>
      <c r="V79" s="2">
        <v>52</v>
      </c>
      <c r="W79" s="2">
        <v>47</v>
      </c>
      <c r="X79" s="2">
        <v>41</v>
      </c>
      <c r="Y79" s="2">
        <v>36</v>
      </c>
      <c r="Z79" s="2">
        <v>31</v>
      </c>
      <c r="AA79" s="2">
        <v>26</v>
      </c>
      <c r="AB79" s="2">
        <v>20</v>
      </c>
      <c r="AC79" s="2">
        <v>17</v>
      </c>
      <c r="AD79" s="2">
        <v>12</v>
      </c>
      <c r="AE79" s="2">
        <v>8</v>
      </c>
      <c r="AF79" s="2">
        <v>5</v>
      </c>
      <c r="AG79" s="2">
        <v>2</v>
      </c>
      <c r="AH79" s="2">
        <v>0</v>
      </c>
    </row>
    <row r="80" spans="1:34" x14ac:dyDescent="0.25">
      <c r="A80" s="2" t="s">
        <v>507</v>
      </c>
      <c r="B80" s="2" t="s">
        <v>384</v>
      </c>
      <c r="C80" s="2" t="s">
        <v>522</v>
      </c>
      <c r="D80" s="2">
        <v>0</v>
      </c>
      <c r="E80" s="2">
        <v>0</v>
      </c>
      <c r="F80" s="2">
        <v>3</v>
      </c>
      <c r="G80" s="2">
        <v>93</v>
      </c>
      <c r="H80" s="2">
        <v>51</v>
      </c>
      <c r="I80" s="2">
        <v>21</v>
      </c>
      <c r="J80" s="2">
        <v>-24</v>
      </c>
      <c r="K80" s="2">
        <v>-100</v>
      </c>
      <c r="L80" s="2">
        <v>-206</v>
      </c>
      <c r="M80" s="2">
        <v>-314</v>
      </c>
      <c r="N80" s="2">
        <v>-445</v>
      </c>
      <c r="O80" s="2">
        <v>-592</v>
      </c>
      <c r="P80" s="2">
        <v>-758</v>
      </c>
      <c r="Q80" s="2">
        <v>-928</v>
      </c>
      <c r="R80" s="2">
        <v>-1113</v>
      </c>
      <c r="S80" s="2">
        <v>-1314</v>
      </c>
      <c r="T80" s="2">
        <v>-1506</v>
      </c>
      <c r="U80" s="2">
        <v>-1697</v>
      </c>
      <c r="V80" s="2">
        <v>-1862</v>
      </c>
      <c r="W80" s="2">
        <v>-2009</v>
      </c>
      <c r="X80" s="2">
        <v>-2139</v>
      </c>
      <c r="Y80" s="2">
        <v>-2245</v>
      </c>
      <c r="Z80" s="2">
        <v>-2333</v>
      </c>
      <c r="AA80" s="2">
        <v>-2397</v>
      </c>
      <c r="AB80" s="2">
        <v>-2444</v>
      </c>
      <c r="AC80" s="2">
        <v>-2471</v>
      </c>
      <c r="AD80" s="2">
        <v>-2483</v>
      </c>
      <c r="AE80" s="2">
        <v>-2476</v>
      </c>
      <c r="AF80" s="2">
        <v>-2453</v>
      </c>
      <c r="AG80" s="2">
        <v>-2429</v>
      </c>
      <c r="AH80" s="2">
        <v>-2404</v>
      </c>
    </row>
    <row r="81" spans="1:34" x14ac:dyDescent="0.25">
      <c r="A81" s="2" t="s">
        <v>508</v>
      </c>
      <c r="B81" s="2" t="s">
        <v>384</v>
      </c>
      <c r="C81" s="2" t="s">
        <v>522</v>
      </c>
      <c r="D81" s="2">
        <v>0</v>
      </c>
      <c r="E81" s="2">
        <v>-4</v>
      </c>
      <c r="F81" s="2">
        <v>10</v>
      </c>
      <c r="G81" s="2">
        <v>271</v>
      </c>
      <c r="H81" s="2">
        <v>109</v>
      </c>
      <c r="I81" s="2">
        <v>646</v>
      </c>
      <c r="J81" s="2">
        <v>1164</v>
      </c>
      <c r="K81" s="2">
        <v>1378</v>
      </c>
      <c r="L81" s="2">
        <v>1523</v>
      </c>
      <c r="M81" s="2">
        <v>1885</v>
      </c>
      <c r="N81" s="2">
        <v>2207</v>
      </c>
      <c r="O81" s="2">
        <v>2512</v>
      </c>
      <c r="P81" s="2">
        <v>2798</v>
      </c>
      <c r="Q81" s="2">
        <v>3128</v>
      </c>
      <c r="R81" s="2">
        <v>3413</v>
      </c>
      <c r="S81" s="2">
        <v>3668</v>
      </c>
      <c r="T81" s="2">
        <v>3845</v>
      </c>
      <c r="U81" s="2">
        <v>3888</v>
      </c>
      <c r="V81" s="2">
        <v>3931</v>
      </c>
      <c r="W81" s="2">
        <v>3906</v>
      </c>
      <c r="X81" s="2">
        <v>3829</v>
      </c>
      <c r="Y81" s="2">
        <v>3758</v>
      </c>
      <c r="Z81" s="2">
        <v>3657</v>
      </c>
      <c r="AA81" s="2">
        <v>3570</v>
      </c>
      <c r="AB81" s="2">
        <v>3444</v>
      </c>
      <c r="AC81" s="2">
        <v>3340</v>
      </c>
      <c r="AD81" s="2">
        <v>3205</v>
      </c>
      <c r="AE81" s="2">
        <v>3088</v>
      </c>
      <c r="AF81" s="2">
        <v>2975</v>
      </c>
      <c r="AG81" s="2">
        <v>2877</v>
      </c>
      <c r="AH81" s="2">
        <v>2777</v>
      </c>
    </row>
    <row r="82" spans="1:34" x14ac:dyDescent="0.25">
      <c r="A82" s="2" t="s">
        <v>509</v>
      </c>
      <c r="B82" s="2" t="s">
        <v>384</v>
      </c>
      <c r="C82" s="2" t="s">
        <v>522</v>
      </c>
      <c r="D82" s="2">
        <v>0</v>
      </c>
      <c r="E82" s="2">
        <v>-9</v>
      </c>
      <c r="F82" s="2">
        <v>278</v>
      </c>
      <c r="G82" s="2">
        <v>3210</v>
      </c>
      <c r="H82" s="2">
        <v>2772</v>
      </c>
      <c r="I82" s="2">
        <v>2506</v>
      </c>
      <c r="J82" s="2">
        <v>3797</v>
      </c>
      <c r="K82" s="2">
        <v>5526</v>
      </c>
      <c r="L82" s="2">
        <v>6189</v>
      </c>
      <c r="M82" s="2">
        <v>7338</v>
      </c>
      <c r="N82" s="2">
        <v>8386</v>
      </c>
      <c r="O82" s="2">
        <v>9063</v>
      </c>
      <c r="P82" s="2">
        <v>9408</v>
      </c>
      <c r="Q82" s="2">
        <v>9827</v>
      </c>
      <c r="R82" s="2">
        <v>10007</v>
      </c>
      <c r="S82" s="2">
        <v>10152</v>
      </c>
      <c r="T82" s="2">
        <v>10283</v>
      </c>
      <c r="U82" s="2">
        <v>9400</v>
      </c>
      <c r="V82" s="2">
        <v>8789</v>
      </c>
      <c r="W82" s="2">
        <v>8111</v>
      </c>
      <c r="X82" s="2">
        <v>7407</v>
      </c>
      <c r="Y82" s="2">
        <v>6842</v>
      </c>
      <c r="Z82" s="2">
        <v>6298</v>
      </c>
      <c r="AA82" s="2">
        <v>5962</v>
      </c>
      <c r="AB82" s="2">
        <v>5581</v>
      </c>
      <c r="AC82" s="2">
        <v>5255</v>
      </c>
      <c r="AD82" s="2">
        <v>4897</v>
      </c>
      <c r="AE82" s="2">
        <v>4634</v>
      </c>
      <c r="AF82" s="2">
        <v>4390</v>
      </c>
      <c r="AG82" s="2">
        <v>4158</v>
      </c>
      <c r="AH82" s="2">
        <v>3915</v>
      </c>
    </row>
    <row r="83" spans="1:34" x14ac:dyDescent="0.25">
      <c r="A83" s="2" t="s">
        <v>510</v>
      </c>
      <c r="B83" s="2" t="s">
        <v>384</v>
      </c>
      <c r="C83" s="2" t="s">
        <v>522</v>
      </c>
      <c r="D83" s="2">
        <v>0</v>
      </c>
      <c r="E83" s="2">
        <v>1</v>
      </c>
      <c r="F83" s="2">
        <v>37</v>
      </c>
      <c r="G83" s="2">
        <v>173</v>
      </c>
      <c r="H83" s="2">
        <v>247</v>
      </c>
      <c r="I83" s="2">
        <v>181</v>
      </c>
      <c r="J83" s="2">
        <v>295</v>
      </c>
      <c r="K83" s="2">
        <v>527</v>
      </c>
      <c r="L83" s="2">
        <v>639</v>
      </c>
      <c r="M83" s="2">
        <v>777</v>
      </c>
      <c r="N83" s="2">
        <v>935</v>
      </c>
      <c r="O83" s="2">
        <v>1071</v>
      </c>
      <c r="P83" s="2">
        <v>1161</v>
      </c>
      <c r="Q83" s="2">
        <v>1237</v>
      </c>
      <c r="R83" s="2">
        <v>1288</v>
      </c>
      <c r="S83" s="2">
        <v>1334</v>
      </c>
      <c r="T83" s="2">
        <v>1351</v>
      </c>
      <c r="U83" s="2">
        <v>1241</v>
      </c>
      <c r="V83" s="2">
        <v>1164</v>
      </c>
      <c r="W83" s="2">
        <v>1090</v>
      </c>
      <c r="X83" s="2">
        <v>1015</v>
      </c>
      <c r="Y83" s="2">
        <v>948</v>
      </c>
      <c r="Z83" s="2">
        <v>887</v>
      </c>
      <c r="AA83" s="2">
        <v>856</v>
      </c>
      <c r="AB83" s="2">
        <v>824</v>
      </c>
      <c r="AC83" s="2">
        <v>797</v>
      </c>
      <c r="AD83" s="2">
        <v>758</v>
      </c>
      <c r="AE83" s="2">
        <v>741</v>
      </c>
      <c r="AF83" s="2">
        <v>717</v>
      </c>
      <c r="AG83" s="2">
        <v>696</v>
      </c>
      <c r="AH83" s="2">
        <v>673</v>
      </c>
    </row>
    <row r="84" spans="1:34" x14ac:dyDescent="0.25">
      <c r="A84" s="2" t="s">
        <v>511</v>
      </c>
      <c r="B84" s="2" t="s">
        <v>384</v>
      </c>
      <c r="C84" s="2" t="s">
        <v>522</v>
      </c>
      <c r="D84" s="2">
        <v>0</v>
      </c>
      <c r="E84" s="2">
        <v>-3</v>
      </c>
      <c r="F84" s="2">
        <v>9</v>
      </c>
      <c r="G84" s="2">
        <v>195</v>
      </c>
      <c r="H84" s="2">
        <v>55</v>
      </c>
      <c r="I84" s="2">
        <v>384</v>
      </c>
      <c r="J84" s="2">
        <v>730</v>
      </c>
      <c r="K84" s="2">
        <v>888</v>
      </c>
      <c r="L84" s="2">
        <v>993</v>
      </c>
      <c r="M84" s="2">
        <v>1245</v>
      </c>
      <c r="N84" s="2">
        <v>1476</v>
      </c>
      <c r="O84" s="2">
        <v>1684</v>
      </c>
      <c r="P84" s="2">
        <v>1879</v>
      </c>
      <c r="Q84" s="2">
        <v>2107</v>
      </c>
      <c r="R84" s="2">
        <v>2303</v>
      </c>
      <c r="S84" s="2">
        <v>2482</v>
      </c>
      <c r="T84" s="2">
        <v>2608</v>
      </c>
      <c r="U84" s="2">
        <v>2634</v>
      </c>
      <c r="V84" s="2">
        <v>2674</v>
      </c>
      <c r="W84" s="2">
        <v>2671</v>
      </c>
      <c r="X84" s="2">
        <v>2632</v>
      </c>
      <c r="Y84" s="2">
        <v>2599</v>
      </c>
      <c r="Z84" s="2">
        <v>2546</v>
      </c>
      <c r="AA84" s="2">
        <v>2506</v>
      </c>
      <c r="AB84" s="2">
        <v>2437</v>
      </c>
      <c r="AC84" s="2">
        <v>2385</v>
      </c>
      <c r="AD84" s="2">
        <v>2309</v>
      </c>
      <c r="AE84" s="2">
        <v>2247</v>
      </c>
      <c r="AF84" s="2">
        <v>2189</v>
      </c>
      <c r="AG84" s="2">
        <v>2138</v>
      </c>
      <c r="AH84" s="2">
        <v>2085</v>
      </c>
    </row>
    <row r="85" spans="1:34" x14ac:dyDescent="0.25">
      <c r="A85" s="2" t="s">
        <v>512</v>
      </c>
      <c r="B85" s="2" t="s">
        <v>384</v>
      </c>
      <c r="C85" s="2" t="s">
        <v>522</v>
      </c>
      <c r="D85" s="2">
        <v>0</v>
      </c>
      <c r="E85" s="2">
        <v>-16</v>
      </c>
      <c r="F85" s="2">
        <v>-6</v>
      </c>
      <c r="G85" s="2">
        <v>33</v>
      </c>
      <c r="H85" s="2">
        <v>-503</v>
      </c>
      <c r="I85" s="2">
        <v>604</v>
      </c>
      <c r="J85" s="2">
        <v>1596</v>
      </c>
      <c r="K85" s="2">
        <v>1832</v>
      </c>
      <c r="L85" s="2">
        <v>1914</v>
      </c>
      <c r="M85" s="2">
        <v>2455</v>
      </c>
      <c r="N85" s="2">
        <v>2920</v>
      </c>
      <c r="O85" s="2">
        <v>3461</v>
      </c>
      <c r="P85" s="2">
        <v>4013</v>
      </c>
      <c r="Q85" s="2">
        <v>4703</v>
      </c>
      <c r="R85" s="2">
        <v>5352</v>
      </c>
      <c r="S85" s="2">
        <v>5947</v>
      </c>
      <c r="T85" s="2">
        <v>6452</v>
      </c>
      <c r="U85" s="2">
        <v>6726</v>
      </c>
      <c r="V85" s="2">
        <v>6991</v>
      </c>
      <c r="W85" s="2">
        <v>7092</v>
      </c>
      <c r="X85" s="2">
        <v>7038</v>
      </c>
      <c r="Y85" s="2">
        <v>6999</v>
      </c>
      <c r="Z85" s="2">
        <v>6844</v>
      </c>
      <c r="AA85" s="2">
        <v>6712</v>
      </c>
      <c r="AB85" s="2">
        <v>6454</v>
      </c>
      <c r="AC85" s="2">
        <v>6264</v>
      </c>
      <c r="AD85" s="2">
        <v>5953</v>
      </c>
      <c r="AE85" s="2">
        <v>5673</v>
      </c>
      <c r="AF85" s="2">
        <v>5390</v>
      </c>
      <c r="AG85" s="2">
        <v>5148</v>
      </c>
      <c r="AH85" s="2">
        <v>4899</v>
      </c>
    </row>
    <row r="86" spans="1:34" x14ac:dyDescent="0.25">
      <c r="A86" s="2" t="s">
        <v>513</v>
      </c>
      <c r="B86" s="2" t="s">
        <v>384</v>
      </c>
      <c r="C86" s="2" t="s">
        <v>522</v>
      </c>
      <c r="D86" s="2">
        <v>0</v>
      </c>
      <c r="E86" s="2">
        <v>-2</v>
      </c>
      <c r="F86" s="2">
        <v>2</v>
      </c>
      <c r="G86" s="2">
        <v>49</v>
      </c>
      <c r="H86" s="2">
        <v>-91</v>
      </c>
      <c r="I86" s="2">
        <v>220</v>
      </c>
      <c r="J86" s="2">
        <v>507</v>
      </c>
      <c r="K86" s="2">
        <v>595</v>
      </c>
      <c r="L86" s="2">
        <v>646</v>
      </c>
      <c r="M86" s="2">
        <v>831</v>
      </c>
      <c r="N86" s="2">
        <v>997</v>
      </c>
      <c r="O86" s="2">
        <v>1167</v>
      </c>
      <c r="P86" s="2">
        <v>1335</v>
      </c>
      <c r="Q86" s="2">
        <v>1535</v>
      </c>
      <c r="R86" s="2">
        <v>1717</v>
      </c>
      <c r="S86" s="2">
        <v>1881</v>
      </c>
      <c r="T86" s="2">
        <v>2015</v>
      </c>
      <c r="U86" s="2">
        <v>2079</v>
      </c>
      <c r="V86" s="2">
        <v>2142</v>
      </c>
      <c r="W86" s="2">
        <v>2159</v>
      </c>
      <c r="X86" s="2">
        <v>2138</v>
      </c>
      <c r="Y86" s="2">
        <v>2117</v>
      </c>
      <c r="Z86" s="2">
        <v>2071</v>
      </c>
      <c r="AA86" s="2">
        <v>2030</v>
      </c>
      <c r="AB86" s="2">
        <v>1960</v>
      </c>
      <c r="AC86" s="2">
        <v>1903</v>
      </c>
      <c r="AD86" s="2">
        <v>1820</v>
      </c>
      <c r="AE86" s="2">
        <v>1744</v>
      </c>
      <c r="AF86" s="2">
        <v>1670</v>
      </c>
      <c r="AG86" s="2">
        <v>1606</v>
      </c>
      <c r="AH86" s="2">
        <v>1540</v>
      </c>
    </row>
    <row r="87" spans="1:34" x14ac:dyDescent="0.25">
      <c r="A87" s="2" t="s">
        <v>514</v>
      </c>
      <c r="B87" s="2" t="s">
        <v>384</v>
      </c>
      <c r="C87" s="2" t="s">
        <v>522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</row>
    <row r="88" spans="1:34" x14ac:dyDescent="0.25">
      <c r="A88" s="2" t="s">
        <v>383</v>
      </c>
      <c r="B88" s="2" t="s">
        <v>385</v>
      </c>
      <c r="C88" s="2" t="s">
        <v>523</v>
      </c>
      <c r="D88" s="2">
        <v>0</v>
      </c>
      <c r="E88" s="2">
        <v>-215</v>
      </c>
      <c r="F88" s="2">
        <v>482</v>
      </c>
      <c r="G88" s="2">
        <v>25747</v>
      </c>
      <c r="H88" s="2">
        <v>35970</v>
      </c>
      <c r="I88" s="2">
        <v>40923</v>
      </c>
      <c r="J88" s="2">
        <v>50550</v>
      </c>
      <c r="K88" s="2">
        <v>62906</v>
      </c>
      <c r="L88" s="2">
        <v>71690</v>
      </c>
      <c r="M88" s="2">
        <v>80809</v>
      </c>
      <c r="N88" s="2">
        <v>88215</v>
      </c>
      <c r="O88" s="2">
        <v>94042</v>
      </c>
      <c r="P88" s="2">
        <v>98022</v>
      </c>
      <c r="Q88" s="2">
        <v>102729</v>
      </c>
      <c r="R88" s="2">
        <v>106695</v>
      </c>
      <c r="S88" s="2">
        <v>110104</v>
      </c>
      <c r="T88" s="2">
        <v>109652</v>
      </c>
      <c r="U88" s="2">
        <v>104207</v>
      </c>
      <c r="V88" s="2">
        <v>99510</v>
      </c>
      <c r="W88" s="2">
        <v>94586</v>
      </c>
      <c r="X88" s="2">
        <v>89503</v>
      </c>
      <c r="Y88" s="2">
        <v>85273</v>
      </c>
      <c r="Z88" s="2">
        <v>81451</v>
      </c>
      <c r="AA88" s="2">
        <v>78887</v>
      </c>
      <c r="AB88" s="2">
        <v>76636</v>
      </c>
      <c r="AC88" s="2">
        <v>74809</v>
      </c>
      <c r="AD88" s="2">
        <v>73385</v>
      </c>
      <c r="AE88" s="2">
        <v>72311</v>
      </c>
      <c r="AF88" s="2">
        <v>71581</v>
      </c>
      <c r="AG88" s="2">
        <v>70706</v>
      </c>
      <c r="AH88" s="2">
        <v>69868</v>
      </c>
    </row>
    <row r="89" spans="1:34" x14ac:dyDescent="0.25">
      <c r="A89" s="2" t="s">
        <v>473</v>
      </c>
      <c r="B89" s="2" t="s">
        <v>385</v>
      </c>
      <c r="C89" s="2" t="s">
        <v>523</v>
      </c>
      <c r="D89" s="2">
        <v>0</v>
      </c>
      <c r="E89" s="2">
        <v>7</v>
      </c>
      <c r="F89" s="2">
        <v>-14</v>
      </c>
      <c r="G89" s="2">
        <v>232</v>
      </c>
      <c r="H89" s="2">
        <v>395</v>
      </c>
      <c r="I89" s="2">
        <v>743</v>
      </c>
      <c r="J89" s="2">
        <v>991</v>
      </c>
      <c r="K89" s="2">
        <v>1658</v>
      </c>
      <c r="L89" s="2">
        <v>2614</v>
      </c>
      <c r="M89" s="2">
        <v>3383</v>
      </c>
      <c r="N89" s="2">
        <v>3831</v>
      </c>
      <c r="O89" s="2">
        <v>3696</v>
      </c>
      <c r="P89" s="2">
        <v>3496</v>
      </c>
      <c r="Q89" s="2">
        <v>3398</v>
      </c>
      <c r="R89" s="2">
        <v>3359</v>
      </c>
      <c r="S89" s="2">
        <v>3372</v>
      </c>
      <c r="T89" s="2">
        <v>3412</v>
      </c>
      <c r="U89" s="2">
        <v>3432</v>
      </c>
      <c r="V89" s="2">
        <v>3429</v>
      </c>
      <c r="W89" s="2">
        <v>3403</v>
      </c>
      <c r="X89" s="2">
        <v>3396</v>
      </c>
      <c r="Y89" s="2">
        <v>3392</v>
      </c>
      <c r="Z89" s="2">
        <v>3392</v>
      </c>
      <c r="AA89" s="2">
        <v>3397</v>
      </c>
      <c r="AB89" s="2">
        <v>3395</v>
      </c>
      <c r="AC89" s="2">
        <v>3395</v>
      </c>
      <c r="AD89" s="2">
        <v>3411</v>
      </c>
      <c r="AE89" s="2">
        <v>3425</v>
      </c>
      <c r="AF89" s="2">
        <v>3424</v>
      </c>
      <c r="AG89" s="2">
        <v>3421</v>
      </c>
      <c r="AH89" s="2">
        <v>3410</v>
      </c>
    </row>
    <row r="90" spans="1:34" x14ac:dyDescent="0.25">
      <c r="A90" s="2" t="s">
        <v>474</v>
      </c>
      <c r="B90" s="2" t="s">
        <v>385</v>
      </c>
      <c r="C90" s="2" t="s">
        <v>523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</row>
    <row r="91" spans="1:34" x14ac:dyDescent="0.25">
      <c r="A91" s="2" t="s">
        <v>475</v>
      </c>
      <c r="B91" s="2" t="s">
        <v>385</v>
      </c>
      <c r="C91" s="2" t="s">
        <v>523</v>
      </c>
      <c r="D91" s="2">
        <v>0</v>
      </c>
      <c r="E91" s="2">
        <v>0</v>
      </c>
      <c r="F91" s="2">
        <v>-4</v>
      </c>
      <c r="G91" s="2">
        <v>-42</v>
      </c>
      <c r="H91" s="2">
        <v>-150</v>
      </c>
      <c r="I91" s="2">
        <v>-297</v>
      </c>
      <c r="J91" s="2">
        <v>-424</v>
      </c>
      <c r="K91" s="2">
        <v>-626</v>
      </c>
      <c r="L91" s="2">
        <v>-870</v>
      </c>
      <c r="M91" s="2">
        <v>-1156</v>
      </c>
      <c r="N91" s="2">
        <v>-1464</v>
      </c>
      <c r="O91" s="2">
        <v>-1795</v>
      </c>
      <c r="P91" s="2">
        <v>-2114</v>
      </c>
      <c r="Q91" s="2">
        <v>-2425</v>
      </c>
      <c r="R91" s="2">
        <v>-2693</v>
      </c>
      <c r="S91" s="2">
        <v>-2986</v>
      </c>
      <c r="T91" s="2">
        <v>-3295</v>
      </c>
      <c r="U91" s="2">
        <v>-3579</v>
      </c>
      <c r="V91" s="2">
        <v>-3836</v>
      </c>
      <c r="W91" s="2">
        <v>-4020</v>
      </c>
      <c r="X91" s="2">
        <v>-4222</v>
      </c>
      <c r="Y91" s="2">
        <v>-4367</v>
      </c>
      <c r="Z91" s="2">
        <v>-4435</v>
      </c>
      <c r="AA91" s="2">
        <v>-4525</v>
      </c>
      <c r="AB91" s="2">
        <v>-4601</v>
      </c>
      <c r="AC91" s="2">
        <v>-4601</v>
      </c>
      <c r="AD91" s="2">
        <v>-4627</v>
      </c>
      <c r="AE91" s="2">
        <v>-4597</v>
      </c>
      <c r="AF91" s="2">
        <v>-4555</v>
      </c>
      <c r="AG91" s="2">
        <v>-4528</v>
      </c>
      <c r="AH91" s="2">
        <v>-4476</v>
      </c>
    </row>
    <row r="92" spans="1:34" x14ac:dyDescent="0.25">
      <c r="A92" s="2" t="s">
        <v>476</v>
      </c>
      <c r="B92" s="2" t="s">
        <v>385</v>
      </c>
      <c r="C92" s="2" t="s">
        <v>523</v>
      </c>
      <c r="D92" s="2">
        <v>0</v>
      </c>
      <c r="E92" s="2">
        <v>0</v>
      </c>
      <c r="F92" s="2">
        <v>0</v>
      </c>
      <c r="G92" s="2">
        <v>27</v>
      </c>
      <c r="H92" s="2">
        <v>37</v>
      </c>
      <c r="I92" s="2">
        <v>18</v>
      </c>
      <c r="J92" s="2">
        <v>-25</v>
      </c>
      <c r="K92" s="2">
        <v>-44</v>
      </c>
      <c r="L92" s="2">
        <v>-34</v>
      </c>
      <c r="M92" s="2">
        <v>-31</v>
      </c>
      <c r="N92" s="2">
        <v>-35</v>
      </c>
      <c r="O92" s="2">
        <v>-41</v>
      </c>
      <c r="P92" s="2">
        <v>-46</v>
      </c>
      <c r="Q92" s="2">
        <v>-50</v>
      </c>
      <c r="R92" s="2">
        <v>-55</v>
      </c>
      <c r="S92" s="2">
        <v>-61</v>
      </c>
      <c r="T92" s="2">
        <v>-62</v>
      </c>
      <c r="U92" s="2">
        <v>-68</v>
      </c>
      <c r="V92" s="2">
        <v>-72</v>
      </c>
      <c r="W92" s="2">
        <v>-76</v>
      </c>
      <c r="X92" s="2">
        <v>-78</v>
      </c>
      <c r="Y92" s="2">
        <v>-77</v>
      </c>
      <c r="Z92" s="2">
        <v>-74</v>
      </c>
      <c r="AA92" s="2">
        <v>-70</v>
      </c>
      <c r="AB92" s="2">
        <v>-66</v>
      </c>
      <c r="AC92" s="2">
        <v>-62</v>
      </c>
      <c r="AD92" s="2">
        <v>-60</v>
      </c>
      <c r="AE92" s="2">
        <v>-56</v>
      </c>
      <c r="AF92" s="2">
        <v>-53</v>
      </c>
      <c r="AG92" s="2">
        <v>-50</v>
      </c>
      <c r="AH92" s="2">
        <v>-48</v>
      </c>
    </row>
    <row r="93" spans="1:34" x14ac:dyDescent="0.25">
      <c r="A93" s="2" t="s">
        <v>477</v>
      </c>
      <c r="B93" s="2" t="s">
        <v>385</v>
      </c>
      <c r="C93" s="2" t="s">
        <v>523</v>
      </c>
      <c r="D93" s="2">
        <v>0</v>
      </c>
      <c r="E93" s="2">
        <v>0</v>
      </c>
      <c r="F93" s="2">
        <v>-3</v>
      </c>
      <c r="G93" s="2">
        <v>-43</v>
      </c>
      <c r="H93" s="2">
        <v>-154</v>
      </c>
      <c r="I93" s="2">
        <v>-330</v>
      </c>
      <c r="J93" s="2">
        <v>-601</v>
      </c>
      <c r="K93" s="2">
        <v>-899</v>
      </c>
      <c r="L93" s="2">
        <v>-1227</v>
      </c>
      <c r="M93" s="2">
        <v>-1607</v>
      </c>
      <c r="N93" s="2">
        <v>-2021</v>
      </c>
      <c r="O93" s="2">
        <v>-2432</v>
      </c>
      <c r="P93" s="2">
        <v>-2818</v>
      </c>
      <c r="Q93" s="2">
        <v>-3163</v>
      </c>
      <c r="R93" s="2">
        <v>-3486</v>
      </c>
      <c r="S93" s="2">
        <v>-3816</v>
      </c>
      <c r="T93" s="2">
        <v>-4121</v>
      </c>
      <c r="U93" s="2">
        <v>-4399</v>
      </c>
      <c r="V93" s="2">
        <v>-4582</v>
      </c>
      <c r="W93" s="2">
        <v>-4707</v>
      </c>
      <c r="X93" s="2">
        <v>-4796</v>
      </c>
      <c r="Y93" s="2">
        <v>-4806</v>
      </c>
      <c r="Z93" s="2">
        <v>-4774</v>
      </c>
      <c r="AA93" s="2">
        <v>-4742</v>
      </c>
      <c r="AB93" s="2">
        <v>-4683</v>
      </c>
      <c r="AC93" s="2">
        <v>-4611</v>
      </c>
      <c r="AD93" s="2">
        <v>-4544</v>
      </c>
      <c r="AE93" s="2">
        <v>-4451</v>
      </c>
      <c r="AF93" s="2">
        <v>-4361</v>
      </c>
      <c r="AG93" s="2">
        <v>-4299</v>
      </c>
      <c r="AH93" s="2">
        <v>-4238</v>
      </c>
    </row>
    <row r="94" spans="1:34" x14ac:dyDescent="0.25">
      <c r="A94" s="2" t="s">
        <v>478</v>
      </c>
      <c r="B94" s="2" t="s">
        <v>385</v>
      </c>
      <c r="C94" s="2" t="s">
        <v>523</v>
      </c>
      <c r="D94" s="2">
        <v>0</v>
      </c>
      <c r="E94" s="2">
        <v>0</v>
      </c>
      <c r="F94" s="2">
        <v>1</v>
      </c>
      <c r="G94" s="2">
        <v>99</v>
      </c>
      <c r="H94" s="2">
        <v>116</v>
      </c>
      <c r="I94" s="2">
        <v>229</v>
      </c>
      <c r="J94" s="2">
        <v>385</v>
      </c>
      <c r="K94" s="2">
        <v>528</v>
      </c>
      <c r="L94" s="2">
        <v>672</v>
      </c>
      <c r="M94" s="2">
        <v>851</v>
      </c>
      <c r="N94" s="2">
        <v>1006</v>
      </c>
      <c r="O94" s="2">
        <v>1103</v>
      </c>
      <c r="P94" s="2">
        <v>1167</v>
      </c>
      <c r="Q94" s="2">
        <v>1226</v>
      </c>
      <c r="R94" s="2">
        <v>1275</v>
      </c>
      <c r="S94" s="2">
        <v>1316</v>
      </c>
      <c r="T94" s="2">
        <v>1341</v>
      </c>
      <c r="U94" s="2">
        <v>1338</v>
      </c>
      <c r="V94" s="2">
        <v>1314</v>
      </c>
      <c r="W94" s="2">
        <v>1276</v>
      </c>
      <c r="X94" s="2">
        <v>1228</v>
      </c>
      <c r="Y94" s="2">
        <v>1175</v>
      </c>
      <c r="Z94" s="2">
        <v>1121</v>
      </c>
      <c r="AA94" s="2">
        <v>1069</v>
      </c>
      <c r="AB94" s="2">
        <v>1018</v>
      </c>
      <c r="AC94" s="2">
        <v>974</v>
      </c>
      <c r="AD94" s="2">
        <v>932</v>
      </c>
      <c r="AE94" s="2">
        <v>892</v>
      </c>
      <c r="AF94" s="2">
        <v>855</v>
      </c>
      <c r="AG94" s="2">
        <v>822</v>
      </c>
      <c r="AH94" s="2">
        <v>792</v>
      </c>
    </row>
    <row r="95" spans="1:34" x14ac:dyDescent="0.25">
      <c r="A95" s="2" t="s">
        <v>479</v>
      </c>
      <c r="B95" s="2" t="s">
        <v>385</v>
      </c>
      <c r="C95" s="2" t="s">
        <v>523</v>
      </c>
      <c r="D95" s="2">
        <v>0</v>
      </c>
      <c r="E95" s="2">
        <v>0</v>
      </c>
      <c r="F95" s="2">
        <v>1</v>
      </c>
      <c r="G95" s="2">
        <v>35</v>
      </c>
      <c r="H95" s="2">
        <v>32</v>
      </c>
      <c r="I95" s="2">
        <v>161</v>
      </c>
      <c r="J95" s="2">
        <v>328</v>
      </c>
      <c r="K95" s="2">
        <v>431</v>
      </c>
      <c r="L95" s="2">
        <v>505</v>
      </c>
      <c r="M95" s="2">
        <v>609</v>
      </c>
      <c r="N95" s="2">
        <v>697</v>
      </c>
      <c r="O95" s="2">
        <v>755</v>
      </c>
      <c r="P95" s="2">
        <v>795</v>
      </c>
      <c r="Q95" s="2">
        <v>828</v>
      </c>
      <c r="R95" s="2">
        <v>850</v>
      </c>
      <c r="S95" s="2">
        <v>860</v>
      </c>
      <c r="T95" s="2">
        <v>860</v>
      </c>
      <c r="U95" s="2">
        <v>838</v>
      </c>
      <c r="V95" s="2">
        <v>805</v>
      </c>
      <c r="W95" s="2">
        <v>764</v>
      </c>
      <c r="X95" s="2">
        <v>715</v>
      </c>
      <c r="Y95" s="2">
        <v>664</v>
      </c>
      <c r="Z95" s="2">
        <v>612</v>
      </c>
      <c r="AA95" s="2">
        <v>563</v>
      </c>
      <c r="AB95" s="2">
        <v>516</v>
      </c>
      <c r="AC95" s="2">
        <v>475</v>
      </c>
      <c r="AD95" s="2">
        <v>437</v>
      </c>
      <c r="AE95" s="2">
        <v>402</v>
      </c>
      <c r="AF95" s="2">
        <v>370</v>
      </c>
      <c r="AG95" s="2">
        <v>342</v>
      </c>
      <c r="AH95" s="2">
        <v>317</v>
      </c>
    </row>
    <row r="96" spans="1:34" x14ac:dyDescent="0.25">
      <c r="A96" s="2" t="s">
        <v>480</v>
      </c>
      <c r="B96" s="2" t="s">
        <v>385</v>
      </c>
      <c r="C96" s="2" t="s">
        <v>523</v>
      </c>
      <c r="D96" s="2">
        <v>0</v>
      </c>
      <c r="E96" s="2">
        <v>0</v>
      </c>
      <c r="F96" s="2">
        <v>1</v>
      </c>
      <c r="G96" s="2">
        <v>54</v>
      </c>
      <c r="H96" s="2">
        <v>72</v>
      </c>
      <c r="I96" s="2">
        <v>66</v>
      </c>
      <c r="J96" s="2">
        <v>56</v>
      </c>
      <c r="K96" s="2">
        <v>61</v>
      </c>
      <c r="L96" s="2">
        <v>68</v>
      </c>
      <c r="M96" s="2">
        <v>76</v>
      </c>
      <c r="N96" s="2">
        <v>78</v>
      </c>
      <c r="O96" s="2">
        <v>79</v>
      </c>
      <c r="P96" s="2">
        <v>78</v>
      </c>
      <c r="Q96" s="2">
        <v>77</v>
      </c>
      <c r="R96" s="2">
        <v>76</v>
      </c>
      <c r="S96" s="2">
        <v>77</v>
      </c>
      <c r="T96" s="2">
        <v>77</v>
      </c>
      <c r="U96" s="2">
        <v>72</v>
      </c>
      <c r="V96" s="2">
        <v>62</v>
      </c>
      <c r="W96" s="2">
        <v>53</v>
      </c>
      <c r="X96" s="2">
        <v>46</v>
      </c>
      <c r="Y96" s="2">
        <v>40</v>
      </c>
      <c r="Z96" s="2">
        <v>37</v>
      </c>
      <c r="AA96" s="2">
        <v>35</v>
      </c>
      <c r="AB96" s="2">
        <v>33</v>
      </c>
      <c r="AC96" s="2">
        <v>34</v>
      </c>
      <c r="AD96" s="2">
        <v>34</v>
      </c>
      <c r="AE96" s="2">
        <v>35</v>
      </c>
      <c r="AF96" s="2">
        <v>36</v>
      </c>
      <c r="AG96" s="2">
        <v>37</v>
      </c>
      <c r="AH96" s="2">
        <v>37</v>
      </c>
    </row>
    <row r="97" spans="1:34" x14ac:dyDescent="0.25">
      <c r="A97" s="2" t="s">
        <v>481</v>
      </c>
      <c r="B97" s="2" t="s">
        <v>385</v>
      </c>
      <c r="C97" s="2" t="s">
        <v>523</v>
      </c>
      <c r="D97" s="2">
        <v>0</v>
      </c>
      <c r="E97" s="2">
        <v>0</v>
      </c>
      <c r="F97" s="2">
        <v>1</v>
      </c>
      <c r="G97" s="2">
        <v>50</v>
      </c>
      <c r="H97" s="2">
        <v>56</v>
      </c>
      <c r="I97" s="2">
        <v>56</v>
      </c>
      <c r="J97" s="2">
        <v>52</v>
      </c>
      <c r="K97" s="2">
        <v>58</v>
      </c>
      <c r="L97" s="2">
        <v>71</v>
      </c>
      <c r="M97" s="2">
        <v>86</v>
      </c>
      <c r="N97" s="2">
        <v>95</v>
      </c>
      <c r="O97" s="2">
        <v>100</v>
      </c>
      <c r="P97" s="2">
        <v>103</v>
      </c>
      <c r="Q97" s="2">
        <v>107</v>
      </c>
      <c r="R97" s="2">
        <v>108</v>
      </c>
      <c r="S97" s="2">
        <v>109</v>
      </c>
      <c r="T97" s="2">
        <v>109</v>
      </c>
      <c r="U97" s="2">
        <v>103</v>
      </c>
      <c r="V97" s="2">
        <v>95</v>
      </c>
      <c r="W97" s="2">
        <v>86</v>
      </c>
      <c r="X97" s="2">
        <v>79</v>
      </c>
      <c r="Y97" s="2">
        <v>72</v>
      </c>
      <c r="Z97" s="2">
        <v>66</v>
      </c>
      <c r="AA97" s="2">
        <v>63</v>
      </c>
      <c r="AB97" s="2">
        <v>59</v>
      </c>
      <c r="AC97" s="2">
        <v>55</v>
      </c>
      <c r="AD97" s="2">
        <v>54</v>
      </c>
      <c r="AE97" s="2">
        <v>52</v>
      </c>
      <c r="AF97" s="2">
        <v>50</v>
      </c>
      <c r="AG97" s="2">
        <v>49</v>
      </c>
      <c r="AH97" s="2">
        <v>49</v>
      </c>
    </row>
    <row r="98" spans="1:34" x14ac:dyDescent="0.25">
      <c r="A98" s="2" t="s">
        <v>482</v>
      </c>
      <c r="B98" s="2" t="s">
        <v>385</v>
      </c>
      <c r="C98" s="2" t="s">
        <v>523</v>
      </c>
      <c r="D98" s="2">
        <v>0</v>
      </c>
      <c r="E98" s="2">
        <v>1</v>
      </c>
      <c r="F98" s="2">
        <v>0</v>
      </c>
      <c r="G98" s="2">
        <v>-104</v>
      </c>
      <c r="H98" s="2">
        <v>-212</v>
      </c>
      <c r="I98" s="2">
        <v>-322</v>
      </c>
      <c r="J98" s="2">
        <v>-510</v>
      </c>
      <c r="K98" s="2">
        <v>-714</v>
      </c>
      <c r="L98" s="2">
        <v>-923</v>
      </c>
      <c r="M98" s="2">
        <v>-1149</v>
      </c>
      <c r="N98" s="2">
        <v>-1376</v>
      </c>
      <c r="O98" s="2">
        <v>-1578</v>
      </c>
      <c r="P98" s="2">
        <v>-1751</v>
      </c>
      <c r="Q98" s="2">
        <v>-1893</v>
      </c>
      <c r="R98" s="2">
        <v>-2021</v>
      </c>
      <c r="S98" s="2">
        <v>-2141</v>
      </c>
      <c r="T98" s="2">
        <v>-2240</v>
      </c>
      <c r="U98" s="2">
        <v>-2307</v>
      </c>
      <c r="V98" s="2">
        <v>-2309</v>
      </c>
      <c r="W98" s="2">
        <v>-2295</v>
      </c>
      <c r="X98" s="2">
        <v>-2246</v>
      </c>
      <c r="Y98" s="2">
        <v>-2167</v>
      </c>
      <c r="Z98" s="2">
        <v>-2097</v>
      </c>
      <c r="AA98" s="2">
        <v>-2017</v>
      </c>
      <c r="AB98" s="2">
        <v>-1930</v>
      </c>
      <c r="AC98" s="2">
        <v>-1851</v>
      </c>
      <c r="AD98" s="2">
        <v>-1774</v>
      </c>
      <c r="AE98" s="2">
        <v>-1693</v>
      </c>
      <c r="AF98" s="2">
        <v>-1619</v>
      </c>
      <c r="AG98" s="2">
        <v>-1559</v>
      </c>
      <c r="AH98" s="2">
        <v>-1504</v>
      </c>
    </row>
    <row r="99" spans="1:34" x14ac:dyDescent="0.25">
      <c r="A99" s="2" t="s">
        <v>483</v>
      </c>
      <c r="B99" s="2" t="s">
        <v>385</v>
      </c>
      <c r="C99" s="2" t="s">
        <v>523</v>
      </c>
      <c r="D99" s="2">
        <v>0</v>
      </c>
      <c r="E99" s="2">
        <v>-1</v>
      </c>
      <c r="F99" s="2">
        <v>-5</v>
      </c>
      <c r="G99" s="2">
        <v>152</v>
      </c>
      <c r="H99" s="2">
        <v>167</v>
      </c>
      <c r="I99" s="2">
        <v>92</v>
      </c>
      <c r="J99" s="2">
        <v>-223</v>
      </c>
      <c r="K99" s="2">
        <v>-526</v>
      </c>
      <c r="L99" s="2">
        <v>-744</v>
      </c>
      <c r="M99" s="2">
        <v>-917</v>
      </c>
      <c r="N99" s="2">
        <v>-1075</v>
      </c>
      <c r="O99" s="2">
        <v>-1220</v>
      </c>
      <c r="P99" s="2">
        <v>-1338</v>
      </c>
      <c r="Q99" s="2">
        <v>-1438</v>
      </c>
      <c r="R99" s="2">
        <v>-1519</v>
      </c>
      <c r="S99" s="2">
        <v>-1590</v>
      </c>
      <c r="T99" s="2">
        <v>-1649</v>
      </c>
      <c r="U99" s="2">
        <v>-1708</v>
      </c>
      <c r="V99" s="2">
        <v>-1762</v>
      </c>
      <c r="W99" s="2">
        <v>-1804</v>
      </c>
      <c r="X99" s="2">
        <v>-1831</v>
      </c>
      <c r="Y99" s="2">
        <v>-1831</v>
      </c>
      <c r="Z99" s="2">
        <v>-1814</v>
      </c>
      <c r="AA99" s="2">
        <v>-1785</v>
      </c>
      <c r="AB99" s="2">
        <v>-1754</v>
      </c>
      <c r="AC99" s="2">
        <v>-1717</v>
      </c>
      <c r="AD99" s="2">
        <v>-1679</v>
      </c>
      <c r="AE99" s="2">
        <v>-1633</v>
      </c>
      <c r="AF99" s="2">
        <v>-1582</v>
      </c>
      <c r="AG99" s="2">
        <v>-1532</v>
      </c>
      <c r="AH99" s="2">
        <v>-1479</v>
      </c>
    </row>
    <row r="100" spans="1:34" x14ac:dyDescent="0.25">
      <c r="A100" s="2" t="s">
        <v>484</v>
      </c>
      <c r="B100" s="2" t="s">
        <v>385</v>
      </c>
      <c r="C100" s="2" t="s">
        <v>523</v>
      </c>
      <c r="D100" s="2">
        <v>0</v>
      </c>
      <c r="E100" s="2">
        <v>0</v>
      </c>
      <c r="F100" s="2">
        <v>0</v>
      </c>
      <c r="G100" s="2">
        <v>2</v>
      </c>
      <c r="H100" s="2">
        <v>0</v>
      </c>
      <c r="I100" s="2">
        <v>24</v>
      </c>
      <c r="J100" s="2">
        <v>49</v>
      </c>
      <c r="K100" s="2">
        <v>60</v>
      </c>
      <c r="L100" s="2">
        <v>70</v>
      </c>
      <c r="M100" s="2">
        <v>88</v>
      </c>
      <c r="N100" s="2">
        <v>101</v>
      </c>
      <c r="O100" s="2">
        <v>111</v>
      </c>
      <c r="P100" s="2">
        <v>119</v>
      </c>
      <c r="Q100" s="2">
        <v>127</v>
      </c>
      <c r="R100" s="2">
        <v>133</v>
      </c>
      <c r="S100" s="2">
        <v>138</v>
      </c>
      <c r="T100" s="2">
        <v>141</v>
      </c>
      <c r="U100" s="2">
        <v>140</v>
      </c>
      <c r="V100" s="2">
        <v>138</v>
      </c>
      <c r="W100" s="2">
        <v>135</v>
      </c>
      <c r="X100" s="2">
        <v>129</v>
      </c>
      <c r="Y100" s="2">
        <v>124</v>
      </c>
      <c r="Z100" s="2">
        <v>117</v>
      </c>
      <c r="AA100" s="2">
        <v>110</v>
      </c>
      <c r="AB100" s="2">
        <v>104</v>
      </c>
      <c r="AC100" s="2">
        <v>98</v>
      </c>
      <c r="AD100" s="2">
        <v>92</v>
      </c>
      <c r="AE100" s="2">
        <v>86</v>
      </c>
      <c r="AF100" s="2">
        <v>82</v>
      </c>
      <c r="AG100" s="2">
        <v>78</v>
      </c>
      <c r="AH100" s="2">
        <v>74</v>
      </c>
    </row>
    <row r="101" spans="1:34" x14ac:dyDescent="0.25">
      <c r="A101" s="2" t="s">
        <v>485</v>
      </c>
      <c r="B101" s="2" t="s">
        <v>385</v>
      </c>
      <c r="C101" s="2" t="s">
        <v>523</v>
      </c>
      <c r="D101" s="2">
        <v>0</v>
      </c>
      <c r="E101" s="2">
        <v>0</v>
      </c>
      <c r="F101" s="2">
        <v>1</v>
      </c>
      <c r="G101" s="2">
        <v>50</v>
      </c>
      <c r="H101" s="2">
        <v>52</v>
      </c>
      <c r="I101" s="2">
        <v>20</v>
      </c>
      <c r="J101" s="2">
        <v>-23</v>
      </c>
      <c r="K101" s="2">
        <v>-42</v>
      </c>
      <c r="L101" s="2">
        <v>-49</v>
      </c>
      <c r="M101" s="2">
        <v>-61</v>
      </c>
      <c r="N101" s="2">
        <v>-74</v>
      </c>
      <c r="O101" s="2">
        <v>-83</v>
      </c>
      <c r="P101" s="2">
        <v>-89</v>
      </c>
      <c r="Q101" s="2">
        <v>-93</v>
      </c>
      <c r="R101" s="2">
        <v>-97</v>
      </c>
      <c r="S101" s="2">
        <v>-102</v>
      </c>
      <c r="T101" s="2">
        <v>-98</v>
      </c>
      <c r="U101" s="2">
        <v>-99</v>
      </c>
      <c r="V101" s="2">
        <v>-101</v>
      </c>
      <c r="W101" s="2">
        <v>-103</v>
      </c>
      <c r="X101" s="2">
        <v>-104</v>
      </c>
      <c r="Y101" s="2">
        <v>-103</v>
      </c>
      <c r="Z101" s="2">
        <v>-102</v>
      </c>
      <c r="AA101" s="2">
        <v>-98</v>
      </c>
      <c r="AB101" s="2">
        <v>-96</v>
      </c>
      <c r="AC101" s="2">
        <v>-92</v>
      </c>
      <c r="AD101" s="2">
        <v>-88</v>
      </c>
      <c r="AE101" s="2">
        <v>-85</v>
      </c>
      <c r="AF101" s="2">
        <v>-80</v>
      </c>
      <c r="AG101" s="2">
        <v>-75</v>
      </c>
      <c r="AH101" s="2">
        <v>-72</v>
      </c>
    </row>
    <row r="102" spans="1:34" x14ac:dyDescent="0.25">
      <c r="A102" s="2" t="s">
        <v>486</v>
      </c>
      <c r="B102" s="2" t="s">
        <v>385</v>
      </c>
      <c r="C102" s="2" t="s">
        <v>523</v>
      </c>
      <c r="D102" s="2">
        <v>0</v>
      </c>
      <c r="E102" s="2">
        <v>0</v>
      </c>
      <c r="F102" s="2">
        <v>3</v>
      </c>
      <c r="G102" s="2">
        <v>86</v>
      </c>
      <c r="H102" s="2">
        <v>98</v>
      </c>
      <c r="I102" s="2">
        <v>40</v>
      </c>
      <c r="J102" s="2">
        <v>-61</v>
      </c>
      <c r="K102" s="2">
        <v>-92</v>
      </c>
      <c r="L102" s="2">
        <v>-78</v>
      </c>
      <c r="M102" s="2">
        <v>-68</v>
      </c>
      <c r="N102" s="2">
        <v>-74</v>
      </c>
      <c r="O102" s="2">
        <v>-77</v>
      </c>
      <c r="P102" s="2">
        <v>-82</v>
      </c>
      <c r="Q102" s="2">
        <v>-84</v>
      </c>
      <c r="R102" s="2">
        <v>-92</v>
      </c>
      <c r="S102" s="2">
        <v>-97</v>
      </c>
      <c r="T102" s="2">
        <v>-96</v>
      </c>
      <c r="U102" s="2">
        <v>-103</v>
      </c>
      <c r="V102" s="2">
        <v>-110</v>
      </c>
      <c r="W102" s="2">
        <v>-119</v>
      </c>
      <c r="X102" s="2">
        <v>-123</v>
      </c>
      <c r="Y102" s="2">
        <v>-123</v>
      </c>
      <c r="Z102" s="2">
        <v>-121</v>
      </c>
      <c r="AA102" s="2">
        <v>-115</v>
      </c>
      <c r="AB102" s="2">
        <v>-110</v>
      </c>
      <c r="AC102" s="2">
        <v>-104</v>
      </c>
      <c r="AD102" s="2">
        <v>-99</v>
      </c>
      <c r="AE102" s="2">
        <v>-94</v>
      </c>
      <c r="AF102" s="2">
        <v>-89</v>
      </c>
      <c r="AG102" s="2">
        <v>-84</v>
      </c>
      <c r="AH102" s="2">
        <v>-80</v>
      </c>
    </row>
    <row r="103" spans="1:34" x14ac:dyDescent="0.25">
      <c r="A103" s="2" t="s">
        <v>487</v>
      </c>
      <c r="B103" s="2" t="s">
        <v>385</v>
      </c>
      <c r="C103" s="2" t="s">
        <v>523</v>
      </c>
      <c r="D103" s="2">
        <v>0</v>
      </c>
      <c r="E103" s="2">
        <v>0</v>
      </c>
      <c r="F103" s="2">
        <v>0</v>
      </c>
      <c r="G103" s="2">
        <v>13</v>
      </c>
      <c r="H103" s="2">
        <v>-28</v>
      </c>
      <c r="I103" s="2">
        <v>-152</v>
      </c>
      <c r="J103" s="2">
        <v>-396</v>
      </c>
      <c r="K103" s="2">
        <v>-563</v>
      </c>
      <c r="L103" s="2">
        <v>-653</v>
      </c>
      <c r="M103" s="2">
        <v>-728</v>
      </c>
      <c r="N103" s="2">
        <v>-806</v>
      </c>
      <c r="O103" s="2">
        <v>-877</v>
      </c>
      <c r="P103" s="2">
        <v>-931</v>
      </c>
      <c r="Q103" s="2">
        <v>-988</v>
      </c>
      <c r="R103" s="2">
        <v>-1037</v>
      </c>
      <c r="S103" s="2">
        <v>-1078</v>
      </c>
      <c r="T103" s="2">
        <v>-1113</v>
      </c>
      <c r="U103" s="2">
        <v>-1145</v>
      </c>
      <c r="V103" s="2">
        <v>-1182</v>
      </c>
      <c r="W103" s="2">
        <v>-1217</v>
      </c>
      <c r="X103" s="2">
        <v>-1246</v>
      </c>
      <c r="Y103" s="2">
        <v>-1268</v>
      </c>
      <c r="Z103" s="2">
        <v>-1285</v>
      </c>
      <c r="AA103" s="2">
        <v>-1299</v>
      </c>
      <c r="AB103" s="2">
        <v>-1310</v>
      </c>
      <c r="AC103" s="2">
        <v>-1319</v>
      </c>
      <c r="AD103" s="2">
        <v>-1326</v>
      </c>
      <c r="AE103" s="2">
        <v>-1333</v>
      </c>
      <c r="AF103" s="2">
        <v>-1338</v>
      </c>
      <c r="AG103" s="2">
        <v>-1343</v>
      </c>
      <c r="AH103" s="2">
        <v>-1348</v>
      </c>
    </row>
    <row r="104" spans="1:34" x14ac:dyDescent="0.25">
      <c r="A104" s="2" t="s">
        <v>488</v>
      </c>
      <c r="B104" s="2" t="s">
        <v>385</v>
      </c>
      <c r="C104" s="2" t="s">
        <v>523</v>
      </c>
      <c r="D104" s="2">
        <v>0</v>
      </c>
      <c r="E104" s="2">
        <v>0</v>
      </c>
      <c r="F104" s="2">
        <v>3</v>
      </c>
      <c r="G104" s="2">
        <v>102</v>
      </c>
      <c r="H104" s="2">
        <v>80</v>
      </c>
      <c r="I104" s="2">
        <v>-39</v>
      </c>
      <c r="J104" s="2">
        <v>-139</v>
      </c>
      <c r="K104" s="2">
        <v>-191</v>
      </c>
      <c r="L104" s="2">
        <v>-240</v>
      </c>
      <c r="M104" s="2">
        <v>-301</v>
      </c>
      <c r="N104" s="2">
        <v>-351</v>
      </c>
      <c r="O104" s="2">
        <v>-393</v>
      </c>
      <c r="P104" s="2">
        <v>-429</v>
      </c>
      <c r="Q104" s="2">
        <v>-459</v>
      </c>
      <c r="R104" s="2">
        <v>-490</v>
      </c>
      <c r="S104" s="2">
        <v>-520</v>
      </c>
      <c r="T104" s="2">
        <v>-525</v>
      </c>
      <c r="U104" s="2">
        <v>-540</v>
      </c>
      <c r="V104" s="2">
        <v>-557</v>
      </c>
      <c r="W104" s="2">
        <v>-568</v>
      </c>
      <c r="X104" s="2">
        <v>-579</v>
      </c>
      <c r="Y104" s="2">
        <v>-585</v>
      </c>
      <c r="Z104" s="2">
        <v>-588</v>
      </c>
      <c r="AA104" s="2">
        <v>-588</v>
      </c>
      <c r="AB104" s="2">
        <v>-587</v>
      </c>
      <c r="AC104" s="2">
        <v>-584</v>
      </c>
      <c r="AD104" s="2">
        <v>-581</v>
      </c>
      <c r="AE104" s="2">
        <v>-577</v>
      </c>
      <c r="AF104" s="2">
        <v>-570</v>
      </c>
      <c r="AG104" s="2">
        <v>-565</v>
      </c>
      <c r="AH104" s="2">
        <v>-559</v>
      </c>
    </row>
    <row r="105" spans="1:34" x14ac:dyDescent="0.25">
      <c r="A105" s="2" t="s">
        <v>489</v>
      </c>
      <c r="B105" s="2" t="s">
        <v>385</v>
      </c>
      <c r="C105" s="2" t="s">
        <v>523</v>
      </c>
      <c r="D105" s="2">
        <v>0</v>
      </c>
      <c r="E105" s="2">
        <v>0</v>
      </c>
      <c r="F105" s="2">
        <v>0</v>
      </c>
      <c r="G105" s="2">
        <v>24</v>
      </c>
      <c r="H105" s="2">
        <v>23</v>
      </c>
      <c r="I105" s="2">
        <v>9</v>
      </c>
      <c r="J105" s="2">
        <v>-3</v>
      </c>
      <c r="K105" s="2">
        <v>-5</v>
      </c>
      <c r="L105" s="2">
        <v>-4</v>
      </c>
      <c r="M105" s="2">
        <v>-5</v>
      </c>
      <c r="N105" s="2">
        <v>-6</v>
      </c>
      <c r="O105" s="2">
        <v>-6</v>
      </c>
      <c r="P105" s="2">
        <v>-6</v>
      </c>
      <c r="Q105" s="2">
        <v>-5</v>
      </c>
      <c r="R105" s="2">
        <v>-6</v>
      </c>
      <c r="S105" s="2">
        <v>-7</v>
      </c>
      <c r="T105" s="2">
        <v>-6</v>
      </c>
      <c r="U105" s="2">
        <v>-7</v>
      </c>
      <c r="V105" s="2">
        <v>-7</v>
      </c>
      <c r="W105" s="2">
        <v>-8</v>
      </c>
      <c r="X105" s="2">
        <v>-9</v>
      </c>
      <c r="Y105" s="2">
        <v>-9</v>
      </c>
      <c r="Z105" s="2">
        <v>-8</v>
      </c>
      <c r="AA105" s="2">
        <v>-8</v>
      </c>
      <c r="AB105" s="2">
        <v>-9</v>
      </c>
      <c r="AC105" s="2">
        <v>-8</v>
      </c>
      <c r="AD105" s="2">
        <v>-8</v>
      </c>
      <c r="AE105" s="2">
        <v>-7</v>
      </c>
      <c r="AF105" s="2">
        <v>-6</v>
      </c>
      <c r="AG105" s="2">
        <v>-6</v>
      </c>
      <c r="AH105" s="2">
        <v>-6</v>
      </c>
    </row>
    <row r="106" spans="1:34" x14ac:dyDescent="0.25">
      <c r="A106" s="2" t="s">
        <v>490</v>
      </c>
      <c r="B106" s="2" t="s">
        <v>385</v>
      </c>
      <c r="C106" s="2" t="s">
        <v>523</v>
      </c>
      <c r="D106" s="2">
        <v>0</v>
      </c>
      <c r="E106" s="2">
        <v>2</v>
      </c>
      <c r="F106" s="2">
        <v>69</v>
      </c>
      <c r="G106" s="2">
        <v>1042</v>
      </c>
      <c r="H106" s="2">
        <v>1240</v>
      </c>
      <c r="I106" s="2">
        <v>698</v>
      </c>
      <c r="J106" s="2">
        <v>513</v>
      </c>
      <c r="K106" s="2">
        <v>682</v>
      </c>
      <c r="L106" s="2">
        <v>707</v>
      </c>
      <c r="M106" s="2">
        <v>668</v>
      </c>
      <c r="N106" s="2">
        <v>700</v>
      </c>
      <c r="O106" s="2">
        <v>742</v>
      </c>
      <c r="P106" s="2">
        <v>733</v>
      </c>
      <c r="Q106" s="2">
        <v>721</v>
      </c>
      <c r="R106" s="2">
        <v>675</v>
      </c>
      <c r="S106" s="2">
        <v>624</v>
      </c>
      <c r="T106" s="2">
        <v>632</v>
      </c>
      <c r="U106" s="2">
        <v>519</v>
      </c>
      <c r="V106" s="2">
        <v>391</v>
      </c>
      <c r="W106" s="2">
        <v>275</v>
      </c>
      <c r="X106" s="2">
        <v>172</v>
      </c>
      <c r="Y106" s="2">
        <v>80</v>
      </c>
      <c r="Z106" s="2">
        <v>4</v>
      </c>
      <c r="AA106" s="2">
        <v>-30</v>
      </c>
      <c r="AB106" s="2">
        <v>-52</v>
      </c>
      <c r="AC106" s="2">
        <v>-70</v>
      </c>
      <c r="AD106" s="2">
        <v>-86</v>
      </c>
      <c r="AE106" s="2">
        <v>-86</v>
      </c>
      <c r="AF106" s="2">
        <v>-85</v>
      </c>
      <c r="AG106" s="2">
        <v>-83</v>
      </c>
      <c r="AH106" s="2">
        <v>-82</v>
      </c>
    </row>
    <row r="107" spans="1:34" x14ac:dyDescent="0.25">
      <c r="A107" s="2" t="s">
        <v>491</v>
      </c>
      <c r="B107" s="2" t="s">
        <v>385</v>
      </c>
      <c r="C107" s="2" t="s">
        <v>523</v>
      </c>
      <c r="D107" s="2">
        <v>0</v>
      </c>
      <c r="E107" s="2">
        <v>37</v>
      </c>
      <c r="F107" s="2">
        <v>288</v>
      </c>
      <c r="G107" s="2">
        <v>844</v>
      </c>
      <c r="H107" s="2">
        <v>970</v>
      </c>
      <c r="I107" s="2">
        <v>234</v>
      </c>
      <c r="J107" s="2">
        <v>649</v>
      </c>
      <c r="K107" s="2">
        <v>1759</v>
      </c>
      <c r="L107" s="2">
        <v>2374</v>
      </c>
      <c r="M107" s="2">
        <v>2981</v>
      </c>
      <c r="N107" s="2">
        <v>3789</v>
      </c>
      <c r="O107" s="2">
        <v>4495</v>
      </c>
      <c r="P107" s="2">
        <v>4889</v>
      </c>
      <c r="Q107" s="2">
        <v>5126</v>
      </c>
      <c r="R107" s="2">
        <v>5197</v>
      </c>
      <c r="S107" s="2">
        <v>5290</v>
      </c>
      <c r="T107" s="2">
        <v>5394</v>
      </c>
      <c r="U107" s="2">
        <v>4997</v>
      </c>
      <c r="V107" s="2">
        <v>4630</v>
      </c>
      <c r="W107" s="2">
        <v>4259</v>
      </c>
      <c r="X107" s="2">
        <v>3876</v>
      </c>
      <c r="Y107" s="2">
        <v>3505</v>
      </c>
      <c r="Z107" s="2">
        <v>3169</v>
      </c>
      <c r="AA107" s="2">
        <v>2973</v>
      </c>
      <c r="AB107" s="2">
        <v>2808</v>
      </c>
      <c r="AC107" s="2">
        <v>2660</v>
      </c>
      <c r="AD107" s="2">
        <v>2519</v>
      </c>
      <c r="AE107" s="2">
        <v>2427</v>
      </c>
      <c r="AF107" s="2">
        <v>2326</v>
      </c>
      <c r="AG107" s="2">
        <v>2250</v>
      </c>
      <c r="AH107" s="2">
        <v>2175</v>
      </c>
    </row>
    <row r="108" spans="1:34" x14ac:dyDescent="0.25">
      <c r="A108" s="2" t="s">
        <v>492</v>
      </c>
      <c r="B108" s="2" t="s">
        <v>385</v>
      </c>
      <c r="C108" s="2" t="s">
        <v>523</v>
      </c>
      <c r="D108" s="2">
        <v>0</v>
      </c>
      <c r="E108" s="2">
        <v>0</v>
      </c>
      <c r="F108" s="2">
        <v>49</v>
      </c>
      <c r="G108" s="2">
        <v>7046</v>
      </c>
      <c r="H108" s="2">
        <v>4916</v>
      </c>
      <c r="I108" s="2">
        <v>1770</v>
      </c>
      <c r="J108" s="2">
        <v>817</v>
      </c>
      <c r="K108" s="2">
        <v>1256</v>
      </c>
      <c r="L108" s="2">
        <v>1301</v>
      </c>
      <c r="M108" s="2">
        <v>1216</v>
      </c>
      <c r="N108" s="2">
        <v>1287</v>
      </c>
      <c r="O108" s="2">
        <v>1439</v>
      </c>
      <c r="P108" s="2">
        <v>1436</v>
      </c>
      <c r="Q108" s="2">
        <v>1739</v>
      </c>
      <c r="R108" s="2">
        <v>1667</v>
      </c>
      <c r="S108" s="2">
        <v>1603</v>
      </c>
      <c r="T108" s="2">
        <v>1877</v>
      </c>
      <c r="U108" s="2">
        <v>1652</v>
      </c>
      <c r="V108" s="2">
        <v>1455</v>
      </c>
      <c r="W108" s="2">
        <v>1271</v>
      </c>
      <c r="X108" s="2">
        <v>1098</v>
      </c>
      <c r="Y108" s="2">
        <v>1011</v>
      </c>
      <c r="Z108" s="2">
        <v>927</v>
      </c>
      <c r="AA108" s="2">
        <v>875</v>
      </c>
      <c r="AB108" s="2">
        <v>829</v>
      </c>
      <c r="AC108" s="2">
        <v>779</v>
      </c>
      <c r="AD108" s="2">
        <v>740</v>
      </c>
      <c r="AE108" s="2">
        <v>700</v>
      </c>
      <c r="AF108" s="2">
        <v>671</v>
      </c>
      <c r="AG108" s="2">
        <v>640</v>
      </c>
      <c r="AH108" s="2">
        <v>619</v>
      </c>
    </row>
    <row r="109" spans="1:34" x14ac:dyDescent="0.25">
      <c r="A109" s="2" t="s">
        <v>493</v>
      </c>
      <c r="B109" s="2" t="s">
        <v>385</v>
      </c>
      <c r="C109" s="2" t="s">
        <v>523</v>
      </c>
      <c r="D109" s="2">
        <v>0</v>
      </c>
      <c r="E109" s="2">
        <v>6</v>
      </c>
      <c r="F109" s="2">
        <v>82</v>
      </c>
      <c r="G109" s="2">
        <v>1024</v>
      </c>
      <c r="H109" s="2">
        <v>1068</v>
      </c>
      <c r="I109" s="2">
        <v>700</v>
      </c>
      <c r="J109" s="2">
        <v>829</v>
      </c>
      <c r="K109" s="2">
        <v>1208</v>
      </c>
      <c r="L109" s="2">
        <v>1365</v>
      </c>
      <c r="M109" s="2">
        <v>1492</v>
      </c>
      <c r="N109" s="2">
        <v>1685</v>
      </c>
      <c r="O109" s="2">
        <v>1773</v>
      </c>
      <c r="P109" s="2">
        <v>1789</v>
      </c>
      <c r="Q109" s="2">
        <v>1790</v>
      </c>
      <c r="R109" s="2">
        <v>1757</v>
      </c>
      <c r="S109" s="2">
        <v>1720</v>
      </c>
      <c r="T109" s="2">
        <v>1696</v>
      </c>
      <c r="U109" s="2">
        <v>1475</v>
      </c>
      <c r="V109" s="2">
        <v>1292</v>
      </c>
      <c r="W109" s="2">
        <v>1134</v>
      </c>
      <c r="X109" s="2">
        <v>992</v>
      </c>
      <c r="Y109" s="2">
        <v>874</v>
      </c>
      <c r="Z109" s="2">
        <v>786</v>
      </c>
      <c r="AA109" s="2">
        <v>735</v>
      </c>
      <c r="AB109" s="2">
        <v>698</v>
      </c>
      <c r="AC109" s="2">
        <v>638</v>
      </c>
      <c r="AD109" s="2">
        <v>632</v>
      </c>
      <c r="AE109" s="2">
        <v>601</v>
      </c>
      <c r="AF109" s="2">
        <v>584</v>
      </c>
      <c r="AG109" s="2">
        <v>564</v>
      </c>
      <c r="AH109" s="2">
        <v>546</v>
      </c>
    </row>
    <row r="110" spans="1:34" x14ac:dyDescent="0.25">
      <c r="A110" s="2" t="s">
        <v>494</v>
      </c>
      <c r="B110" s="2" t="s">
        <v>385</v>
      </c>
      <c r="C110" s="2" t="s">
        <v>523</v>
      </c>
      <c r="D110" s="2">
        <v>0</v>
      </c>
      <c r="E110" s="2">
        <v>0</v>
      </c>
      <c r="F110" s="2">
        <v>0</v>
      </c>
      <c r="G110" s="2">
        <v>-478</v>
      </c>
      <c r="H110" s="2">
        <v>-936</v>
      </c>
      <c r="I110" s="2">
        <v>-1574</v>
      </c>
      <c r="J110" s="2">
        <v>-2174</v>
      </c>
      <c r="K110" s="2">
        <v>-2812</v>
      </c>
      <c r="L110" s="2">
        <v>-3449</v>
      </c>
      <c r="M110" s="2">
        <v>-4097</v>
      </c>
      <c r="N110" s="2">
        <v>-4581</v>
      </c>
      <c r="O110" s="2">
        <v>-4940</v>
      </c>
      <c r="P110" s="2">
        <v>-5192</v>
      </c>
      <c r="Q110" s="2">
        <v>-5408</v>
      </c>
      <c r="R110" s="2">
        <v>-5590</v>
      </c>
      <c r="S110" s="2">
        <v>-5752</v>
      </c>
      <c r="T110" s="2">
        <v>-5562</v>
      </c>
      <c r="U110" s="2">
        <v>-5357</v>
      </c>
      <c r="V110" s="2">
        <v>-5175</v>
      </c>
      <c r="W110" s="2">
        <v>-4995</v>
      </c>
      <c r="X110" s="2">
        <v>-4825</v>
      </c>
      <c r="Y110" s="2">
        <v>-4664</v>
      </c>
      <c r="Z110" s="2">
        <v>-4504</v>
      </c>
      <c r="AA110" s="2">
        <v>-4357</v>
      </c>
      <c r="AB110" s="2">
        <v>-4236</v>
      </c>
      <c r="AC110" s="2">
        <v>-4115</v>
      </c>
      <c r="AD110" s="2">
        <v>-3998</v>
      </c>
      <c r="AE110" s="2">
        <v>-3885</v>
      </c>
      <c r="AF110" s="2">
        <v>-3774</v>
      </c>
      <c r="AG110" s="2">
        <v>-3664</v>
      </c>
      <c r="AH110" s="2">
        <v>-3558</v>
      </c>
    </row>
    <row r="111" spans="1:34" x14ac:dyDescent="0.25">
      <c r="A111" s="2" t="s">
        <v>495</v>
      </c>
      <c r="B111" s="2" t="s">
        <v>385</v>
      </c>
      <c r="C111" s="2" t="s">
        <v>523</v>
      </c>
      <c r="D111" s="2">
        <v>0</v>
      </c>
      <c r="E111" s="2">
        <v>0</v>
      </c>
      <c r="F111" s="2">
        <v>1</v>
      </c>
      <c r="G111" s="2">
        <v>538</v>
      </c>
      <c r="H111" s="2">
        <v>1059</v>
      </c>
      <c r="I111" s="2">
        <v>1539</v>
      </c>
      <c r="J111" s="2">
        <v>1928</v>
      </c>
      <c r="K111" s="2">
        <v>2325</v>
      </c>
      <c r="L111" s="2">
        <v>2747</v>
      </c>
      <c r="M111" s="2">
        <v>3173</v>
      </c>
      <c r="N111" s="2">
        <v>3520</v>
      </c>
      <c r="O111" s="2">
        <v>3856</v>
      </c>
      <c r="P111" s="2">
        <v>4183</v>
      </c>
      <c r="Q111" s="2">
        <v>4492</v>
      </c>
      <c r="R111" s="2">
        <v>4794</v>
      </c>
      <c r="S111" s="2">
        <v>5065</v>
      </c>
      <c r="T111" s="2">
        <v>5089</v>
      </c>
      <c r="U111" s="2">
        <v>4868</v>
      </c>
      <c r="V111" s="2">
        <v>4745</v>
      </c>
      <c r="W111" s="2">
        <v>4638</v>
      </c>
      <c r="X111" s="2">
        <v>4619</v>
      </c>
      <c r="Y111" s="2">
        <v>4426</v>
      </c>
      <c r="Z111" s="2">
        <v>4326</v>
      </c>
      <c r="AA111" s="2">
        <v>4208</v>
      </c>
      <c r="AB111" s="2">
        <v>4113</v>
      </c>
      <c r="AC111" s="2">
        <v>4028</v>
      </c>
      <c r="AD111" s="2">
        <v>3914</v>
      </c>
      <c r="AE111" s="2">
        <v>3825</v>
      </c>
      <c r="AF111" s="2">
        <v>3817</v>
      </c>
      <c r="AG111" s="2">
        <v>3651</v>
      </c>
      <c r="AH111" s="2">
        <v>3555</v>
      </c>
    </row>
    <row r="112" spans="1:34" x14ac:dyDescent="0.25">
      <c r="A112" s="2" t="s">
        <v>496</v>
      </c>
      <c r="B112" s="2" t="s">
        <v>385</v>
      </c>
      <c r="C112" s="2" t="s">
        <v>523</v>
      </c>
      <c r="D112" s="2">
        <v>0</v>
      </c>
      <c r="E112" s="2">
        <v>-19</v>
      </c>
      <c r="F112" s="2">
        <v>-31</v>
      </c>
      <c r="G112" s="2">
        <v>106</v>
      </c>
      <c r="H112" s="2">
        <v>117</v>
      </c>
      <c r="I112" s="2">
        <v>239</v>
      </c>
      <c r="J112" s="2">
        <v>328</v>
      </c>
      <c r="K112" s="2">
        <v>397</v>
      </c>
      <c r="L112" s="2">
        <v>437</v>
      </c>
      <c r="M112" s="2">
        <v>475</v>
      </c>
      <c r="N112" s="2">
        <v>490</v>
      </c>
      <c r="O112" s="2">
        <v>478</v>
      </c>
      <c r="P112" s="2">
        <v>473</v>
      </c>
      <c r="Q112" s="2">
        <v>491</v>
      </c>
      <c r="R112" s="2">
        <v>543</v>
      </c>
      <c r="S112" s="2">
        <v>580</v>
      </c>
      <c r="T112" s="2">
        <v>615</v>
      </c>
      <c r="U112" s="2">
        <v>606</v>
      </c>
      <c r="V112" s="2">
        <v>588</v>
      </c>
      <c r="W112" s="2">
        <v>563</v>
      </c>
      <c r="X112" s="2">
        <v>536</v>
      </c>
      <c r="Y112" s="2">
        <v>528</v>
      </c>
      <c r="Z112" s="2">
        <v>508</v>
      </c>
      <c r="AA112" s="2">
        <v>501</v>
      </c>
      <c r="AB112" s="2">
        <v>491</v>
      </c>
      <c r="AC112" s="2">
        <v>484</v>
      </c>
      <c r="AD112" s="2">
        <v>483</v>
      </c>
      <c r="AE112" s="2">
        <v>477</v>
      </c>
      <c r="AF112" s="2">
        <v>473</v>
      </c>
      <c r="AG112" s="2">
        <v>469</v>
      </c>
      <c r="AH112" s="2">
        <v>464</v>
      </c>
    </row>
    <row r="113" spans="1:34" x14ac:dyDescent="0.25">
      <c r="A113" s="2" t="s">
        <v>497</v>
      </c>
      <c r="B113" s="2" t="s">
        <v>385</v>
      </c>
      <c r="C113" s="2" t="s">
        <v>523</v>
      </c>
      <c r="D113" s="2">
        <v>0</v>
      </c>
      <c r="E113" s="2">
        <v>95</v>
      </c>
      <c r="F113" s="2">
        <v>26</v>
      </c>
      <c r="G113" s="2">
        <v>266</v>
      </c>
      <c r="H113" s="2">
        <v>3303</v>
      </c>
      <c r="I113" s="2">
        <v>3340</v>
      </c>
      <c r="J113" s="2">
        <v>1849</v>
      </c>
      <c r="K113" s="2">
        <v>1965</v>
      </c>
      <c r="L113" s="2">
        <v>3208</v>
      </c>
      <c r="M113" s="2">
        <v>3680</v>
      </c>
      <c r="N113" s="2">
        <v>3975</v>
      </c>
      <c r="O113" s="2">
        <v>4374</v>
      </c>
      <c r="P113" s="2">
        <v>4857</v>
      </c>
      <c r="Q113" s="2">
        <v>5069</v>
      </c>
      <c r="R113" s="2">
        <v>5499</v>
      </c>
      <c r="S113" s="2">
        <v>5827</v>
      </c>
      <c r="T113" s="2">
        <v>6090</v>
      </c>
      <c r="U113" s="2">
        <v>6510</v>
      </c>
      <c r="V113" s="2">
        <v>6301</v>
      </c>
      <c r="W113" s="2">
        <v>6104</v>
      </c>
      <c r="X113" s="2">
        <v>5913</v>
      </c>
      <c r="Y113" s="2">
        <v>5630</v>
      </c>
      <c r="Z113" s="2">
        <v>5499</v>
      </c>
      <c r="AA113" s="2">
        <v>5290</v>
      </c>
      <c r="AB113" s="2">
        <v>5181</v>
      </c>
      <c r="AC113" s="2">
        <v>5065</v>
      </c>
      <c r="AD113" s="2">
        <v>5017</v>
      </c>
      <c r="AE113" s="2">
        <v>4945</v>
      </c>
      <c r="AF113" s="2">
        <v>4914</v>
      </c>
      <c r="AG113" s="2">
        <v>4873</v>
      </c>
      <c r="AH113" s="2">
        <v>4853</v>
      </c>
    </row>
    <row r="114" spans="1:34" x14ac:dyDescent="0.25">
      <c r="A114" s="2" t="s">
        <v>498</v>
      </c>
      <c r="B114" s="2" t="s">
        <v>385</v>
      </c>
      <c r="C114" s="2" t="s">
        <v>523</v>
      </c>
      <c r="D114" s="2">
        <v>0</v>
      </c>
      <c r="E114" s="2">
        <v>-326</v>
      </c>
      <c r="F114" s="2">
        <v>-606</v>
      </c>
      <c r="G114" s="2">
        <v>2077</v>
      </c>
      <c r="H114" s="2">
        <v>7166</v>
      </c>
      <c r="I114" s="2">
        <v>8978</v>
      </c>
      <c r="J114" s="2">
        <v>9844</v>
      </c>
      <c r="K114" s="2">
        <v>10250</v>
      </c>
      <c r="L114" s="2">
        <v>9661</v>
      </c>
      <c r="M114" s="2">
        <v>8478</v>
      </c>
      <c r="N114" s="2">
        <v>6862</v>
      </c>
      <c r="O114" s="2">
        <v>5605</v>
      </c>
      <c r="P114" s="2">
        <v>4117</v>
      </c>
      <c r="Q114" s="2">
        <v>3035</v>
      </c>
      <c r="R114" s="2">
        <v>2480</v>
      </c>
      <c r="S114" s="2">
        <v>1790</v>
      </c>
      <c r="T114" s="2">
        <v>1491</v>
      </c>
      <c r="U114" s="2">
        <v>577</v>
      </c>
      <c r="V114" s="2">
        <v>-92</v>
      </c>
      <c r="W114" s="2">
        <v>-877</v>
      </c>
      <c r="X114" s="2">
        <v>-1645</v>
      </c>
      <c r="Y114" s="2">
        <v>-2106</v>
      </c>
      <c r="Z114" s="2">
        <v>-2547</v>
      </c>
      <c r="AA114" s="2">
        <v>-2859</v>
      </c>
      <c r="AB114" s="2">
        <v>-3037</v>
      </c>
      <c r="AC114" s="2">
        <v>-3512</v>
      </c>
      <c r="AD114" s="2">
        <v>-3653</v>
      </c>
      <c r="AE114" s="2">
        <v>-3899</v>
      </c>
      <c r="AF114" s="2">
        <v>-4188</v>
      </c>
      <c r="AG114" s="2">
        <v>-4493</v>
      </c>
      <c r="AH114" s="2">
        <v>-4835</v>
      </c>
    </row>
    <row r="115" spans="1:34" x14ac:dyDescent="0.25">
      <c r="A115" s="2" t="s">
        <v>499</v>
      </c>
      <c r="B115" s="2" t="s">
        <v>385</v>
      </c>
      <c r="C115" s="2" t="s">
        <v>523</v>
      </c>
      <c r="D115" s="2">
        <v>0</v>
      </c>
      <c r="E115" s="2">
        <v>0</v>
      </c>
      <c r="F115" s="2">
        <v>-3</v>
      </c>
      <c r="G115" s="2">
        <v>112</v>
      </c>
      <c r="H115" s="2">
        <v>187</v>
      </c>
      <c r="I115" s="2">
        <v>230</v>
      </c>
      <c r="J115" s="2">
        <v>229</v>
      </c>
      <c r="K115" s="2">
        <v>227</v>
      </c>
      <c r="L115" s="2">
        <v>242</v>
      </c>
      <c r="M115" s="2">
        <v>252</v>
      </c>
      <c r="N115" s="2">
        <v>248</v>
      </c>
      <c r="O115" s="2">
        <v>241</v>
      </c>
      <c r="P115" s="2">
        <v>235</v>
      </c>
      <c r="Q115" s="2">
        <v>229</v>
      </c>
      <c r="R115" s="2">
        <v>227</v>
      </c>
      <c r="S115" s="2">
        <v>222</v>
      </c>
      <c r="T115" s="2">
        <v>216</v>
      </c>
      <c r="U115" s="2">
        <v>203</v>
      </c>
      <c r="V115" s="2">
        <v>179</v>
      </c>
      <c r="W115" s="2">
        <v>154</v>
      </c>
      <c r="X115" s="2">
        <v>126</v>
      </c>
      <c r="Y115" s="2">
        <v>103</v>
      </c>
      <c r="Z115" s="2">
        <v>83</v>
      </c>
      <c r="AA115" s="2">
        <v>66</v>
      </c>
      <c r="AB115" s="2">
        <v>52</v>
      </c>
      <c r="AC115" s="2">
        <v>41</v>
      </c>
      <c r="AD115" s="2">
        <v>31</v>
      </c>
      <c r="AE115" s="2">
        <v>25</v>
      </c>
      <c r="AF115" s="2">
        <v>20</v>
      </c>
      <c r="AG115" s="2">
        <v>16</v>
      </c>
      <c r="AH115" s="2">
        <v>13</v>
      </c>
    </row>
    <row r="116" spans="1:34" x14ac:dyDescent="0.25">
      <c r="A116" s="2" t="s">
        <v>500</v>
      </c>
      <c r="B116" s="2" t="s">
        <v>385</v>
      </c>
      <c r="C116" s="2" t="s">
        <v>523</v>
      </c>
      <c r="D116" s="2">
        <v>0</v>
      </c>
      <c r="E116" s="2">
        <v>21</v>
      </c>
      <c r="F116" s="2">
        <v>190</v>
      </c>
      <c r="G116" s="2">
        <v>2542</v>
      </c>
      <c r="H116" s="2">
        <v>2689</v>
      </c>
      <c r="I116" s="2">
        <v>2186</v>
      </c>
      <c r="J116" s="2">
        <v>2583</v>
      </c>
      <c r="K116" s="2">
        <v>3625</v>
      </c>
      <c r="L116" s="2">
        <v>4036</v>
      </c>
      <c r="M116" s="2">
        <v>4616</v>
      </c>
      <c r="N116" s="2">
        <v>5315</v>
      </c>
      <c r="O116" s="2">
        <v>5873</v>
      </c>
      <c r="P116" s="2">
        <v>6171</v>
      </c>
      <c r="Q116" s="2">
        <v>6462</v>
      </c>
      <c r="R116" s="2">
        <v>6583</v>
      </c>
      <c r="S116" s="2">
        <v>6842</v>
      </c>
      <c r="T116" s="2">
        <v>7072</v>
      </c>
      <c r="U116" s="2">
        <v>6709</v>
      </c>
      <c r="V116" s="2">
        <v>6413</v>
      </c>
      <c r="W116" s="2">
        <v>6107</v>
      </c>
      <c r="X116" s="2">
        <v>5808</v>
      </c>
      <c r="Y116" s="2">
        <v>5555</v>
      </c>
      <c r="Z116" s="2">
        <v>5377</v>
      </c>
      <c r="AA116" s="2">
        <v>5378</v>
      </c>
      <c r="AB116" s="2">
        <v>5410</v>
      </c>
      <c r="AC116" s="2">
        <v>5439</v>
      </c>
      <c r="AD116" s="2">
        <v>5552</v>
      </c>
      <c r="AE116" s="2">
        <v>5669</v>
      </c>
      <c r="AF116" s="2">
        <v>5815</v>
      </c>
      <c r="AG116" s="2">
        <v>5958</v>
      </c>
      <c r="AH116" s="2">
        <v>6111</v>
      </c>
    </row>
    <row r="117" spans="1:34" x14ac:dyDescent="0.25">
      <c r="A117" s="2" t="s">
        <v>501</v>
      </c>
      <c r="B117" s="2" t="s">
        <v>385</v>
      </c>
      <c r="C117" s="2" t="s">
        <v>523</v>
      </c>
      <c r="D117" s="2">
        <v>0</v>
      </c>
      <c r="E117" s="2">
        <v>-2</v>
      </c>
      <c r="F117" s="2">
        <v>15</v>
      </c>
      <c r="G117" s="2">
        <v>406</v>
      </c>
      <c r="H117" s="2">
        <v>198</v>
      </c>
      <c r="I117" s="2">
        <v>317</v>
      </c>
      <c r="J117" s="2">
        <v>545</v>
      </c>
      <c r="K117" s="2">
        <v>571</v>
      </c>
      <c r="L117" s="2">
        <v>484</v>
      </c>
      <c r="M117" s="2">
        <v>533</v>
      </c>
      <c r="N117" s="2">
        <v>523</v>
      </c>
      <c r="O117" s="2">
        <v>463</v>
      </c>
      <c r="P117" s="2">
        <v>398</v>
      </c>
      <c r="Q117" s="2">
        <v>397</v>
      </c>
      <c r="R117" s="2">
        <v>376</v>
      </c>
      <c r="S117" s="2">
        <v>356</v>
      </c>
      <c r="T117" s="2">
        <v>388</v>
      </c>
      <c r="U117" s="2">
        <v>367</v>
      </c>
      <c r="V117" s="2">
        <v>446</v>
      </c>
      <c r="W117" s="2">
        <v>562</v>
      </c>
      <c r="X117" s="2">
        <v>708</v>
      </c>
      <c r="Y117" s="2">
        <v>908</v>
      </c>
      <c r="Z117" s="2">
        <v>1140</v>
      </c>
      <c r="AA117" s="2">
        <v>1415</v>
      </c>
      <c r="AB117" s="2">
        <v>1676</v>
      </c>
      <c r="AC117" s="2">
        <v>1960</v>
      </c>
      <c r="AD117" s="2">
        <v>2216</v>
      </c>
      <c r="AE117" s="2">
        <v>2475</v>
      </c>
      <c r="AF117" s="2">
        <v>2737</v>
      </c>
      <c r="AG117" s="2">
        <v>2985</v>
      </c>
      <c r="AH117" s="2">
        <v>3217</v>
      </c>
    </row>
    <row r="118" spans="1:34" x14ac:dyDescent="0.25">
      <c r="A118" s="2" t="s">
        <v>502</v>
      </c>
      <c r="B118" s="2" t="s">
        <v>385</v>
      </c>
      <c r="C118" s="2" t="s">
        <v>523</v>
      </c>
      <c r="D118" s="2">
        <v>0</v>
      </c>
      <c r="E118" s="2">
        <v>6</v>
      </c>
      <c r="F118" s="2">
        <v>82</v>
      </c>
      <c r="G118" s="2">
        <v>4906</v>
      </c>
      <c r="H118" s="2">
        <v>8968</v>
      </c>
      <c r="I118" s="2">
        <v>12890</v>
      </c>
      <c r="J118" s="2">
        <v>17056</v>
      </c>
      <c r="K118" s="2">
        <v>21254</v>
      </c>
      <c r="L118" s="2">
        <v>24912</v>
      </c>
      <c r="M118" s="2">
        <v>28477</v>
      </c>
      <c r="N118" s="2">
        <v>31798</v>
      </c>
      <c r="O118" s="2">
        <v>34942</v>
      </c>
      <c r="P118" s="2">
        <v>37919</v>
      </c>
      <c r="Q118" s="2">
        <v>40929</v>
      </c>
      <c r="R118" s="2">
        <v>43682</v>
      </c>
      <c r="S118" s="2">
        <v>46358</v>
      </c>
      <c r="T118" s="2">
        <v>44670</v>
      </c>
      <c r="U118" s="2">
        <v>42904</v>
      </c>
      <c r="V118" s="2">
        <v>41717</v>
      </c>
      <c r="W118" s="2">
        <v>40657</v>
      </c>
      <c r="X118" s="2">
        <v>39759</v>
      </c>
      <c r="Y118" s="2">
        <v>39147</v>
      </c>
      <c r="Z118" s="2">
        <v>38575</v>
      </c>
      <c r="AA118" s="2">
        <v>38208</v>
      </c>
      <c r="AB118" s="2">
        <v>37899</v>
      </c>
      <c r="AC118" s="2">
        <v>37693</v>
      </c>
      <c r="AD118" s="2">
        <v>37560</v>
      </c>
      <c r="AE118" s="2">
        <v>37544</v>
      </c>
      <c r="AF118" s="2">
        <v>37595</v>
      </c>
      <c r="AG118" s="2">
        <v>37587</v>
      </c>
      <c r="AH118" s="2">
        <v>37546</v>
      </c>
    </row>
    <row r="119" spans="1:34" x14ac:dyDescent="0.25">
      <c r="A119" s="2" t="s">
        <v>503</v>
      </c>
      <c r="B119" s="2" t="s">
        <v>385</v>
      </c>
      <c r="C119" s="2" t="s">
        <v>523</v>
      </c>
      <c r="D119" s="2">
        <v>0</v>
      </c>
      <c r="E119" s="2">
        <v>-6</v>
      </c>
      <c r="F119" s="2">
        <v>3</v>
      </c>
      <c r="G119" s="2">
        <v>241</v>
      </c>
      <c r="H119" s="2">
        <v>339</v>
      </c>
      <c r="I119" s="2">
        <v>1323</v>
      </c>
      <c r="J119" s="2">
        <v>2332</v>
      </c>
      <c r="K119" s="2">
        <v>2907</v>
      </c>
      <c r="L119" s="2">
        <v>3434</v>
      </c>
      <c r="M119" s="2">
        <v>4271</v>
      </c>
      <c r="N119" s="2">
        <v>4908</v>
      </c>
      <c r="O119" s="2">
        <v>5455</v>
      </c>
      <c r="P119" s="2">
        <v>5937</v>
      </c>
      <c r="Q119" s="2">
        <v>6441</v>
      </c>
      <c r="R119" s="2">
        <v>6892</v>
      </c>
      <c r="S119" s="2">
        <v>7267</v>
      </c>
      <c r="T119" s="2">
        <v>7555</v>
      </c>
      <c r="U119" s="2">
        <v>7620</v>
      </c>
      <c r="V119" s="2">
        <v>7629</v>
      </c>
      <c r="W119" s="2">
        <v>7536</v>
      </c>
      <c r="X119" s="2">
        <v>7323</v>
      </c>
      <c r="Y119" s="2">
        <v>7088</v>
      </c>
      <c r="Z119" s="2">
        <v>6791</v>
      </c>
      <c r="AA119" s="2">
        <v>6536</v>
      </c>
      <c r="AB119" s="2">
        <v>6253</v>
      </c>
      <c r="AC119" s="2">
        <v>6042</v>
      </c>
      <c r="AD119" s="2">
        <v>5797</v>
      </c>
      <c r="AE119" s="2">
        <v>5572</v>
      </c>
      <c r="AF119" s="2">
        <v>5365</v>
      </c>
      <c r="AG119" s="2">
        <v>5189</v>
      </c>
      <c r="AH119" s="2">
        <v>5013</v>
      </c>
    </row>
    <row r="120" spans="1:34" x14ac:dyDescent="0.25">
      <c r="A120" s="2" t="s">
        <v>504</v>
      </c>
      <c r="B120" s="2" t="s">
        <v>385</v>
      </c>
      <c r="C120" s="2" t="s">
        <v>523</v>
      </c>
      <c r="D120" s="2">
        <v>0</v>
      </c>
      <c r="E120" s="2">
        <v>-3</v>
      </c>
      <c r="F120" s="2">
        <v>0</v>
      </c>
      <c r="G120" s="2">
        <v>66</v>
      </c>
      <c r="H120" s="2">
        <v>41</v>
      </c>
      <c r="I120" s="2">
        <v>350</v>
      </c>
      <c r="J120" s="2">
        <v>653</v>
      </c>
      <c r="K120" s="2">
        <v>780</v>
      </c>
      <c r="L120" s="2">
        <v>867</v>
      </c>
      <c r="M120" s="2">
        <v>1033</v>
      </c>
      <c r="N120" s="2">
        <v>1134</v>
      </c>
      <c r="O120" s="2">
        <v>1199</v>
      </c>
      <c r="P120" s="2">
        <v>1240</v>
      </c>
      <c r="Q120" s="2">
        <v>1280</v>
      </c>
      <c r="R120" s="2">
        <v>1300</v>
      </c>
      <c r="S120" s="2">
        <v>1302</v>
      </c>
      <c r="T120" s="2">
        <v>1285</v>
      </c>
      <c r="U120" s="2">
        <v>1230</v>
      </c>
      <c r="V120" s="2">
        <v>1172</v>
      </c>
      <c r="W120" s="2">
        <v>1102</v>
      </c>
      <c r="X120" s="2">
        <v>1020</v>
      </c>
      <c r="Y120" s="2">
        <v>939</v>
      </c>
      <c r="Z120" s="2">
        <v>855</v>
      </c>
      <c r="AA120" s="2">
        <v>783</v>
      </c>
      <c r="AB120" s="2">
        <v>712</v>
      </c>
      <c r="AC120" s="2">
        <v>655</v>
      </c>
      <c r="AD120" s="2">
        <v>596</v>
      </c>
      <c r="AE120" s="2">
        <v>544</v>
      </c>
      <c r="AF120" s="2">
        <v>497</v>
      </c>
      <c r="AG120" s="2">
        <v>457</v>
      </c>
      <c r="AH120" s="2">
        <v>419</v>
      </c>
    </row>
    <row r="121" spans="1:34" x14ac:dyDescent="0.25">
      <c r="A121" s="2" t="s">
        <v>505</v>
      </c>
      <c r="B121" s="2" t="s">
        <v>385</v>
      </c>
      <c r="C121" s="2" t="s">
        <v>523</v>
      </c>
      <c r="D121" s="2">
        <v>0</v>
      </c>
      <c r="E121" s="2">
        <v>0</v>
      </c>
      <c r="F121" s="2">
        <v>0</v>
      </c>
      <c r="G121" s="2">
        <v>13</v>
      </c>
      <c r="H121" s="2">
        <v>17</v>
      </c>
      <c r="I121" s="2">
        <v>33</v>
      </c>
      <c r="J121" s="2">
        <v>48</v>
      </c>
      <c r="K121" s="2">
        <v>57</v>
      </c>
      <c r="L121" s="2">
        <v>63</v>
      </c>
      <c r="M121" s="2">
        <v>72</v>
      </c>
      <c r="N121" s="2">
        <v>77</v>
      </c>
      <c r="O121" s="2">
        <v>79</v>
      </c>
      <c r="P121" s="2">
        <v>81</v>
      </c>
      <c r="Q121" s="2">
        <v>82</v>
      </c>
      <c r="R121" s="2">
        <v>83</v>
      </c>
      <c r="S121" s="2">
        <v>81</v>
      </c>
      <c r="T121" s="2">
        <v>79</v>
      </c>
      <c r="U121" s="2">
        <v>74</v>
      </c>
      <c r="V121" s="2">
        <v>68</v>
      </c>
      <c r="W121" s="2">
        <v>62</v>
      </c>
      <c r="X121" s="2">
        <v>57</v>
      </c>
      <c r="Y121" s="2">
        <v>51</v>
      </c>
      <c r="Z121" s="2">
        <v>46</v>
      </c>
      <c r="AA121" s="2">
        <v>41</v>
      </c>
      <c r="AB121" s="2">
        <v>37</v>
      </c>
      <c r="AC121" s="2">
        <v>35</v>
      </c>
      <c r="AD121" s="2">
        <v>32</v>
      </c>
      <c r="AE121" s="2">
        <v>29</v>
      </c>
      <c r="AF121" s="2">
        <v>26</v>
      </c>
      <c r="AG121" s="2">
        <v>24</v>
      </c>
      <c r="AH121" s="2">
        <v>23</v>
      </c>
    </row>
    <row r="122" spans="1:34" x14ac:dyDescent="0.25">
      <c r="A122" s="2" t="s">
        <v>506</v>
      </c>
      <c r="B122" s="2" t="s">
        <v>385</v>
      </c>
      <c r="C122" s="2" t="s">
        <v>523</v>
      </c>
      <c r="D122" s="2">
        <v>0</v>
      </c>
      <c r="E122" s="2">
        <v>0</v>
      </c>
      <c r="F122" s="2">
        <v>-1</v>
      </c>
      <c r="G122" s="2">
        <v>18</v>
      </c>
      <c r="H122" s="2">
        <v>19</v>
      </c>
      <c r="I122" s="2">
        <v>52</v>
      </c>
      <c r="J122" s="2">
        <v>84</v>
      </c>
      <c r="K122" s="2">
        <v>95</v>
      </c>
      <c r="L122" s="2">
        <v>100</v>
      </c>
      <c r="M122" s="2">
        <v>113</v>
      </c>
      <c r="N122" s="2">
        <v>116</v>
      </c>
      <c r="O122" s="2">
        <v>118</v>
      </c>
      <c r="P122" s="2">
        <v>120</v>
      </c>
      <c r="Q122" s="2">
        <v>123</v>
      </c>
      <c r="R122" s="2">
        <v>126</v>
      </c>
      <c r="S122" s="2">
        <v>124</v>
      </c>
      <c r="T122" s="2">
        <v>122</v>
      </c>
      <c r="U122" s="2">
        <v>115</v>
      </c>
      <c r="V122" s="2">
        <v>106</v>
      </c>
      <c r="W122" s="2">
        <v>98</v>
      </c>
      <c r="X122" s="2">
        <v>88</v>
      </c>
      <c r="Y122" s="2">
        <v>79</v>
      </c>
      <c r="Z122" s="2">
        <v>69</v>
      </c>
      <c r="AA122" s="2">
        <v>61</v>
      </c>
      <c r="AB122" s="2">
        <v>55</v>
      </c>
      <c r="AC122" s="2">
        <v>49</v>
      </c>
      <c r="AD122" s="2">
        <v>43</v>
      </c>
      <c r="AE122" s="2">
        <v>38</v>
      </c>
      <c r="AF122" s="2">
        <v>34</v>
      </c>
      <c r="AG122" s="2">
        <v>31</v>
      </c>
      <c r="AH122" s="2">
        <v>28</v>
      </c>
    </row>
    <row r="123" spans="1:34" x14ac:dyDescent="0.25">
      <c r="A123" s="2" t="s">
        <v>507</v>
      </c>
      <c r="B123" s="2" t="s">
        <v>385</v>
      </c>
      <c r="C123" s="2" t="s">
        <v>523</v>
      </c>
      <c r="D123" s="2">
        <v>0</v>
      </c>
      <c r="E123" s="2">
        <v>0</v>
      </c>
      <c r="F123" s="2">
        <v>3</v>
      </c>
      <c r="G123" s="2">
        <v>95</v>
      </c>
      <c r="H123" s="2">
        <v>68</v>
      </c>
      <c r="I123" s="2">
        <v>60</v>
      </c>
      <c r="J123" s="2">
        <v>47</v>
      </c>
      <c r="K123" s="2">
        <v>-5</v>
      </c>
      <c r="L123" s="2">
        <v>-92</v>
      </c>
      <c r="M123" s="2">
        <v>-177</v>
      </c>
      <c r="N123" s="2">
        <v>-298</v>
      </c>
      <c r="O123" s="2">
        <v>-444</v>
      </c>
      <c r="P123" s="2">
        <v>-610</v>
      </c>
      <c r="Q123" s="2">
        <v>-782</v>
      </c>
      <c r="R123" s="2">
        <v>-970</v>
      </c>
      <c r="S123" s="2">
        <v>-1176</v>
      </c>
      <c r="T123" s="2">
        <v>-1375</v>
      </c>
      <c r="U123" s="2">
        <v>-1573</v>
      </c>
      <c r="V123" s="2">
        <v>-1745</v>
      </c>
      <c r="W123" s="2">
        <v>-1901</v>
      </c>
      <c r="X123" s="2">
        <v>-2038</v>
      </c>
      <c r="Y123" s="2">
        <v>-2150</v>
      </c>
      <c r="Z123" s="2">
        <v>-2243</v>
      </c>
      <c r="AA123" s="2">
        <v>-2310</v>
      </c>
      <c r="AB123" s="2">
        <v>-2359</v>
      </c>
      <c r="AC123" s="2">
        <v>-2384</v>
      </c>
      <c r="AD123" s="2">
        <v>-2393</v>
      </c>
      <c r="AE123" s="2">
        <v>-2384</v>
      </c>
      <c r="AF123" s="2">
        <v>-2358</v>
      </c>
      <c r="AG123" s="2">
        <v>-2331</v>
      </c>
      <c r="AH123" s="2">
        <v>-2304</v>
      </c>
    </row>
    <row r="124" spans="1:34" x14ac:dyDescent="0.25">
      <c r="A124" s="2" t="s">
        <v>508</v>
      </c>
      <c r="B124" s="2" t="s">
        <v>385</v>
      </c>
      <c r="C124" s="2" t="s">
        <v>523</v>
      </c>
      <c r="D124" s="2">
        <v>0</v>
      </c>
      <c r="E124" s="2">
        <v>-4</v>
      </c>
      <c r="F124" s="2">
        <v>10</v>
      </c>
      <c r="G124" s="2">
        <v>307</v>
      </c>
      <c r="H124" s="2">
        <v>329</v>
      </c>
      <c r="I124" s="2">
        <v>1084</v>
      </c>
      <c r="J124" s="2">
        <v>1920</v>
      </c>
      <c r="K124" s="2">
        <v>2395</v>
      </c>
      <c r="L124" s="2">
        <v>2808</v>
      </c>
      <c r="M124" s="2">
        <v>3482</v>
      </c>
      <c r="N124" s="2">
        <v>4010</v>
      </c>
      <c r="O124" s="2">
        <v>4427</v>
      </c>
      <c r="P124" s="2">
        <v>4783</v>
      </c>
      <c r="Q124" s="2">
        <v>5151</v>
      </c>
      <c r="R124" s="2">
        <v>5456</v>
      </c>
      <c r="S124" s="2">
        <v>5709</v>
      </c>
      <c r="T124" s="2">
        <v>5880</v>
      </c>
      <c r="U124" s="2">
        <v>5879</v>
      </c>
      <c r="V124" s="2">
        <v>5859</v>
      </c>
      <c r="W124" s="2">
        <v>5773</v>
      </c>
      <c r="X124" s="2">
        <v>5610</v>
      </c>
      <c r="Y124" s="2">
        <v>5435</v>
      </c>
      <c r="Z124" s="2">
        <v>5225</v>
      </c>
      <c r="AA124" s="2">
        <v>5045</v>
      </c>
      <c r="AB124" s="2">
        <v>4847</v>
      </c>
      <c r="AC124" s="2">
        <v>4697</v>
      </c>
      <c r="AD124" s="2">
        <v>4528</v>
      </c>
      <c r="AE124" s="2">
        <v>4374</v>
      </c>
      <c r="AF124" s="2">
        <v>4234</v>
      </c>
      <c r="AG124" s="2">
        <v>4112</v>
      </c>
      <c r="AH124" s="2">
        <v>3994</v>
      </c>
    </row>
    <row r="125" spans="1:34" x14ac:dyDescent="0.25">
      <c r="A125" s="2" t="s">
        <v>509</v>
      </c>
      <c r="B125" s="2" t="s">
        <v>385</v>
      </c>
      <c r="C125" s="2" t="s">
        <v>523</v>
      </c>
      <c r="D125" s="2">
        <v>0</v>
      </c>
      <c r="E125" s="2">
        <v>-9</v>
      </c>
      <c r="F125" s="2">
        <v>278</v>
      </c>
      <c r="G125" s="2">
        <v>3266</v>
      </c>
      <c r="H125" s="2">
        <v>3176</v>
      </c>
      <c r="I125" s="2">
        <v>3272</v>
      </c>
      <c r="J125" s="2">
        <v>5261</v>
      </c>
      <c r="K125" s="2">
        <v>7437</v>
      </c>
      <c r="L125" s="2">
        <v>8491</v>
      </c>
      <c r="M125" s="2">
        <v>9893</v>
      </c>
      <c r="N125" s="2">
        <v>11155</v>
      </c>
      <c r="O125" s="2">
        <v>11944</v>
      </c>
      <c r="P125" s="2">
        <v>12331</v>
      </c>
      <c r="Q125" s="2">
        <v>12743</v>
      </c>
      <c r="R125" s="2">
        <v>12872</v>
      </c>
      <c r="S125" s="2">
        <v>12943</v>
      </c>
      <c r="T125" s="2">
        <v>12974</v>
      </c>
      <c r="U125" s="2">
        <v>11938</v>
      </c>
      <c r="V125" s="2">
        <v>11143</v>
      </c>
      <c r="W125" s="2">
        <v>10327</v>
      </c>
      <c r="X125" s="2">
        <v>9464</v>
      </c>
      <c r="Y125" s="2">
        <v>8737</v>
      </c>
      <c r="Z125" s="2">
        <v>8058</v>
      </c>
      <c r="AA125" s="2">
        <v>7651</v>
      </c>
      <c r="AB125" s="2">
        <v>7260</v>
      </c>
      <c r="AC125" s="2">
        <v>6992</v>
      </c>
      <c r="AD125" s="2">
        <v>6720</v>
      </c>
      <c r="AE125" s="2">
        <v>6522</v>
      </c>
      <c r="AF125" s="2">
        <v>6372</v>
      </c>
      <c r="AG125" s="2">
        <v>6228</v>
      </c>
      <c r="AH125" s="2">
        <v>6079</v>
      </c>
    </row>
    <row r="126" spans="1:34" x14ac:dyDescent="0.25">
      <c r="A126" s="2" t="s">
        <v>510</v>
      </c>
      <c r="B126" s="2" t="s">
        <v>385</v>
      </c>
      <c r="C126" s="2" t="s">
        <v>523</v>
      </c>
      <c r="D126" s="2">
        <v>0</v>
      </c>
      <c r="E126" s="2">
        <v>1</v>
      </c>
      <c r="F126" s="2">
        <v>37</v>
      </c>
      <c r="G126" s="2">
        <v>176</v>
      </c>
      <c r="H126" s="2">
        <v>266</v>
      </c>
      <c r="I126" s="2">
        <v>222</v>
      </c>
      <c r="J126" s="2">
        <v>394</v>
      </c>
      <c r="K126" s="2">
        <v>663</v>
      </c>
      <c r="L126" s="2">
        <v>808</v>
      </c>
      <c r="M126" s="2">
        <v>956</v>
      </c>
      <c r="N126" s="2">
        <v>1139</v>
      </c>
      <c r="O126" s="2">
        <v>1299</v>
      </c>
      <c r="P126" s="2">
        <v>1399</v>
      </c>
      <c r="Q126" s="2">
        <v>1479</v>
      </c>
      <c r="R126" s="2">
        <v>1527</v>
      </c>
      <c r="S126" s="2">
        <v>1568</v>
      </c>
      <c r="T126" s="2">
        <v>1573</v>
      </c>
      <c r="U126" s="2">
        <v>1449</v>
      </c>
      <c r="V126" s="2">
        <v>1347</v>
      </c>
      <c r="W126" s="2">
        <v>1249</v>
      </c>
      <c r="X126" s="2">
        <v>1148</v>
      </c>
      <c r="Y126" s="2">
        <v>1054</v>
      </c>
      <c r="Z126" s="2">
        <v>967</v>
      </c>
      <c r="AA126" s="2">
        <v>916</v>
      </c>
      <c r="AB126" s="2">
        <v>874</v>
      </c>
      <c r="AC126" s="2">
        <v>844</v>
      </c>
      <c r="AD126" s="2">
        <v>809</v>
      </c>
      <c r="AE126" s="2">
        <v>794</v>
      </c>
      <c r="AF126" s="2">
        <v>779</v>
      </c>
      <c r="AG126" s="2">
        <v>766</v>
      </c>
      <c r="AH126" s="2">
        <v>753</v>
      </c>
    </row>
    <row r="127" spans="1:34" x14ac:dyDescent="0.25">
      <c r="A127" s="2" t="s">
        <v>511</v>
      </c>
      <c r="B127" s="2" t="s">
        <v>385</v>
      </c>
      <c r="C127" s="2" t="s">
        <v>523</v>
      </c>
      <c r="D127" s="2">
        <v>0</v>
      </c>
      <c r="E127" s="2">
        <v>-3</v>
      </c>
      <c r="F127" s="2">
        <v>9</v>
      </c>
      <c r="G127" s="2">
        <v>217</v>
      </c>
      <c r="H127" s="2">
        <v>190</v>
      </c>
      <c r="I127" s="2">
        <v>651</v>
      </c>
      <c r="J127" s="2">
        <v>1195</v>
      </c>
      <c r="K127" s="2">
        <v>1516</v>
      </c>
      <c r="L127" s="2">
        <v>1783</v>
      </c>
      <c r="M127" s="2">
        <v>2229</v>
      </c>
      <c r="N127" s="2">
        <v>2589</v>
      </c>
      <c r="O127" s="2">
        <v>2868</v>
      </c>
      <c r="P127" s="2">
        <v>3109</v>
      </c>
      <c r="Q127" s="2">
        <v>3366</v>
      </c>
      <c r="R127" s="2">
        <v>3576</v>
      </c>
      <c r="S127" s="2">
        <v>3757</v>
      </c>
      <c r="T127" s="2">
        <v>3881</v>
      </c>
      <c r="U127" s="2">
        <v>3888</v>
      </c>
      <c r="V127" s="2">
        <v>3894</v>
      </c>
      <c r="W127" s="2">
        <v>3858</v>
      </c>
      <c r="X127" s="2">
        <v>3774</v>
      </c>
      <c r="Y127" s="2">
        <v>3684</v>
      </c>
      <c r="Z127" s="2">
        <v>3569</v>
      </c>
      <c r="AA127" s="2">
        <v>3479</v>
      </c>
      <c r="AB127" s="2">
        <v>3375</v>
      </c>
      <c r="AC127" s="2">
        <v>3303</v>
      </c>
      <c r="AD127" s="2">
        <v>3215</v>
      </c>
      <c r="AE127" s="2">
        <v>3139</v>
      </c>
      <c r="AF127" s="2">
        <v>3074</v>
      </c>
      <c r="AG127" s="2">
        <v>3017</v>
      </c>
      <c r="AH127" s="2">
        <v>2959</v>
      </c>
    </row>
    <row r="128" spans="1:34" x14ac:dyDescent="0.25">
      <c r="A128" s="2" t="s">
        <v>512</v>
      </c>
      <c r="B128" s="2" t="s">
        <v>385</v>
      </c>
      <c r="C128" s="2" t="s">
        <v>523</v>
      </c>
      <c r="D128" s="2">
        <v>0</v>
      </c>
      <c r="E128" s="2">
        <v>-16</v>
      </c>
      <c r="F128" s="2">
        <v>-6</v>
      </c>
      <c r="G128" s="2">
        <v>110</v>
      </c>
      <c r="H128" s="2">
        <v>-44</v>
      </c>
      <c r="I128" s="2">
        <v>1528</v>
      </c>
      <c r="J128" s="2">
        <v>3200</v>
      </c>
      <c r="K128" s="2">
        <v>4041</v>
      </c>
      <c r="L128" s="2">
        <v>4775</v>
      </c>
      <c r="M128" s="2">
        <v>6080</v>
      </c>
      <c r="N128" s="2">
        <v>7089</v>
      </c>
      <c r="O128" s="2">
        <v>7990</v>
      </c>
      <c r="P128" s="2">
        <v>8808</v>
      </c>
      <c r="Q128" s="2">
        <v>9698</v>
      </c>
      <c r="R128" s="2">
        <v>10509</v>
      </c>
      <c r="S128" s="2">
        <v>11214</v>
      </c>
      <c r="T128" s="2">
        <v>11807</v>
      </c>
      <c r="U128" s="2">
        <v>12066</v>
      </c>
      <c r="V128" s="2">
        <v>12262</v>
      </c>
      <c r="W128" s="2">
        <v>12281</v>
      </c>
      <c r="X128" s="2">
        <v>12081</v>
      </c>
      <c r="Y128" s="2">
        <v>11831</v>
      </c>
      <c r="Z128" s="2">
        <v>11443</v>
      </c>
      <c r="AA128" s="2">
        <v>11113</v>
      </c>
      <c r="AB128" s="2">
        <v>10711</v>
      </c>
      <c r="AC128" s="2">
        <v>10433</v>
      </c>
      <c r="AD128" s="2">
        <v>10072</v>
      </c>
      <c r="AE128" s="2">
        <v>9731</v>
      </c>
      <c r="AF128" s="2">
        <v>9413</v>
      </c>
      <c r="AG128" s="2">
        <v>9153</v>
      </c>
      <c r="AH128" s="2">
        <v>8888</v>
      </c>
    </row>
    <row r="129" spans="1:34" x14ac:dyDescent="0.25">
      <c r="A129" s="2" t="s">
        <v>513</v>
      </c>
      <c r="B129" s="2" t="s">
        <v>385</v>
      </c>
      <c r="C129" s="2" t="s">
        <v>523</v>
      </c>
      <c r="D129" s="2">
        <v>0</v>
      </c>
      <c r="E129" s="2">
        <v>-2</v>
      </c>
      <c r="F129" s="2">
        <v>2</v>
      </c>
      <c r="G129" s="2">
        <v>70</v>
      </c>
      <c r="H129" s="2">
        <v>40</v>
      </c>
      <c r="I129" s="2">
        <v>483</v>
      </c>
      <c r="J129" s="2">
        <v>964</v>
      </c>
      <c r="K129" s="2">
        <v>1219</v>
      </c>
      <c r="L129" s="2">
        <v>1450</v>
      </c>
      <c r="M129" s="2">
        <v>1843</v>
      </c>
      <c r="N129" s="2">
        <v>2159</v>
      </c>
      <c r="O129" s="2">
        <v>2424</v>
      </c>
      <c r="P129" s="2">
        <v>2662</v>
      </c>
      <c r="Q129" s="2">
        <v>2911</v>
      </c>
      <c r="R129" s="2">
        <v>3129</v>
      </c>
      <c r="S129" s="2">
        <v>3316</v>
      </c>
      <c r="T129" s="2">
        <v>3468</v>
      </c>
      <c r="U129" s="2">
        <v>3523</v>
      </c>
      <c r="V129" s="2">
        <v>3560</v>
      </c>
      <c r="W129" s="2">
        <v>3549</v>
      </c>
      <c r="X129" s="2">
        <v>3480</v>
      </c>
      <c r="Y129" s="2">
        <v>3397</v>
      </c>
      <c r="Z129" s="2">
        <v>3281</v>
      </c>
      <c r="AA129" s="2">
        <v>3179</v>
      </c>
      <c r="AB129" s="2">
        <v>3060</v>
      </c>
      <c r="AC129" s="2">
        <v>2971</v>
      </c>
      <c r="AD129" s="2">
        <v>2865</v>
      </c>
      <c r="AE129" s="2">
        <v>2768</v>
      </c>
      <c r="AF129" s="2">
        <v>2676</v>
      </c>
      <c r="AG129" s="2">
        <v>2599</v>
      </c>
      <c r="AH129" s="2">
        <v>2523</v>
      </c>
    </row>
    <row r="130" spans="1:34" x14ac:dyDescent="0.25">
      <c r="A130" s="2" t="s">
        <v>514</v>
      </c>
      <c r="B130" s="2" t="s">
        <v>385</v>
      </c>
      <c r="C130" s="2" t="s">
        <v>523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</row>
    <row r="131" spans="1:34" x14ac:dyDescent="0.25">
      <c r="A131" s="2" t="s">
        <v>383</v>
      </c>
      <c r="B131" s="2" t="s">
        <v>415</v>
      </c>
      <c r="C131" s="2" t="s">
        <v>524</v>
      </c>
      <c r="D131" s="2">
        <v>0</v>
      </c>
      <c r="E131" s="2">
        <v>-215</v>
      </c>
      <c r="F131" s="2">
        <v>482</v>
      </c>
      <c r="G131" s="2">
        <v>23666</v>
      </c>
      <c r="H131" s="2">
        <v>33601</v>
      </c>
      <c r="I131" s="2">
        <v>38112</v>
      </c>
      <c r="J131" s="2">
        <v>47601</v>
      </c>
      <c r="K131" s="2">
        <v>59583</v>
      </c>
      <c r="L131" s="2">
        <v>67727</v>
      </c>
      <c r="M131" s="2">
        <v>75287</v>
      </c>
      <c r="N131" s="2">
        <v>81783</v>
      </c>
      <c r="O131" s="2">
        <v>86627</v>
      </c>
      <c r="P131" s="2">
        <v>89664</v>
      </c>
      <c r="Q131" s="2">
        <v>93290</v>
      </c>
      <c r="R131" s="2">
        <v>96467</v>
      </c>
      <c r="S131" s="2">
        <v>99041</v>
      </c>
      <c r="T131" s="2">
        <v>97812</v>
      </c>
      <c r="U131" s="2">
        <v>91455</v>
      </c>
      <c r="V131" s="2">
        <v>85936</v>
      </c>
      <c r="W131" s="2">
        <v>80217</v>
      </c>
      <c r="X131" s="2">
        <v>74378</v>
      </c>
      <c r="Y131" s="2">
        <v>69498</v>
      </c>
      <c r="Z131" s="2">
        <v>65186</v>
      </c>
      <c r="AA131" s="2">
        <v>62148</v>
      </c>
      <c r="AB131" s="2">
        <v>59499</v>
      </c>
      <c r="AC131" s="2">
        <v>57315</v>
      </c>
      <c r="AD131" s="2">
        <v>55486</v>
      </c>
      <c r="AE131" s="2">
        <v>53971</v>
      </c>
      <c r="AF131" s="2">
        <v>52816</v>
      </c>
      <c r="AG131" s="2">
        <v>51538</v>
      </c>
      <c r="AH131" s="2">
        <v>50311</v>
      </c>
    </row>
    <row r="132" spans="1:34" x14ac:dyDescent="0.25">
      <c r="A132" s="2" t="s">
        <v>473</v>
      </c>
      <c r="B132" s="2" t="s">
        <v>415</v>
      </c>
      <c r="C132" s="2" t="s">
        <v>524</v>
      </c>
      <c r="D132" s="2">
        <v>0</v>
      </c>
      <c r="E132" s="2">
        <v>7</v>
      </c>
      <c r="F132" s="2">
        <v>-14</v>
      </c>
      <c r="G132" s="2">
        <v>99</v>
      </c>
      <c r="H132" s="2">
        <v>246</v>
      </c>
      <c r="I132" s="2">
        <v>593</v>
      </c>
      <c r="J132" s="2">
        <v>807</v>
      </c>
      <c r="K132" s="2">
        <v>1445</v>
      </c>
      <c r="L132" s="2">
        <v>2365</v>
      </c>
      <c r="M132" s="2">
        <v>3108</v>
      </c>
      <c r="N132" s="2">
        <v>3505</v>
      </c>
      <c r="O132" s="2">
        <v>3329</v>
      </c>
      <c r="P132" s="2">
        <v>3114</v>
      </c>
      <c r="Q132" s="2">
        <v>3008</v>
      </c>
      <c r="R132" s="2">
        <v>2956</v>
      </c>
      <c r="S132" s="2">
        <v>2961</v>
      </c>
      <c r="T132" s="2">
        <v>2998</v>
      </c>
      <c r="U132" s="2">
        <v>3013</v>
      </c>
      <c r="V132" s="2">
        <v>3010</v>
      </c>
      <c r="W132" s="2">
        <v>2980</v>
      </c>
      <c r="X132" s="2">
        <v>2972</v>
      </c>
      <c r="Y132" s="2">
        <v>2968</v>
      </c>
      <c r="Z132" s="2">
        <v>2970</v>
      </c>
      <c r="AA132" s="2">
        <v>2976</v>
      </c>
      <c r="AB132" s="2">
        <v>2978</v>
      </c>
      <c r="AC132" s="2">
        <v>2983</v>
      </c>
      <c r="AD132" s="2">
        <v>3006</v>
      </c>
      <c r="AE132" s="2">
        <v>3026</v>
      </c>
      <c r="AF132" s="2">
        <v>3031</v>
      </c>
      <c r="AG132" s="2">
        <v>3034</v>
      </c>
      <c r="AH132" s="2">
        <v>3029</v>
      </c>
    </row>
    <row r="133" spans="1:34" x14ac:dyDescent="0.25">
      <c r="A133" s="2" t="s">
        <v>474</v>
      </c>
      <c r="B133" s="2" t="s">
        <v>415</v>
      </c>
      <c r="C133" s="2" t="s">
        <v>524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</row>
    <row r="134" spans="1:34" x14ac:dyDescent="0.25">
      <c r="A134" s="2" t="s">
        <v>475</v>
      </c>
      <c r="B134" s="2" t="s">
        <v>415</v>
      </c>
      <c r="C134" s="2" t="s">
        <v>524</v>
      </c>
      <c r="D134" s="2">
        <v>0</v>
      </c>
      <c r="E134" s="2">
        <v>0</v>
      </c>
      <c r="F134" s="2">
        <v>-4</v>
      </c>
      <c r="G134" s="2">
        <v>-42</v>
      </c>
      <c r="H134" s="2">
        <v>-151</v>
      </c>
      <c r="I134" s="2">
        <v>-305</v>
      </c>
      <c r="J134" s="2">
        <v>-442</v>
      </c>
      <c r="K134" s="2">
        <v>-657</v>
      </c>
      <c r="L134" s="2">
        <v>-918</v>
      </c>
      <c r="M134" s="2">
        <v>-1223</v>
      </c>
      <c r="N134" s="2">
        <v>-1553</v>
      </c>
      <c r="O134" s="2">
        <v>-1906</v>
      </c>
      <c r="P134" s="2">
        <v>-2250</v>
      </c>
      <c r="Q134" s="2">
        <v>-2586</v>
      </c>
      <c r="R134" s="2">
        <v>-2879</v>
      </c>
      <c r="S134" s="2">
        <v>-3195</v>
      </c>
      <c r="T134" s="2">
        <v>-3531</v>
      </c>
      <c r="U134" s="2">
        <v>-3842</v>
      </c>
      <c r="V134" s="2">
        <v>-4129</v>
      </c>
      <c r="W134" s="2">
        <v>-4338</v>
      </c>
      <c r="X134" s="2">
        <v>-4569</v>
      </c>
      <c r="Y134" s="2">
        <v>-4737</v>
      </c>
      <c r="Z134" s="2">
        <v>-4826</v>
      </c>
      <c r="AA134" s="2">
        <v>-4938</v>
      </c>
      <c r="AB134" s="2">
        <v>-5035</v>
      </c>
      <c r="AC134" s="2">
        <v>-5052</v>
      </c>
      <c r="AD134" s="2">
        <v>-5096</v>
      </c>
      <c r="AE134" s="2">
        <v>-5081</v>
      </c>
      <c r="AF134" s="2">
        <v>-5053</v>
      </c>
      <c r="AG134" s="2">
        <v>-5041</v>
      </c>
      <c r="AH134" s="2">
        <v>-4999</v>
      </c>
    </row>
    <row r="135" spans="1:34" x14ac:dyDescent="0.25">
      <c r="A135" s="2" t="s">
        <v>476</v>
      </c>
      <c r="B135" s="2" t="s">
        <v>415</v>
      </c>
      <c r="C135" s="2" t="s">
        <v>524</v>
      </c>
      <c r="D135" s="2">
        <v>0</v>
      </c>
      <c r="E135" s="2">
        <v>0</v>
      </c>
      <c r="F135" s="2">
        <v>0</v>
      </c>
      <c r="G135" s="2">
        <v>13</v>
      </c>
      <c r="H135" s="2">
        <v>21</v>
      </c>
      <c r="I135" s="2">
        <v>2</v>
      </c>
      <c r="J135" s="2">
        <v>-41</v>
      </c>
      <c r="K135" s="2">
        <v>-58</v>
      </c>
      <c r="L135" s="2">
        <v>-52</v>
      </c>
      <c r="M135" s="2">
        <v>-48</v>
      </c>
      <c r="N135" s="2">
        <v>-55</v>
      </c>
      <c r="O135" s="2">
        <v>-63</v>
      </c>
      <c r="P135" s="2">
        <v>-67</v>
      </c>
      <c r="Q135" s="2">
        <v>-73</v>
      </c>
      <c r="R135" s="2">
        <v>-78</v>
      </c>
      <c r="S135" s="2">
        <v>-84</v>
      </c>
      <c r="T135" s="2">
        <v>-88</v>
      </c>
      <c r="U135" s="2">
        <v>-94</v>
      </c>
      <c r="V135" s="2">
        <v>-99</v>
      </c>
      <c r="W135" s="2">
        <v>-104</v>
      </c>
      <c r="X135" s="2">
        <v>-105</v>
      </c>
      <c r="Y135" s="2">
        <v>-104</v>
      </c>
      <c r="Z135" s="2">
        <v>-102</v>
      </c>
      <c r="AA135" s="2">
        <v>-99</v>
      </c>
      <c r="AB135" s="2">
        <v>-95</v>
      </c>
      <c r="AC135" s="2">
        <v>-92</v>
      </c>
      <c r="AD135" s="2">
        <v>-90</v>
      </c>
      <c r="AE135" s="2">
        <v>-87</v>
      </c>
      <c r="AF135" s="2">
        <v>-83</v>
      </c>
      <c r="AG135" s="2">
        <v>-81</v>
      </c>
      <c r="AH135" s="2">
        <v>-79</v>
      </c>
    </row>
    <row r="136" spans="1:34" x14ac:dyDescent="0.25">
      <c r="A136" s="2" t="s">
        <v>477</v>
      </c>
      <c r="B136" s="2" t="s">
        <v>415</v>
      </c>
      <c r="C136" s="2" t="s">
        <v>524</v>
      </c>
      <c r="D136" s="2">
        <v>0</v>
      </c>
      <c r="E136" s="2">
        <v>0</v>
      </c>
      <c r="F136" s="2">
        <v>-3</v>
      </c>
      <c r="G136" s="2">
        <v>-64</v>
      </c>
      <c r="H136" s="2">
        <v>-187</v>
      </c>
      <c r="I136" s="2">
        <v>-385</v>
      </c>
      <c r="J136" s="2">
        <v>-686</v>
      </c>
      <c r="K136" s="2">
        <v>-1023</v>
      </c>
      <c r="L136" s="2">
        <v>-1399</v>
      </c>
      <c r="M136" s="2">
        <v>-1836</v>
      </c>
      <c r="N136" s="2">
        <v>-2306</v>
      </c>
      <c r="O136" s="2">
        <v>-2779</v>
      </c>
      <c r="P136" s="2">
        <v>-3219</v>
      </c>
      <c r="Q136" s="2">
        <v>-3618</v>
      </c>
      <c r="R136" s="2">
        <v>-3990</v>
      </c>
      <c r="S136" s="2">
        <v>-4368</v>
      </c>
      <c r="T136" s="2">
        <v>-4727</v>
      </c>
      <c r="U136" s="2">
        <v>-5059</v>
      </c>
      <c r="V136" s="2">
        <v>-5287</v>
      </c>
      <c r="W136" s="2">
        <v>-5453</v>
      </c>
      <c r="X136" s="2">
        <v>-5582</v>
      </c>
      <c r="Y136" s="2">
        <v>-5624</v>
      </c>
      <c r="Z136" s="2">
        <v>-5616</v>
      </c>
      <c r="AA136" s="2">
        <v>-5613</v>
      </c>
      <c r="AB136" s="2">
        <v>-5583</v>
      </c>
      <c r="AC136" s="2">
        <v>-5535</v>
      </c>
      <c r="AD136" s="2">
        <v>-5495</v>
      </c>
      <c r="AE136" s="2">
        <v>-5426</v>
      </c>
      <c r="AF136" s="2">
        <v>-5357</v>
      </c>
      <c r="AG136" s="2">
        <v>-5316</v>
      </c>
      <c r="AH136" s="2">
        <v>-5270</v>
      </c>
    </row>
    <row r="137" spans="1:34" x14ac:dyDescent="0.25">
      <c r="A137" s="2" t="s">
        <v>478</v>
      </c>
      <c r="B137" s="2" t="s">
        <v>415</v>
      </c>
      <c r="C137" s="2" t="s">
        <v>524</v>
      </c>
      <c r="D137" s="2">
        <v>0</v>
      </c>
      <c r="E137" s="2">
        <v>0</v>
      </c>
      <c r="F137" s="2">
        <v>1</v>
      </c>
      <c r="G137" s="2">
        <v>59</v>
      </c>
      <c r="H137" s="2">
        <v>87</v>
      </c>
      <c r="I137" s="2">
        <v>186</v>
      </c>
      <c r="J137" s="2">
        <v>313</v>
      </c>
      <c r="K137" s="2">
        <v>436</v>
      </c>
      <c r="L137" s="2">
        <v>565</v>
      </c>
      <c r="M137" s="2">
        <v>725</v>
      </c>
      <c r="N137" s="2">
        <v>860</v>
      </c>
      <c r="O137" s="2">
        <v>937</v>
      </c>
      <c r="P137" s="2">
        <v>989</v>
      </c>
      <c r="Q137" s="2">
        <v>1035</v>
      </c>
      <c r="R137" s="2">
        <v>1075</v>
      </c>
      <c r="S137" s="2">
        <v>1106</v>
      </c>
      <c r="T137" s="2">
        <v>1124</v>
      </c>
      <c r="U137" s="2">
        <v>1113</v>
      </c>
      <c r="V137" s="2">
        <v>1082</v>
      </c>
      <c r="W137" s="2">
        <v>1037</v>
      </c>
      <c r="X137" s="2">
        <v>984</v>
      </c>
      <c r="Y137" s="2">
        <v>927</v>
      </c>
      <c r="Z137" s="2">
        <v>868</v>
      </c>
      <c r="AA137" s="2">
        <v>816</v>
      </c>
      <c r="AB137" s="2">
        <v>763</v>
      </c>
      <c r="AC137" s="2">
        <v>720</v>
      </c>
      <c r="AD137" s="2">
        <v>678</v>
      </c>
      <c r="AE137" s="2">
        <v>638</v>
      </c>
      <c r="AF137" s="2">
        <v>603</v>
      </c>
      <c r="AG137" s="2">
        <v>571</v>
      </c>
      <c r="AH137" s="2">
        <v>542</v>
      </c>
    </row>
    <row r="138" spans="1:34" x14ac:dyDescent="0.25">
      <c r="A138" s="2" t="s">
        <v>479</v>
      </c>
      <c r="B138" s="2" t="s">
        <v>415</v>
      </c>
      <c r="C138" s="2" t="s">
        <v>524</v>
      </c>
      <c r="D138" s="2">
        <v>0</v>
      </c>
      <c r="E138" s="2">
        <v>0</v>
      </c>
      <c r="F138" s="2">
        <v>1</v>
      </c>
      <c r="G138" s="2">
        <v>32</v>
      </c>
      <c r="H138" s="2">
        <v>25</v>
      </c>
      <c r="I138" s="2">
        <v>144</v>
      </c>
      <c r="J138" s="2">
        <v>301</v>
      </c>
      <c r="K138" s="2">
        <v>394</v>
      </c>
      <c r="L138" s="2">
        <v>461</v>
      </c>
      <c r="M138" s="2">
        <v>556</v>
      </c>
      <c r="N138" s="2">
        <v>637</v>
      </c>
      <c r="O138" s="2">
        <v>687</v>
      </c>
      <c r="P138" s="2">
        <v>721</v>
      </c>
      <c r="Q138" s="2">
        <v>750</v>
      </c>
      <c r="R138" s="2">
        <v>769</v>
      </c>
      <c r="S138" s="2">
        <v>775</v>
      </c>
      <c r="T138" s="2">
        <v>771</v>
      </c>
      <c r="U138" s="2">
        <v>749</v>
      </c>
      <c r="V138" s="2">
        <v>714</v>
      </c>
      <c r="W138" s="2">
        <v>670</v>
      </c>
      <c r="X138" s="2">
        <v>621</v>
      </c>
      <c r="Y138" s="2">
        <v>569</v>
      </c>
      <c r="Z138" s="2">
        <v>516</v>
      </c>
      <c r="AA138" s="2">
        <v>470</v>
      </c>
      <c r="AB138" s="2">
        <v>425</v>
      </c>
      <c r="AC138" s="2">
        <v>385</v>
      </c>
      <c r="AD138" s="2">
        <v>349</v>
      </c>
      <c r="AE138" s="2">
        <v>315</v>
      </c>
      <c r="AF138" s="2">
        <v>286</v>
      </c>
      <c r="AG138" s="2">
        <v>259</v>
      </c>
      <c r="AH138" s="2">
        <v>236</v>
      </c>
    </row>
    <row r="139" spans="1:34" x14ac:dyDescent="0.25">
      <c r="A139" s="2" t="s">
        <v>480</v>
      </c>
      <c r="B139" s="2" t="s">
        <v>415</v>
      </c>
      <c r="C139" s="2" t="s">
        <v>524</v>
      </c>
      <c r="D139" s="2">
        <v>0</v>
      </c>
      <c r="E139" s="2">
        <v>0</v>
      </c>
      <c r="F139" s="2">
        <v>1</v>
      </c>
      <c r="G139" s="2">
        <v>35</v>
      </c>
      <c r="H139" s="2">
        <v>53</v>
      </c>
      <c r="I139" s="2">
        <v>45</v>
      </c>
      <c r="J139" s="2">
        <v>34</v>
      </c>
      <c r="K139" s="2">
        <v>39</v>
      </c>
      <c r="L139" s="2">
        <v>48</v>
      </c>
      <c r="M139" s="2">
        <v>51</v>
      </c>
      <c r="N139" s="2">
        <v>54</v>
      </c>
      <c r="O139" s="2">
        <v>54</v>
      </c>
      <c r="P139" s="2">
        <v>52</v>
      </c>
      <c r="Q139" s="2">
        <v>50</v>
      </c>
      <c r="R139" s="2">
        <v>49</v>
      </c>
      <c r="S139" s="2">
        <v>48</v>
      </c>
      <c r="T139" s="2">
        <v>49</v>
      </c>
      <c r="U139" s="2">
        <v>43</v>
      </c>
      <c r="V139" s="2">
        <v>34</v>
      </c>
      <c r="W139" s="2">
        <v>23</v>
      </c>
      <c r="X139" s="2">
        <v>16</v>
      </c>
      <c r="Y139" s="2">
        <v>10</v>
      </c>
      <c r="Z139" s="2">
        <v>6</v>
      </c>
      <c r="AA139" s="2">
        <v>4</v>
      </c>
      <c r="AB139" s="2">
        <v>4</v>
      </c>
      <c r="AC139" s="2">
        <v>3</v>
      </c>
      <c r="AD139" s="2">
        <v>4</v>
      </c>
      <c r="AE139" s="2">
        <v>3</v>
      </c>
      <c r="AF139" s="2">
        <v>4</v>
      </c>
      <c r="AG139" s="2">
        <v>5</v>
      </c>
      <c r="AH139" s="2">
        <v>6</v>
      </c>
    </row>
    <row r="140" spans="1:34" x14ac:dyDescent="0.25">
      <c r="A140" s="2" t="s">
        <v>481</v>
      </c>
      <c r="B140" s="2" t="s">
        <v>415</v>
      </c>
      <c r="C140" s="2" t="s">
        <v>524</v>
      </c>
      <c r="D140" s="2">
        <v>0</v>
      </c>
      <c r="E140" s="2">
        <v>0</v>
      </c>
      <c r="F140" s="2">
        <v>1</v>
      </c>
      <c r="G140" s="2">
        <v>37</v>
      </c>
      <c r="H140" s="2">
        <v>45</v>
      </c>
      <c r="I140" s="2">
        <v>43</v>
      </c>
      <c r="J140" s="2">
        <v>36</v>
      </c>
      <c r="K140" s="2">
        <v>41</v>
      </c>
      <c r="L140" s="2">
        <v>52</v>
      </c>
      <c r="M140" s="2">
        <v>63</v>
      </c>
      <c r="N140" s="2">
        <v>69</v>
      </c>
      <c r="O140" s="2">
        <v>71</v>
      </c>
      <c r="P140" s="2">
        <v>73</v>
      </c>
      <c r="Q140" s="2">
        <v>76</v>
      </c>
      <c r="R140" s="2">
        <v>76</v>
      </c>
      <c r="S140" s="2">
        <v>75</v>
      </c>
      <c r="T140" s="2">
        <v>75</v>
      </c>
      <c r="U140" s="2">
        <v>67</v>
      </c>
      <c r="V140" s="2">
        <v>58</v>
      </c>
      <c r="W140" s="2">
        <v>48</v>
      </c>
      <c r="X140" s="2">
        <v>39</v>
      </c>
      <c r="Y140" s="2">
        <v>31</v>
      </c>
      <c r="Z140" s="2">
        <v>26</v>
      </c>
      <c r="AA140" s="2">
        <v>22</v>
      </c>
      <c r="AB140" s="2">
        <v>19</v>
      </c>
      <c r="AC140" s="2">
        <v>16</v>
      </c>
      <c r="AD140" s="2">
        <v>14</v>
      </c>
      <c r="AE140" s="2">
        <v>12</v>
      </c>
      <c r="AF140" s="2">
        <v>10</v>
      </c>
      <c r="AG140" s="2">
        <v>9</v>
      </c>
      <c r="AH140" s="2">
        <v>9</v>
      </c>
    </row>
    <row r="141" spans="1:34" x14ac:dyDescent="0.25">
      <c r="A141" s="2" t="s">
        <v>482</v>
      </c>
      <c r="B141" s="2" t="s">
        <v>415</v>
      </c>
      <c r="C141" s="2" t="s">
        <v>524</v>
      </c>
      <c r="D141" s="2">
        <v>0</v>
      </c>
      <c r="E141" s="2">
        <v>1</v>
      </c>
      <c r="F141" s="2">
        <v>0</v>
      </c>
      <c r="G141" s="2">
        <v>-111</v>
      </c>
      <c r="H141" s="2">
        <v>-230</v>
      </c>
      <c r="I141" s="2">
        <v>-354</v>
      </c>
      <c r="J141" s="2">
        <v>-563</v>
      </c>
      <c r="K141" s="2">
        <v>-794</v>
      </c>
      <c r="L141" s="2">
        <v>-1035</v>
      </c>
      <c r="M141" s="2">
        <v>-1293</v>
      </c>
      <c r="N141" s="2">
        <v>-1552</v>
      </c>
      <c r="O141" s="2">
        <v>-1789</v>
      </c>
      <c r="P141" s="2">
        <v>-1989</v>
      </c>
      <c r="Q141" s="2">
        <v>-2157</v>
      </c>
      <c r="R141" s="2">
        <v>-2305</v>
      </c>
      <c r="S141" s="2">
        <v>-2442</v>
      </c>
      <c r="T141" s="2">
        <v>-2560</v>
      </c>
      <c r="U141" s="2">
        <v>-2644</v>
      </c>
      <c r="V141" s="2">
        <v>-2653</v>
      </c>
      <c r="W141" s="2">
        <v>-2643</v>
      </c>
      <c r="X141" s="2">
        <v>-2594</v>
      </c>
      <c r="Y141" s="2">
        <v>-2511</v>
      </c>
      <c r="Z141" s="2">
        <v>-2443</v>
      </c>
      <c r="AA141" s="2">
        <v>-2360</v>
      </c>
      <c r="AB141" s="2">
        <v>-2274</v>
      </c>
      <c r="AC141" s="2">
        <v>-2193</v>
      </c>
      <c r="AD141" s="2">
        <v>-2114</v>
      </c>
      <c r="AE141" s="2">
        <v>-2029</v>
      </c>
      <c r="AF141" s="2">
        <v>-1953</v>
      </c>
      <c r="AG141" s="2">
        <v>-1886</v>
      </c>
      <c r="AH141" s="2">
        <v>-1827</v>
      </c>
    </row>
    <row r="142" spans="1:34" x14ac:dyDescent="0.25">
      <c r="A142" s="2" t="s">
        <v>483</v>
      </c>
      <c r="B142" s="2" t="s">
        <v>415</v>
      </c>
      <c r="C142" s="2" t="s">
        <v>524</v>
      </c>
      <c r="D142" s="2">
        <v>0</v>
      </c>
      <c r="E142" s="2">
        <v>-1</v>
      </c>
      <c r="F142" s="2">
        <v>-5</v>
      </c>
      <c r="G142" s="2">
        <v>57</v>
      </c>
      <c r="H142" s="2">
        <v>92</v>
      </c>
      <c r="I142" s="2">
        <v>13</v>
      </c>
      <c r="J142" s="2">
        <v>-319</v>
      </c>
      <c r="K142" s="2">
        <v>-624</v>
      </c>
      <c r="L142" s="2">
        <v>-839</v>
      </c>
      <c r="M142" s="2">
        <v>-1015</v>
      </c>
      <c r="N142" s="2">
        <v>-1180</v>
      </c>
      <c r="O142" s="2">
        <v>-1328</v>
      </c>
      <c r="P142" s="2">
        <v>-1450</v>
      </c>
      <c r="Q142" s="2">
        <v>-1553</v>
      </c>
      <c r="R142" s="2">
        <v>-1636</v>
      </c>
      <c r="S142" s="2">
        <v>-1708</v>
      </c>
      <c r="T142" s="2">
        <v>-1769</v>
      </c>
      <c r="U142" s="2">
        <v>-1830</v>
      </c>
      <c r="V142" s="2">
        <v>-1886</v>
      </c>
      <c r="W142" s="2">
        <v>-1930</v>
      </c>
      <c r="X142" s="2">
        <v>-1958</v>
      </c>
      <c r="Y142" s="2">
        <v>-1960</v>
      </c>
      <c r="Z142" s="2">
        <v>-1942</v>
      </c>
      <c r="AA142" s="2">
        <v>-1914</v>
      </c>
      <c r="AB142" s="2">
        <v>-1882</v>
      </c>
      <c r="AC142" s="2">
        <v>-1846</v>
      </c>
      <c r="AD142" s="2">
        <v>-1806</v>
      </c>
      <c r="AE142" s="2">
        <v>-1760</v>
      </c>
      <c r="AF142" s="2">
        <v>-1708</v>
      </c>
      <c r="AG142" s="2">
        <v>-1658</v>
      </c>
      <c r="AH142" s="2">
        <v>-1604</v>
      </c>
    </row>
    <row r="143" spans="1:34" x14ac:dyDescent="0.25">
      <c r="A143" s="2" t="s">
        <v>484</v>
      </c>
      <c r="B143" s="2" t="s">
        <v>415</v>
      </c>
      <c r="C143" s="2" t="s">
        <v>524</v>
      </c>
      <c r="D143" s="2">
        <v>0</v>
      </c>
      <c r="E143" s="2">
        <v>0</v>
      </c>
      <c r="F143" s="2">
        <v>0</v>
      </c>
      <c r="G143" s="2">
        <v>6</v>
      </c>
      <c r="H143" s="2">
        <v>7</v>
      </c>
      <c r="I143" s="2">
        <v>28</v>
      </c>
      <c r="J143" s="2">
        <v>49</v>
      </c>
      <c r="K143" s="2">
        <v>59</v>
      </c>
      <c r="L143" s="2">
        <v>67</v>
      </c>
      <c r="M143" s="2">
        <v>83</v>
      </c>
      <c r="N143" s="2">
        <v>94</v>
      </c>
      <c r="O143" s="2">
        <v>103</v>
      </c>
      <c r="P143" s="2">
        <v>110</v>
      </c>
      <c r="Q143" s="2">
        <v>117</v>
      </c>
      <c r="R143" s="2">
        <v>123</v>
      </c>
      <c r="S143" s="2">
        <v>126</v>
      </c>
      <c r="T143" s="2">
        <v>129</v>
      </c>
      <c r="U143" s="2">
        <v>128</v>
      </c>
      <c r="V143" s="2">
        <v>126</v>
      </c>
      <c r="W143" s="2">
        <v>122</v>
      </c>
      <c r="X143" s="2">
        <v>116</v>
      </c>
      <c r="Y143" s="2">
        <v>109</v>
      </c>
      <c r="Z143" s="2">
        <v>102</v>
      </c>
      <c r="AA143" s="2">
        <v>95</v>
      </c>
      <c r="AB143" s="2">
        <v>88</v>
      </c>
      <c r="AC143" s="2">
        <v>84</v>
      </c>
      <c r="AD143" s="2">
        <v>78</v>
      </c>
      <c r="AE143" s="2">
        <v>72</v>
      </c>
      <c r="AF143" s="2">
        <v>67</v>
      </c>
      <c r="AG143" s="2">
        <v>62</v>
      </c>
      <c r="AH143" s="2">
        <v>58</v>
      </c>
    </row>
    <row r="144" spans="1:34" x14ac:dyDescent="0.25">
      <c r="A144" s="2" t="s">
        <v>485</v>
      </c>
      <c r="B144" s="2" t="s">
        <v>415</v>
      </c>
      <c r="C144" s="2" t="s">
        <v>524</v>
      </c>
      <c r="D144" s="2">
        <v>0</v>
      </c>
      <c r="E144" s="2">
        <v>0</v>
      </c>
      <c r="F144" s="2">
        <v>1</v>
      </c>
      <c r="G144" s="2">
        <v>41</v>
      </c>
      <c r="H144" s="2">
        <v>42</v>
      </c>
      <c r="I144" s="2">
        <v>9</v>
      </c>
      <c r="J144" s="2">
        <v>-37</v>
      </c>
      <c r="K144" s="2">
        <v>-58</v>
      </c>
      <c r="L144" s="2">
        <v>-70</v>
      </c>
      <c r="M144" s="2">
        <v>-85</v>
      </c>
      <c r="N144" s="2">
        <v>-101</v>
      </c>
      <c r="O144" s="2">
        <v>-112</v>
      </c>
      <c r="P144" s="2">
        <v>-120</v>
      </c>
      <c r="Q144" s="2">
        <v>-126</v>
      </c>
      <c r="R144" s="2">
        <v>-132</v>
      </c>
      <c r="S144" s="2">
        <v>-136</v>
      </c>
      <c r="T144" s="2">
        <v>-133</v>
      </c>
      <c r="U144" s="2">
        <v>-135</v>
      </c>
      <c r="V144" s="2">
        <v>-138</v>
      </c>
      <c r="W144" s="2">
        <v>-141</v>
      </c>
      <c r="X144" s="2">
        <v>-143</v>
      </c>
      <c r="Y144" s="2">
        <v>-145</v>
      </c>
      <c r="Z144" s="2">
        <v>-143</v>
      </c>
      <c r="AA144" s="2">
        <v>-140</v>
      </c>
      <c r="AB144" s="2">
        <v>-137</v>
      </c>
      <c r="AC144" s="2">
        <v>-134</v>
      </c>
      <c r="AD144" s="2">
        <v>-130</v>
      </c>
      <c r="AE144" s="2">
        <v>-126</v>
      </c>
      <c r="AF144" s="2">
        <v>-122</v>
      </c>
      <c r="AG144" s="2">
        <v>-117</v>
      </c>
      <c r="AH144" s="2">
        <v>-115</v>
      </c>
    </row>
    <row r="145" spans="1:34" x14ac:dyDescent="0.25">
      <c r="A145" s="2" t="s">
        <v>486</v>
      </c>
      <c r="B145" s="2" t="s">
        <v>415</v>
      </c>
      <c r="C145" s="2" t="s">
        <v>524</v>
      </c>
      <c r="D145" s="2">
        <v>0</v>
      </c>
      <c r="E145" s="2">
        <v>0</v>
      </c>
      <c r="F145" s="2">
        <v>3</v>
      </c>
      <c r="G145" s="2">
        <v>55</v>
      </c>
      <c r="H145" s="2">
        <v>66</v>
      </c>
      <c r="I145" s="2">
        <v>9</v>
      </c>
      <c r="J145" s="2">
        <v>-90</v>
      </c>
      <c r="K145" s="2">
        <v>-120</v>
      </c>
      <c r="L145" s="2">
        <v>-106</v>
      </c>
      <c r="M145" s="2">
        <v>-100</v>
      </c>
      <c r="N145" s="2">
        <v>-107</v>
      </c>
      <c r="O145" s="2">
        <v>-112</v>
      </c>
      <c r="P145" s="2">
        <v>-116</v>
      </c>
      <c r="Q145" s="2">
        <v>-118</v>
      </c>
      <c r="R145" s="2">
        <v>-124</v>
      </c>
      <c r="S145" s="2">
        <v>-129</v>
      </c>
      <c r="T145" s="2">
        <v>-127</v>
      </c>
      <c r="U145" s="2">
        <v>-133</v>
      </c>
      <c r="V145" s="2">
        <v>-141</v>
      </c>
      <c r="W145" s="2">
        <v>-151</v>
      </c>
      <c r="X145" s="2">
        <v>-155</v>
      </c>
      <c r="Y145" s="2">
        <v>-156</v>
      </c>
      <c r="Z145" s="2">
        <v>-154</v>
      </c>
      <c r="AA145" s="2">
        <v>-148</v>
      </c>
      <c r="AB145" s="2">
        <v>-142</v>
      </c>
      <c r="AC145" s="2">
        <v>-138</v>
      </c>
      <c r="AD145" s="2">
        <v>-133</v>
      </c>
      <c r="AE145" s="2">
        <v>-126</v>
      </c>
      <c r="AF145" s="2">
        <v>-122</v>
      </c>
      <c r="AG145" s="2">
        <v>-117</v>
      </c>
      <c r="AH145" s="2">
        <v>-113</v>
      </c>
    </row>
    <row r="146" spans="1:34" x14ac:dyDescent="0.25">
      <c r="A146" s="2" t="s">
        <v>487</v>
      </c>
      <c r="B146" s="2" t="s">
        <v>415</v>
      </c>
      <c r="C146" s="2" t="s">
        <v>524</v>
      </c>
      <c r="D146" s="2">
        <v>0</v>
      </c>
      <c r="E146" s="2">
        <v>0</v>
      </c>
      <c r="F146" s="2">
        <v>0</v>
      </c>
      <c r="G146" s="2">
        <v>-7</v>
      </c>
      <c r="H146" s="2">
        <v>-53</v>
      </c>
      <c r="I146" s="2">
        <v>-176</v>
      </c>
      <c r="J146" s="2">
        <v>-417</v>
      </c>
      <c r="K146" s="2">
        <v>-583</v>
      </c>
      <c r="L146" s="2">
        <v>-675</v>
      </c>
      <c r="M146" s="2">
        <v>-752</v>
      </c>
      <c r="N146" s="2">
        <v>-832</v>
      </c>
      <c r="O146" s="2">
        <v>-902</v>
      </c>
      <c r="P146" s="2">
        <v>-957</v>
      </c>
      <c r="Q146" s="2">
        <v>-1014</v>
      </c>
      <c r="R146" s="2">
        <v>-1063</v>
      </c>
      <c r="S146" s="2">
        <v>-1104</v>
      </c>
      <c r="T146" s="2">
        <v>-1140</v>
      </c>
      <c r="U146" s="2">
        <v>-1171</v>
      </c>
      <c r="V146" s="2">
        <v>-1207</v>
      </c>
      <c r="W146" s="2">
        <v>-1242</v>
      </c>
      <c r="X146" s="2">
        <v>-1271</v>
      </c>
      <c r="Y146" s="2">
        <v>-1294</v>
      </c>
      <c r="Z146" s="2">
        <v>-1309</v>
      </c>
      <c r="AA146" s="2">
        <v>-1323</v>
      </c>
      <c r="AB146" s="2">
        <v>-1333</v>
      </c>
      <c r="AC146" s="2">
        <v>-1342</v>
      </c>
      <c r="AD146" s="2">
        <v>-1348</v>
      </c>
      <c r="AE146" s="2">
        <v>-1355</v>
      </c>
      <c r="AF146" s="2">
        <v>-1360</v>
      </c>
      <c r="AG146" s="2">
        <v>-1366</v>
      </c>
      <c r="AH146" s="2">
        <v>-1370</v>
      </c>
    </row>
    <row r="147" spans="1:34" x14ac:dyDescent="0.25">
      <c r="A147" s="2" t="s">
        <v>488</v>
      </c>
      <c r="B147" s="2" t="s">
        <v>415</v>
      </c>
      <c r="C147" s="2" t="s">
        <v>524</v>
      </c>
      <c r="D147" s="2">
        <v>0</v>
      </c>
      <c r="E147" s="2">
        <v>0</v>
      </c>
      <c r="F147" s="2">
        <v>3</v>
      </c>
      <c r="G147" s="2">
        <v>89</v>
      </c>
      <c r="H147" s="2">
        <v>64</v>
      </c>
      <c r="I147" s="2">
        <v>-53</v>
      </c>
      <c r="J147" s="2">
        <v>-154</v>
      </c>
      <c r="K147" s="2">
        <v>-207</v>
      </c>
      <c r="L147" s="2">
        <v>-261</v>
      </c>
      <c r="M147" s="2">
        <v>-327</v>
      </c>
      <c r="N147" s="2">
        <v>-381</v>
      </c>
      <c r="O147" s="2">
        <v>-424</v>
      </c>
      <c r="P147" s="2">
        <v>-461</v>
      </c>
      <c r="Q147" s="2">
        <v>-493</v>
      </c>
      <c r="R147" s="2">
        <v>-524</v>
      </c>
      <c r="S147" s="2">
        <v>-554</v>
      </c>
      <c r="T147" s="2">
        <v>-560</v>
      </c>
      <c r="U147" s="2">
        <v>-577</v>
      </c>
      <c r="V147" s="2">
        <v>-594</v>
      </c>
      <c r="W147" s="2">
        <v>-609</v>
      </c>
      <c r="X147" s="2">
        <v>-622</v>
      </c>
      <c r="Y147" s="2">
        <v>-629</v>
      </c>
      <c r="Z147" s="2">
        <v>-632</v>
      </c>
      <c r="AA147" s="2">
        <v>-634</v>
      </c>
      <c r="AB147" s="2">
        <v>-632</v>
      </c>
      <c r="AC147" s="2">
        <v>-631</v>
      </c>
      <c r="AD147" s="2">
        <v>-628</v>
      </c>
      <c r="AE147" s="2">
        <v>-623</v>
      </c>
      <c r="AF147" s="2">
        <v>-619</v>
      </c>
      <c r="AG147" s="2">
        <v>-614</v>
      </c>
      <c r="AH147" s="2">
        <v>-609</v>
      </c>
    </row>
    <row r="148" spans="1:34" x14ac:dyDescent="0.25">
      <c r="A148" s="2" t="s">
        <v>489</v>
      </c>
      <c r="B148" s="2" t="s">
        <v>415</v>
      </c>
      <c r="C148" s="2" t="s">
        <v>524</v>
      </c>
      <c r="D148" s="2">
        <v>0</v>
      </c>
      <c r="E148" s="2">
        <v>0</v>
      </c>
      <c r="F148" s="2">
        <v>0</v>
      </c>
      <c r="G148" s="2">
        <v>21</v>
      </c>
      <c r="H148" s="2">
        <v>20</v>
      </c>
      <c r="I148" s="2">
        <v>7</v>
      </c>
      <c r="J148" s="2">
        <v>-6</v>
      </c>
      <c r="K148" s="2">
        <v>-9</v>
      </c>
      <c r="L148" s="2">
        <v>-7</v>
      </c>
      <c r="M148" s="2">
        <v>-7</v>
      </c>
      <c r="N148" s="2">
        <v>-9</v>
      </c>
      <c r="O148" s="2">
        <v>-9</v>
      </c>
      <c r="P148" s="2">
        <v>-10</v>
      </c>
      <c r="Q148" s="2">
        <v>-9</v>
      </c>
      <c r="R148" s="2">
        <v>-9</v>
      </c>
      <c r="S148" s="2">
        <v>-10</v>
      </c>
      <c r="T148" s="2">
        <v>-9</v>
      </c>
      <c r="U148" s="2">
        <v>-9</v>
      </c>
      <c r="V148" s="2">
        <v>-10</v>
      </c>
      <c r="W148" s="2">
        <v>-11</v>
      </c>
      <c r="X148" s="2">
        <v>-11</v>
      </c>
      <c r="Y148" s="2">
        <v>-11</v>
      </c>
      <c r="Z148" s="2">
        <v>-13</v>
      </c>
      <c r="AA148" s="2">
        <v>-11</v>
      </c>
      <c r="AB148" s="2">
        <v>-11</v>
      </c>
      <c r="AC148" s="2">
        <v>-11</v>
      </c>
      <c r="AD148" s="2">
        <v>-10</v>
      </c>
      <c r="AE148" s="2">
        <v>-10</v>
      </c>
      <c r="AF148" s="2">
        <v>-10</v>
      </c>
      <c r="AG148" s="2">
        <v>-9</v>
      </c>
      <c r="AH148" s="2">
        <v>-8</v>
      </c>
    </row>
    <row r="149" spans="1:34" x14ac:dyDescent="0.25">
      <c r="A149" s="2" t="s">
        <v>490</v>
      </c>
      <c r="B149" s="2" t="s">
        <v>415</v>
      </c>
      <c r="C149" s="2" t="s">
        <v>524</v>
      </c>
      <c r="D149" s="2">
        <v>0</v>
      </c>
      <c r="E149" s="2">
        <v>2</v>
      </c>
      <c r="F149" s="2">
        <v>69</v>
      </c>
      <c r="G149" s="2">
        <v>978</v>
      </c>
      <c r="H149" s="2">
        <v>1152</v>
      </c>
      <c r="I149" s="2">
        <v>615</v>
      </c>
      <c r="J149" s="2">
        <v>446</v>
      </c>
      <c r="K149" s="2">
        <v>628</v>
      </c>
      <c r="L149" s="2">
        <v>647</v>
      </c>
      <c r="M149" s="2">
        <v>570</v>
      </c>
      <c r="N149" s="2">
        <v>591</v>
      </c>
      <c r="O149" s="2">
        <v>638</v>
      </c>
      <c r="P149" s="2">
        <v>636</v>
      </c>
      <c r="Q149" s="2">
        <v>630</v>
      </c>
      <c r="R149" s="2">
        <v>591</v>
      </c>
      <c r="S149" s="2">
        <v>551</v>
      </c>
      <c r="T149" s="2">
        <v>564</v>
      </c>
      <c r="U149" s="2">
        <v>446</v>
      </c>
      <c r="V149" s="2">
        <v>308</v>
      </c>
      <c r="W149" s="2">
        <v>182</v>
      </c>
      <c r="X149" s="2">
        <v>66</v>
      </c>
      <c r="Y149" s="2">
        <v>-37</v>
      </c>
      <c r="Z149" s="2">
        <v>-119</v>
      </c>
      <c r="AA149" s="2">
        <v>-161</v>
      </c>
      <c r="AB149" s="2">
        <v>-189</v>
      </c>
      <c r="AC149" s="2">
        <v>-212</v>
      </c>
      <c r="AD149" s="2">
        <v>-231</v>
      </c>
      <c r="AE149" s="2">
        <v>-237</v>
      </c>
      <c r="AF149" s="2">
        <v>-241</v>
      </c>
      <c r="AG149" s="2">
        <v>-243</v>
      </c>
      <c r="AH149" s="2">
        <v>-246</v>
      </c>
    </row>
    <row r="150" spans="1:34" x14ac:dyDescent="0.25">
      <c r="A150" s="2" t="s">
        <v>491</v>
      </c>
      <c r="B150" s="2" t="s">
        <v>415</v>
      </c>
      <c r="C150" s="2" t="s">
        <v>524</v>
      </c>
      <c r="D150" s="2">
        <v>0</v>
      </c>
      <c r="E150" s="2">
        <v>37</v>
      </c>
      <c r="F150" s="2">
        <v>288</v>
      </c>
      <c r="G150" s="2">
        <v>822</v>
      </c>
      <c r="H150" s="2">
        <v>945</v>
      </c>
      <c r="I150" s="2">
        <v>220</v>
      </c>
      <c r="J150" s="2">
        <v>724</v>
      </c>
      <c r="K150" s="2">
        <v>1888</v>
      </c>
      <c r="L150" s="2">
        <v>2478</v>
      </c>
      <c r="M150" s="2">
        <v>2984</v>
      </c>
      <c r="N150" s="2">
        <v>3796</v>
      </c>
      <c r="O150" s="2">
        <v>4544</v>
      </c>
      <c r="P150" s="2">
        <v>4964</v>
      </c>
      <c r="Q150" s="2">
        <v>5224</v>
      </c>
      <c r="R150" s="2">
        <v>5325</v>
      </c>
      <c r="S150" s="2">
        <v>5443</v>
      </c>
      <c r="T150" s="2">
        <v>5567</v>
      </c>
      <c r="U150" s="2">
        <v>5159</v>
      </c>
      <c r="V150" s="2">
        <v>4767</v>
      </c>
      <c r="W150" s="2">
        <v>4362</v>
      </c>
      <c r="X150" s="2">
        <v>3945</v>
      </c>
      <c r="Y150" s="2">
        <v>3544</v>
      </c>
      <c r="Z150" s="2">
        <v>3187</v>
      </c>
      <c r="AA150" s="2">
        <v>2972</v>
      </c>
      <c r="AB150" s="2">
        <v>2793</v>
      </c>
      <c r="AC150" s="2">
        <v>2633</v>
      </c>
      <c r="AD150" s="2">
        <v>2481</v>
      </c>
      <c r="AE150" s="2">
        <v>2369</v>
      </c>
      <c r="AF150" s="2">
        <v>2251</v>
      </c>
      <c r="AG150" s="2">
        <v>2159</v>
      </c>
      <c r="AH150" s="2">
        <v>2064</v>
      </c>
    </row>
    <row r="151" spans="1:34" x14ac:dyDescent="0.25">
      <c r="A151" s="2" t="s">
        <v>492</v>
      </c>
      <c r="B151" s="2" t="s">
        <v>415</v>
      </c>
      <c r="C151" s="2" t="s">
        <v>524</v>
      </c>
      <c r="D151" s="2">
        <v>0</v>
      </c>
      <c r="E151" s="2">
        <v>0</v>
      </c>
      <c r="F151" s="2">
        <v>49</v>
      </c>
      <c r="G151" s="2">
        <v>6659</v>
      </c>
      <c r="H151" s="2">
        <v>4571</v>
      </c>
      <c r="I151" s="2">
        <v>1462</v>
      </c>
      <c r="J151" s="2">
        <v>557</v>
      </c>
      <c r="K151" s="2">
        <v>1042</v>
      </c>
      <c r="L151" s="2">
        <v>1118</v>
      </c>
      <c r="M151" s="2">
        <v>1036</v>
      </c>
      <c r="N151" s="2">
        <v>1129</v>
      </c>
      <c r="O151" s="2">
        <v>1299</v>
      </c>
      <c r="P151" s="2">
        <v>1312</v>
      </c>
      <c r="Q151" s="2">
        <v>1626</v>
      </c>
      <c r="R151" s="2">
        <v>1566</v>
      </c>
      <c r="S151" s="2">
        <v>1513</v>
      </c>
      <c r="T151" s="2">
        <v>1795</v>
      </c>
      <c r="U151" s="2">
        <v>1574</v>
      </c>
      <c r="V151" s="2">
        <v>1377</v>
      </c>
      <c r="W151" s="2">
        <v>1192</v>
      </c>
      <c r="X151" s="2">
        <v>1019</v>
      </c>
      <c r="Y151" s="2">
        <v>936</v>
      </c>
      <c r="Z151" s="2">
        <v>855</v>
      </c>
      <c r="AA151" s="2">
        <v>804</v>
      </c>
      <c r="AB151" s="2">
        <v>761</v>
      </c>
      <c r="AC151" s="2">
        <v>715</v>
      </c>
      <c r="AD151" s="2">
        <v>679</v>
      </c>
      <c r="AE151" s="2">
        <v>643</v>
      </c>
      <c r="AF151" s="2">
        <v>615</v>
      </c>
      <c r="AG151" s="2">
        <v>587</v>
      </c>
      <c r="AH151" s="2">
        <v>567</v>
      </c>
    </row>
    <row r="152" spans="1:34" x14ac:dyDescent="0.25">
      <c r="A152" s="2" t="s">
        <v>493</v>
      </c>
      <c r="B152" s="2" t="s">
        <v>415</v>
      </c>
      <c r="C152" s="2" t="s">
        <v>524</v>
      </c>
      <c r="D152" s="2">
        <v>0</v>
      </c>
      <c r="E152" s="2">
        <v>6</v>
      </c>
      <c r="F152" s="2">
        <v>82</v>
      </c>
      <c r="G152" s="2">
        <v>681</v>
      </c>
      <c r="H152" s="2">
        <v>750</v>
      </c>
      <c r="I152" s="2">
        <v>394</v>
      </c>
      <c r="J152" s="2">
        <v>553</v>
      </c>
      <c r="K152" s="2">
        <v>970</v>
      </c>
      <c r="L152" s="2">
        <v>1136</v>
      </c>
      <c r="M152" s="2">
        <v>1240</v>
      </c>
      <c r="N152" s="2">
        <v>1453</v>
      </c>
      <c r="O152" s="2">
        <v>1557</v>
      </c>
      <c r="P152" s="2">
        <v>1586</v>
      </c>
      <c r="Q152" s="2">
        <v>1597</v>
      </c>
      <c r="R152" s="2">
        <v>1573</v>
      </c>
      <c r="S152" s="2">
        <v>1552</v>
      </c>
      <c r="T152" s="2">
        <v>1532</v>
      </c>
      <c r="U152" s="2">
        <v>1309</v>
      </c>
      <c r="V152" s="2">
        <v>1121</v>
      </c>
      <c r="W152" s="2">
        <v>957</v>
      </c>
      <c r="X152" s="2">
        <v>809</v>
      </c>
      <c r="Y152" s="2">
        <v>682</v>
      </c>
      <c r="Z152" s="2">
        <v>590</v>
      </c>
      <c r="AA152" s="2">
        <v>534</v>
      </c>
      <c r="AB152" s="2">
        <v>492</v>
      </c>
      <c r="AC152" s="2">
        <v>436</v>
      </c>
      <c r="AD152" s="2">
        <v>423</v>
      </c>
      <c r="AE152" s="2">
        <v>389</v>
      </c>
      <c r="AF152" s="2">
        <v>369</v>
      </c>
      <c r="AG152" s="2">
        <v>347</v>
      </c>
      <c r="AH152" s="2">
        <v>326</v>
      </c>
    </row>
    <row r="153" spans="1:34" x14ac:dyDescent="0.25">
      <c r="A153" s="2" t="s">
        <v>494</v>
      </c>
      <c r="B153" s="2" t="s">
        <v>415</v>
      </c>
      <c r="C153" s="2" t="s">
        <v>524</v>
      </c>
      <c r="D153" s="2">
        <v>0</v>
      </c>
      <c r="E153" s="2">
        <v>0</v>
      </c>
      <c r="F153" s="2">
        <v>0</v>
      </c>
      <c r="G153" s="2">
        <v>-451</v>
      </c>
      <c r="H153" s="2">
        <v>-895</v>
      </c>
      <c r="I153" s="2">
        <v>-1541</v>
      </c>
      <c r="J153" s="2">
        <v>-2175</v>
      </c>
      <c r="K153" s="2">
        <v>-2855</v>
      </c>
      <c r="L153" s="2">
        <v>-3528</v>
      </c>
      <c r="M153" s="2">
        <v>-4214</v>
      </c>
      <c r="N153" s="2">
        <v>-4722</v>
      </c>
      <c r="O153" s="2">
        <v>-5088</v>
      </c>
      <c r="P153" s="2">
        <v>-5345</v>
      </c>
      <c r="Q153" s="2">
        <v>-5561</v>
      </c>
      <c r="R153" s="2">
        <v>-5742</v>
      </c>
      <c r="S153" s="2">
        <v>-5899</v>
      </c>
      <c r="T153" s="2">
        <v>-5716</v>
      </c>
      <c r="U153" s="2">
        <v>-5518</v>
      </c>
      <c r="V153" s="2">
        <v>-5340</v>
      </c>
      <c r="W153" s="2">
        <v>-5167</v>
      </c>
      <c r="X153" s="2">
        <v>-5001</v>
      </c>
      <c r="Y153" s="2">
        <v>-4845</v>
      </c>
      <c r="Z153" s="2">
        <v>-4690</v>
      </c>
      <c r="AA153" s="2">
        <v>-4548</v>
      </c>
      <c r="AB153" s="2">
        <v>-4428</v>
      </c>
      <c r="AC153" s="2">
        <v>-4310</v>
      </c>
      <c r="AD153" s="2">
        <v>-4196</v>
      </c>
      <c r="AE153" s="2">
        <v>-4085</v>
      </c>
      <c r="AF153" s="2">
        <v>-3977</v>
      </c>
      <c r="AG153" s="2">
        <v>-3870</v>
      </c>
      <c r="AH153" s="2">
        <v>-3766</v>
      </c>
    </row>
    <row r="154" spans="1:34" x14ac:dyDescent="0.25">
      <c r="A154" s="2" t="s">
        <v>495</v>
      </c>
      <c r="B154" s="2" t="s">
        <v>415</v>
      </c>
      <c r="C154" s="2" t="s">
        <v>524</v>
      </c>
      <c r="D154" s="2">
        <v>0</v>
      </c>
      <c r="E154" s="2">
        <v>0</v>
      </c>
      <c r="F154" s="2">
        <v>1</v>
      </c>
      <c r="G154" s="2">
        <v>538</v>
      </c>
      <c r="H154" s="2">
        <v>1064</v>
      </c>
      <c r="I154" s="2">
        <v>1541</v>
      </c>
      <c r="J154" s="2">
        <v>1921</v>
      </c>
      <c r="K154" s="2">
        <v>2314</v>
      </c>
      <c r="L154" s="2">
        <v>2730</v>
      </c>
      <c r="M154" s="2">
        <v>3149</v>
      </c>
      <c r="N154" s="2">
        <v>3490</v>
      </c>
      <c r="O154" s="2">
        <v>3822</v>
      </c>
      <c r="P154" s="2">
        <v>4141</v>
      </c>
      <c r="Q154" s="2">
        <v>4451</v>
      </c>
      <c r="R154" s="2">
        <v>4747</v>
      </c>
      <c r="S154" s="2">
        <v>5018</v>
      </c>
      <c r="T154" s="2">
        <v>5044</v>
      </c>
      <c r="U154" s="2">
        <v>4819</v>
      </c>
      <c r="V154" s="2">
        <v>4699</v>
      </c>
      <c r="W154" s="2">
        <v>4590</v>
      </c>
      <c r="X154" s="2">
        <v>4567</v>
      </c>
      <c r="Y154" s="2">
        <v>4372</v>
      </c>
      <c r="Z154" s="2">
        <v>4271</v>
      </c>
      <c r="AA154" s="2">
        <v>4150</v>
      </c>
      <c r="AB154" s="2">
        <v>4058</v>
      </c>
      <c r="AC154" s="2">
        <v>3971</v>
      </c>
      <c r="AD154" s="2">
        <v>3860</v>
      </c>
      <c r="AE154" s="2">
        <v>3769</v>
      </c>
      <c r="AF154" s="2">
        <v>3752</v>
      </c>
      <c r="AG154" s="2">
        <v>3598</v>
      </c>
      <c r="AH154" s="2">
        <v>3503</v>
      </c>
    </row>
    <row r="155" spans="1:34" x14ac:dyDescent="0.25">
      <c r="A155" s="2" t="s">
        <v>496</v>
      </c>
      <c r="B155" s="2" t="s">
        <v>415</v>
      </c>
      <c r="C155" s="2" t="s">
        <v>524</v>
      </c>
      <c r="D155" s="2">
        <v>0</v>
      </c>
      <c r="E155" s="2">
        <v>-19</v>
      </c>
      <c r="F155" s="2">
        <v>-31</v>
      </c>
      <c r="G155" s="2">
        <v>90</v>
      </c>
      <c r="H155" s="2">
        <v>109</v>
      </c>
      <c r="I155" s="2">
        <v>216</v>
      </c>
      <c r="J155" s="2">
        <v>294</v>
      </c>
      <c r="K155" s="2">
        <v>356</v>
      </c>
      <c r="L155" s="2">
        <v>400</v>
      </c>
      <c r="M155" s="2">
        <v>426</v>
      </c>
      <c r="N155" s="2">
        <v>430</v>
      </c>
      <c r="O155" s="2">
        <v>410</v>
      </c>
      <c r="P155" s="2">
        <v>397</v>
      </c>
      <c r="Q155" s="2">
        <v>401</v>
      </c>
      <c r="R155" s="2">
        <v>449</v>
      </c>
      <c r="S155" s="2">
        <v>482</v>
      </c>
      <c r="T155" s="2">
        <v>512</v>
      </c>
      <c r="U155" s="2">
        <v>499</v>
      </c>
      <c r="V155" s="2">
        <v>477</v>
      </c>
      <c r="W155" s="2">
        <v>448</v>
      </c>
      <c r="X155" s="2">
        <v>417</v>
      </c>
      <c r="Y155" s="2">
        <v>405</v>
      </c>
      <c r="Z155" s="2">
        <v>383</v>
      </c>
      <c r="AA155" s="2">
        <v>375</v>
      </c>
      <c r="AB155" s="2">
        <v>365</v>
      </c>
      <c r="AC155" s="2">
        <v>358</v>
      </c>
      <c r="AD155" s="2">
        <v>358</v>
      </c>
      <c r="AE155" s="2">
        <v>352</v>
      </c>
      <c r="AF155" s="2">
        <v>347</v>
      </c>
      <c r="AG155" s="2">
        <v>344</v>
      </c>
      <c r="AH155" s="2">
        <v>340</v>
      </c>
    </row>
    <row r="156" spans="1:34" x14ac:dyDescent="0.25">
      <c r="A156" s="2" t="s">
        <v>497</v>
      </c>
      <c r="B156" s="2" t="s">
        <v>415</v>
      </c>
      <c r="C156" s="2" t="s">
        <v>524</v>
      </c>
      <c r="D156" s="2">
        <v>0</v>
      </c>
      <c r="E156" s="2">
        <v>95</v>
      </c>
      <c r="F156" s="2">
        <v>26</v>
      </c>
      <c r="G156" s="2">
        <v>291</v>
      </c>
      <c r="H156" s="2">
        <v>3359</v>
      </c>
      <c r="I156" s="2">
        <v>3480</v>
      </c>
      <c r="J156" s="2">
        <v>2010</v>
      </c>
      <c r="K156" s="2">
        <v>2235</v>
      </c>
      <c r="L156" s="2">
        <v>3535</v>
      </c>
      <c r="M156" s="2">
        <v>4117</v>
      </c>
      <c r="N156" s="2">
        <v>4403</v>
      </c>
      <c r="O156" s="2">
        <v>4856</v>
      </c>
      <c r="P156" s="2">
        <v>5403</v>
      </c>
      <c r="Q156" s="2">
        <v>5670</v>
      </c>
      <c r="R156" s="2">
        <v>6106</v>
      </c>
      <c r="S156" s="2">
        <v>6494</v>
      </c>
      <c r="T156" s="2">
        <v>6808</v>
      </c>
      <c r="U156" s="2">
        <v>7260</v>
      </c>
      <c r="V156" s="2">
        <v>7078</v>
      </c>
      <c r="W156" s="2">
        <v>6897</v>
      </c>
      <c r="X156" s="2">
        <v>6723</v>
      </c>
      <c r="Y156" s="2">
        <v>6457</v>
      </c>
      <c r="Z156" s="2">
        <v>6337</v>
      </c>
      <c r="AA156" s="2">
        <v>6151</v>
      </c>
      <c r="AB156" s="2">
        <v>6061</v>
      </c>
      <c r="AC156" s="2">
        <v>5969</v>
      </c>
      <c r="AD156" s="2">
        <v>5940</v>
      </c>
      <c r="AE156" s="2">
        <v>5885</v>
      </c>
      <c r="AF156" s="2">
        <v>5862</v>
      </c>
      <c r="AG156" s="2">
        <v>5825</v>
      </c>
      <c r="AH156" s="2">
        <v>5804</v>
      </c>
    </row>
    <row r="157" spans="1:34" x14ac:dyDescent="0.25">
      <c r="A157" s="2" t="s">
        <v>498</v>
      </c>
      <c r="B157" s="2" t="s">
        <v>415</v>
      </c>
      <c r="C157" s="2" t="s">
        <v>524</v>
      </c>
      <c r="D157" s="2">
        <v>0</v>
      </c>
      <c r="E157" s="2">
        <v>-326</v>
      </c>
      <c r="F157" s="2">
        <v>-606</v>
      </c>
      <c r="G157" s="2">
        <v>2252</v>
      </c>
      <c r="H157" s="2">
        <v>7424</v>
      </c>
      <c r="I157" s="2">
        <v>9161</v>
      </c>
      <c r="J157" s="2">
        <v>10029</v>
      </c>
      <c r="K157" s="2">
        <v>10417</v>
      </c>
      <c r="L157" s="2">
        <v>9992</v>
      </c>
      <c r="M157" s="2">
        <v>8729</v>
      </c>
      <c r="N157" s="2">
        <v>7039</v>
      </c>
      <c r="O157" s="2">
        <v>5682</v>
      </c>
      <c r="P157" s="2">
        <v>4072</v>
      </c>
      <c r="Q157" s="2">
        <v>2770</v>
      </c>
      <c r="R157" s="2">
        <v>2102</v>
      </c>
      <c r="S157" s="2">
        <v>1302</v>
      </c>
      <c r="T157" s="2">
        <v>898</v>
      </c>
      <c r="U157" s="2">
        <v>-166</v>
      </c>
      <c r="V157" s="2">
        <v>-995</v>
      </c>
      <c r="W157" s="2">
        <v>-1928</v>
      </c>
      <c r="X157" s="2">
        <v>-2829</v>
      </c>
      <c r="Y157" s="2">
        <v>-3408</v>
      </c>
      <c r="Z157" s="2">
        <v>-3955</v>
      </c>
      <c r="AA157" s="2">
        <v>-4364</v>
      </c>
      <c r="AB157" s="2">
        <v>-4605</v>
      </c>
      <c r="AC157" s="2">
        <v>-5124</v>
      </c>
      <c r="AD157" s="2">
        <v>-5324</v>
      </c>
      <c r="AE157" s="2">
        <v>-5645</v>
      </c>
      <c r="AF157" s="2">
        <v>-5988</v>
      </c>
      <c r="AG157" s="2">
        <v>-6353</v>
      </c>
      <c r="AH157" s="2">
        <v>-6746</v>
      </c>
    </row>
    <row r="158" spans="1:34" x14ac:dyDescent="0.25">
      <c r="A158" s="2" t="s">
        <v>499</v>
      </c>
      <c r="B158" s="2" t="s">
        <v>415</v>
      </c>
      <c r="C158" s="2" t="s">
        <v>524</v>
      </c>
      <c r="D158" s="2">
        <v>0</v>
      </c>
      <c r="E158" s="2">
        <v>0</v>
      </c>
      <c r="F158" s="2">
        <v>-3</v>
      </c>
      <c r="G158" s="2">
        <v>35</v>
      </c>
      <c r="H158" s="2">
        <v>95</v>
      </c>
      <c r="I158" s="2">
        <v>141</v>
      </c>
      <c r="J158" s="2">
        <v>145</v>
      </c>
      <c r="K158" s="2">
        <v>142</v>
      </c>
      <c r="L158" s="2">
        <v>152</v>
      </c>
      <c r="M158" s="2">
        <v>158</v>
      </c>
      <c r="N158" s="2">
        <v>150</v>
      </c>
      <c r="O158" s="2">
        <v>138</v>
      </c>
      <c r="P158" s="2">
        <v>127</v>
      </c>
      <c r="Q158" s="2">
        <v>115</v>
      </c>
      <c r="R158" s="2">
        <v>109</v>
      </c>
      <c r="S158" s="2">
        <v>101</v>
      </c>
      <c r="T158" s="2">
        <v>92</v>
      </c>
      <c r="U158" s="2">
        <v>74</v>
      </c>
      <c r="V158" s="2">
        <v>48</v>
      </c>
      <c r="W158" s="2">
        <v>18</v>
      </c>
      <c r="X158" s="2">
        <v>-11</v>
      </c>
      <c r="Y158" s="2">
        <v>-36</v>
      </c>
      <c r="Z158" s="2">
        <v>-58</v>
      </c>
      <c r="AA158" s="2">
        <v>-77</v>
      </c>
      <c r="AB158" s="2">
        <v>-92</v>
      </c>
      <c r="AC158" s="2">
        <v>-104</v>
      </c>
      <c r="AD158" s="2">
        <v>-113</v>
      </c>
      <c r="AE158" s="2">
        <v>-121</v>
      </c>
      <c r="AF158" s="2">
        <v>-127</v>
      </c>
      <c r="AG158" s="2">
        <v>-132</v>
      </c>
      <c r="AH158" s="2">
        <v>-136</v>
      </c>
    </row>
    <row r="159" spans="1:34" x14ac:dyDescent="0.25">
      <c r="A159" s="2" t="s">
        <v>500</v>
      </c>
      <c r="B159" s="2" t="s">
        <v>415</v>
      </c>
      <c r="C159" s="2" t="s">
        <v>524</v>
      </c>
      <c r="D159" s="2">
        <v>0</v>
      </c>
      <c r="E159" s="2">
        <v>21</v>
      </c>
      <c r="F159" s="2">
        <v>190</v>
      </c>
      <c r="G159" s="2">
        <v>1793</v>
      </c>
      <c r="H159" s="2">
        <v>1996</v>
      </c>
      <c r="I159" s="2">
        <v>1524</v>
      </c>
      <c r="J159" s="2">
        <v>2015</v>
      </c>
      <c r="K159" s="2">
        <v>3156</v>
      </c>
      <c r="L159" s="2">
        <v>3601</v>
      </c>
      <c r="M159" s="2">
        <v>4114</v>
      </c>
      <c r="N159" s="2">
        <v>4938</v>
      </c>
      <c r="O159" s="2">
        <v>5521</v>
      </c>
      <c r="P159" s="2">
        <v>5850</v>
      </c>
      <c r="Q159" s="2">
        <v>6163</v>
      </c>
      <c r="R159" s="2">
        <v>6304</v>
      </c>
      <c r="S159" s="2">
        <v>6589</v>
      </c>
      <c r="T159" s="2">
        <v>6844</v>
      </c>
      <c r="U159" s="2">
        <v>6470</v>
      </c>
      <c r="V159" s="2">
        <v>6149</v>
      </c>
      <c r="W159" s="2">
        <v>5808</v>
      </c>
      <c r="X159" s="2">
        <v>5472</v>
      </c>
      <c r="Y159" s="2">
        <v>5180</v>
      </c>
      <c r="Z159" s="2">
        <v>4970</v>
      </c>
      <c r="AA159" s="2">
        <v>4937</v>
      </c>
      <c r="AB159" s="2">
        <v>4939</v>
      </c>
      <c r="AC159" s="2">
        <v>4946</v>
      </c>
      <c r="AD159" s="2">
        <v>5020</v>
      </c>
      <c r="AE159" s="2">
        <v>5099</v>
      </c>
      <c r="AF159" s="2">
        <v>5201</v>
      </c>
      <c r="AG159" s="2">
        <v>5301</v>
      </c>
      <c r="AH159" s="2">
        <v>5402</v>
      </c>
    </row>
    <row r="160" spans="1:34" x14ac:dyDescent="0.25">
      <c r="A160" s="2" t="s">
        <v>501</v>
      </c>
      <c r="B160" s="2" t="s">
        <v>415</v>
      </c>
      <c r="C160" s="2" t="s">
        <v>524</v>
      </c>
      <c r="D160" s="2">
        <v>0</v>
      </c>
      <c r="E160" s="2">
        <v>-2</v>
      </c>
      <c r="F160" s="2">
        <v>15</v>
      </c>
      <c r="G160" s="2">
        <v>366</v>
      </c>
      <c r="H160" s="2">
        <v>129</v>
      </c>
      <c r="I160" s="2">
        <v>218</v>
      </c>
      <c r="J160" s="2">
        <v>414</v>
      </c>
      <c r="K160" s="2">
        <v>396</v>
      </c>
      <c r="L160" s="2">
        <v>268</v>
      </c>
      <c r="M160" s="2">
        <v>252</v>
      </c>
      <c r="N160" s="2">
        <v>193</v>
      </c>
      <c r="O160" s="2">
        <v>78</v>
      </c>
      <c r="P160" s="2">
        <v>-38</v>
      </c>
      <c r="Q160" s="2">
        <v>-89</v>
      </c>
      <c r="R160" s="2">
        <v>-151</v>
      </c>
      <c r="S160" s="2">
        <v>-216</v>
      </c>
      <c r="T160" s="2">
        <v>-230</v>
      </c>
      <c r="U160" s="2">
        <v>-291</v>
      </c>
      <c r="V160" s="2">
        <v>-256</v>
      </c>
      <c r="W160" s="2">
        <v>-174</v>
      </c>
      <c r="X160" s="2">
        <v>-61</v>
      </c>
      <c r="Y160" s="2">
        <v>114</v>
      </c>
      <c r="Z160" s="2">
        <v>332</v>
      </c>
      <c r="AA160" s="2">
        <v>594</v>
      </c>
      <c r="AB160" s="2">
        <v>844</v>
      </c>
      <c r="AC160" s="2">
        <v>1121</v>
      </c>
      <c r="AD160" s="2">
        <v>1369</v>
      </c>
      <c r="AE160" s="2">
        <v>1616</v>
      </c>
      <c r="AF160" s="2">
        <v>1870</v>
      </c>
      <c r="AG160" s="2">
        <v>2110</v>
      </c>
      <c r="AH160" s="2">
        <v>2335</v>
      </c>
    </row>
    <row r="161" spans="1:34" x14ac:dyDescent="0.25">
      <c r="A161" s="2" t="s">
        <v>502</v>
      </c>
      <c r="B161" s="2" t="s">
        <v>415</v>
      </c>
      <c r="C161" s="2" t="s">
        <v>524</v>
      </c>
      <c r="D161" s="2">
        <v>0</v>
      </c>
      <c r="E161" s="2">
        <v>6</v>
      </c>
      <c r="F161" s="2">
        <v>82</v>
      </c>
      <c r="G161" s="2">
        <v>4827</v>
      </c>
      <c r="H161" s="2">
        <v>8807</v>
      </c>
      <c r="I161" s="2">
        <v>12625</v>
      </c>
      <c r="J161" s="2">
        <v>16769</v>
      </c>
      <c r="K161" s="2">
        <v>20845</v>
      </c>
      <c r="L161" s="2">
        <v>24155</v>
      </c>
      <c r="M161" s="2">
        <v>27369</v>
      </c>
      <c r="N161" s="2">
        <v>30487</v>
      </c>
      <c r="O161" s="2">
        <v>33365</v>
      </c>
      <c r="P161" s="2">
        <v>36065</v>
      </c>
      <c r="Q161" s="2">
        <v>38830</v>
      </c>
      <c r="R161" s="2">
        <v>41355</v>
      </c>
      <c r="S161" s="2">
        <v>43750</v>
      </c>
      <c r="T161" s="2">
        <v>41890</v>
      </c>
      <c r="U161" s="2">
        <v>39925</v>
      </c>
      <c r="V161" s="2">
        <v>38740</v>
      </c>
      <c r="W161" s="2">
        <v>37666</v>
      </c>
      <c r="X161" s="2">
        <v>36759</v>
      </c>
      <c r="Y161" s="2">
        <v>36154</v>
      </c>
      <c r="Z161" s="2">
        <v>35576</v>
      </c>
      <c r="AA161" s="2">
        <v>35206</v>
      </c>
      <c r="AB161" s="2">
        <v>34877</v>
      </c>
      <c r="AC161" s="2">
        <v>34613</v>
      </c>
      <c r="AD161" s="2">
        <v>34422</v>
      </c>
      <c r="AE161" s="2">
        <v>34358</v>
      </c>
      <c r="AF161" s="2">
        <v>34353</v>
      </c>
      <c r="AG161" s="2">
        <v>34292</v>
      </c>
      <c r="AH161" s="2">
        <v>34186</v>
      </c>
    </row>
    <row r="162" spans="1:34" x14ac:dyDescent="0.25">
      <c r="A162" s="2" t="s">
        <v>503</v>
      </c>
      <c r="B162" s="2" t="s">
        <v>415</v>
      </c>
      <c r="C162" s="2" t="s">
        <v>524</v>
      </c>
      <c r="D162" s="2">
        <v>0</v>
      </c>
      <c r="E162" s="2">
        <v>-6</v>
      </c>
      <c r="F162" s="2">
        <v>3</v>
      </c>
      <c r="G162" s="2">
        <v>251</v>
      </c>
      <c r="H162" s="2">
        <v>291</v>
      </c>
      <c r="I162" s="2">
        <v>1232</v>
      </c>
      <c r="J162" s="2">
        <v>2198</v>
      </c>
      <c r="K162" s="2">
        <v>2710</v>
      </c>
      <c r="L162" s="2">
        <v>3203</v>
      </c>
      <c r="M162" s="2">
        <v>3967</v>
      </c>
      <c r="N162" s="2">
        <v>4537</v>
      </c>
      <c r="O162" s="2">
        <v>5010</v>
      </c>
      <c r="P162" s="2">
        <v>5424</v>
      </c>
      <c r="Q162" s="2">
        <v>5852</v>
      </c>
      <c r="R162" s="2">
        <v>6250</v>
      </c>
      <c r="S162" s="2">
        <v>6560</v>
      </c>
      <c r="T162" s="2">
        <v>6783</v>
      </c>
      <c r="U162" s="2">
        <v>6795</v>
      </c>
      <c r="V162" s="2">
        <v>6735</v>
      </c>
      <c r="W162" s="2">
        <v>6584</v>
      </c>
      <c r="X162" s="2">
        <v>6315</v>
      </c>
      <c r="Y162" s="2">
        <v>6026</v>
      </c>
      <c r="Z162" s="2">
        <v>5694</v>
      </c>
      <c r="AA162" s="2">
        <v>5401</v>
      </c>
      <c r="AB162" s="2">
        <v>5084</v>
      </c>
      <c r="AC162" s="2">
        <v>4845</v>
      </c>
      <c r="AD162" s="2">
        <v>4571</v>
      </c>
      <c r="AE162" s="2">
        <v>4312</v>
      </c>
      <c r="AF162" s="2">
        <v>4078</v>
      </c>
      <c r="AG162" s="2">
        <v>3871</v>
      </c>
      <c r="AH162" s="2">
        <v>3673</v>
      </c>
    </row>
    <row r="163" spans="1:34" x14ac:dyDescent="0.25">
      <c r="A163" s="2" t="s">
        <v>504</v>
      </c>
      <c r="B163" s="2" t="s">
        <v>415</v>
      </c>
      <c r="C163" s="2" t="s">
        <v>524</v>
      </c>
      <c r="D163" s="2">
        <v>0</v>
      </c>
      <c r="E163" s="2">
        <v>-3</v>
      </c>
      <c r="F163" s="2">
        <v>0</v>
      </c>
      <c r="G163" s="2">
        <v>72</v>
      </c>
      <c r="H163" s="2">
        <v>25</v>
      </c>
      <c r="I163" s="2">
        <v>321</v>
      </c>
      <c r="J163" s="2">
        <v>612</v>
      </c>
      <c r="K163" s="2">
        <v>722</v>
      </c>
      <c r="L163" s="2">
        <v>802</v>
      </c>
      <c r="M163" s="2">
        <v>953</v>
      </c>
      <c r="N163" s="2">
        <v>1042</v>
      </c>
      <c r="O163" s="2">
        <v>1093</v>
      </c>
      <c r="P163" s="2">
        <v>1124</v>
      </c>
      <c r="Q163" s="2">
        <v>1155</v>
      </c>
      <c r="R163" s="2">
        <v>1170</v>
      </c>
      <c r="S163" s="2">
        <v>1167</v>
      </c>
      <c r="T163" s="2">
        <v>1146</v>
      </c>
      <c r="U163" s="2">
        <v>1088</v>
      </c>
      <c r="V163" s="2">
        <v>1027</v>
      </c>
      <c r="W163" s="2">
        <v>957</v>
      </c>
      <c r="X163" s="2">
        <v>873</v>
      </c>
      <c r="Y163" s="2">
        <v>794</v>
      </c>
      <c r="Z163" s="2">
        <v>713</v>
      </c>
      <c r="AA163" s="2">
        <v>643</v>
      </c>
      <c r="AB163" s="2">
        <v>576</v>
      </c>
      <c r="AC163" s="2">
        <v>522</v>
      </c>
      <c r="AD163" s="2">
        <v>467</v>
      </c>
      <c r="AE163" s="2">
        <v>419</v>
      </c>
      <c r="AF163" s="2">
        <v>376</v>
      </c>
      <c r="AG163" s="2">
        <v>339</v>
      </c>
      <c r="AH163" s="2">
        <v>305</v>
      </c>
    </row>
    <row r="164" spans="1:34" x14ac:dyDescent="0.25">
      <c r="A164" s="2" t="s">
        <v>505</v>
      </c>
      <c r="B164" s="2" t="s">
        <v>415</v>
      </c>
      <c r="C164" s="2" t="s">
        <v>524</v>
      </c>
      <c r="D164" s="2">
        <v>0</v>
      </c>
      <c r="E164" s="2">
        <v>0</v>
      </c>
      <c r="F164" s="2">
        <v>0</v>
      </c>
      <c r="G164" s="2">
        <v>12</v>
      </c>
      <c r="H164" s="2">
        <v>16</v>
      </c>
      <c r="I164" s="2">
        <v>31</v>
      </c>
      <c r="J164" s="2">
        <v>45</v>
      </c>
      <c r="K164" s="2">
        <v>53</v>
      </c>
      <c r="L164" s="2">
        <v>58</v>
      </c>
      <c r="M164" s="2">
        <v>66</v>
      </c>
      <c r="N164" s="2">
        <v>70</v>
      </c>
      <c r="O164" s="2">
        <v>72</v>
      </c>
      <c r="P164" s="2">
        <v>74</v>
      </c>
      <c r="Q164" s="2">
        <v>73</v>
      </c>
      <c r="R164" s="2">
        <v>72</v>
      </c>
      <c r="S164" s="2">
        <v>71</v>
      </c>
      <c r="T164" s="2">
        <v>68</v>
      </c>
      <c r="U164" s="2">
        <v>63</v>
      </c>
      <c r="V164" s="2">
        <v>58</v>
      </c>
      <c r="W164" s="2">
        <v>53</v>
      </c>
      <c r="X164" s="2">
        <v>46</v>
      </c>
      <c r="Y164" s="2">
        <v>41</v>
      </c>
      <c r="Z164" s="2">
        <v>36</v>
      </c>
      <c r="AA164" s="2">
        <v>32</v>
      </c>
      <c r="AB164" s="2">
        <v>29</v>
      </c>
      <c r="AC164" s="2">
        <v>26</v>
      </c>
      <c r="AD164" s="2">
        <v>23</v>
      </c>
      <c r="AE164" s="2">
        <v>21</v>
      </c>
      <c r="AF164" s="2">
        <v>19</v>
      </c>
      <c r="AG164" s="2">
        <v>16</v>
      </c>
      <c r="AH164" s="2">
        <v>15</v>
      </c>
    </row>
    <row r="165" spans="1:34" x14ac:dyDescent="0.25">
      <c r="A165" s="2" t="s">
        <v>506</v>
      </c>
      <c r="B165" s="2" t="s">
        <v>415</v>
      </c>
      <c r="C165" s="2" t="s">
        <v>524</v>
      </c>
      <c r="D165" s="2">
        <v>0</v>
      </c>
      <c r="E165" s="2">
        <v>0</v>
      </c>
      <c r="F165" s="2">
        <v>-1</v>
      </c>
      <c r="G165" s="2">
        <v>17</v>
      </c>
      <c r="H165" s="2">
        <v>17</v>
      </c>
      <c r="I165" s="2">
        <v>46</v>
      </c>
      <c r="J165" s="2">
        <v>77</v>
      </c>
      <c r="K165" s="2">
        <v>86</v>
      </c>
      <c r="L165" s="2">
        <v>90</v>
      </c>
      <c r="M165" s="2">
        <v>99</v>
      </c>
      <c r="N165" s="2">
        <v>100</v>
      </c>
      <c r="O165" s="2">
        <v>102</v>
      </c>
      <c r="P165" s="2">
        <v>100</v>
      </c>
      <c r="Q165" s="2">
        <v>99</v>
      </c>
      <c r="R165" s="2">
        <v>101</v>
      </c>
      <c r="S165" s="2">
        <v>99</v>
      </c>
      <c r="T165" s="2">
        <v>96</v>
      </c>
      <c r="U165" s="2">
        <v>87</v>
      </c>
      <c r="V165" s="2">
        <v>77</v>
      </c>
      <c r="W165" s="2">
        <v>68</v>
      </c>
      <c r="X165" s="2">
        <v>58</v>
      </c>
      <c r="Y165" s="2">
        <v>49</v>
      </c>
      <c r="Z165" s="2">
        <v>40</v>
      </c>
      <c r="AA165" s="2">
        <v>33</v>
      </c>
      <c r="AB165" s="2">
        <v>25</v>
      </c>
      <c r="AC165" s="2">
        <v>21</v>
      </c>
      <c r="AD165" s="2">
        <v>16</v>
      </c>
      <c r="AE165" s="2">
        <v>12</v>
      </c>
      <c r="AF165" s="2">
        <v>8</v>
      </c>
      <c r="AG165" s="2">
        <v>5</v>
      </c>
      <c r="AH165" s="2">
        <v>1</v>
      </c>
    </row>
    <row r="166" spans="1:34" x14ac:dyDescent="0.25">
      <c r="A166" s="2" t="s">
        <v>507</v>
      </c>
      <c r="B166" s="2" t="s">
        <v>415</v>
      </c>
      <c r="C166" s="2" t="s">
        <v>524</v>
      </c>
      <c r="D166" s="2">
        <v>0</v>
      </c>
      <c r="E166" s="2">
        <v>0</v>
      </c>
      <c r="F166" s="2">
        <v>3</v>
      </c>
      <c r="G166" s="2">
        <v>90</v>
      </c>
      <c r="H166" s="2">
        <v>61</v>
      </c>
      <c r="I166" s="2">
        <v>50</v>
      </c>
      <c r="J166" s="2">
        <v>35</v>
      </c>
      <c r="K166" s="2">
        <v>-20</v>
      </c>
      <c r="L166" s="2">
        <v>-110</v>
      </c>
      <c r="M166" s="2">
        <v>-204</v>
      </c>
      <c r="N166" s="2">
        <v>-330</v>
      </c>
      <c r="O166" s="2">
        <v>-484</v>
      </c>
      <c r="P166" s="2">
        <v>-654</v>
      </c>
      <c r="Q166" s="2">
        <v>-834</v>
      </c>
      <c r="R166" s="2">
        <v>-1025</v>
      </c>
      <c r="S166" s="2">
        <v>-1236</v>
      </c>
      <c r="T166" s="2">
        <v>-1438</v>
      </c>
      <c r="U166" s="2">
        <v>-1640</v>
      </c>
      <c r="V166" s="2">
        <v>-1817</v>
      </c>
      <c r="W166" s="2">
        <v>-1975</v>
      </c>
      <c r="X166" s="2">
        <v>-2115</v>
      </c>
      <c r="Y166" s="2">
        <v>-2230</v>
      </c>
      <c r="Z166" s="2">
        <v>-2325</v>
      </c>
      <c r="AA166" s="2">
        <v>-2392</v>
      </c>
      <c r="AB166" s="2">
        <v>-2440</v>
      </c>
      <c r="AC166" s="2">
        <v>-2466</v>
      </c>
      <c r="AD166" s="2">
        <v>-2475</v>
      </c>
      <c r="AE166" s="2">
        <v>-2466</v>
      </c>
      <c r="AF166" s="2">
        <v>-2441</v>
      </c>
      <c r="AG166" s="2">
        <v>-2414</v>
      </c>
      <c r="AH166" s="2">
        <v>-2387</v>
      </c>
    </row>
    <row r="167" spans="1:34" x14ac:dyDescent="0.25">
      <c r="A167" s="2" t="s">
        <v>508</v>
      </c>
      <c r="B167" s="2" t="s">
        <v>415</v>
      </c>
      <c r="C167" s="2" t="s">
        <v>524</v>
      </c>
      <c r="D167" s="2">
        <v>0</v>
      </c>
      <c r="E167" s="2">
        <v>-4</v>
      </c>
      <c r="F167" s="2">
        <v>10</v>
      </c>
      <c r="G167" s="2">
        <v>308</v>
      </c>
      <c r="H167" s="2">
        <v>283</v>
      </c>
      <c r="I167" s="2">
        <v>1002</v>
      </c>
      <c r="J167" s="2">
        <v>1805</v>
      </c>
      <c r="K167" s="2">
        <v>2232</v>
      </c>
      <c r="L167" s="2">
        <v>2617</v>
      </c>
      <c r="M167" s="2">
        <v>3233</v>
      </c>
      <c r="N167" s="2">
        <v>3716</v>
      </c>
      <c r="O167" s="2">
        <v>4081</v>
      </c>
      <c r="P167" s="2">
        <v>4389</v>
      </c>
      <c r="Q167" s="2">
        <v>4707</v>
      </c>
      <c r="R167" s="2">
        <v>4978</v>
      </c>
      <c r="S167" s="2">
        <v>5186</v>
      </c>
      <c r="T167" s="2">
        <v>5315</v>
      </c>
      <c r="U167" s="2">
        <v>5282</v>
      </c>
      <c r="V167" s="2">
        <v>5220</v>
      </c>
      <c r="W167" s="2">
        <v>5098</v>
      </c>
      <c r="X167" s="2">
        <v>4903</v>
      </c>
      <c r="Y167" s="2">
        <v>4698</v>
      </c>
      <c r="Z167" s="2">
        <v>4469</v>
      </c>
      <c r="AA167" s="2">
        <v>4271</v>
      </c>
      <c r="AB167" s="2">
        <v>4058</v>
      </c>
      <c r="AC167" s="2">
        <v>3895</v>
      </c>
      <c r="AD167" s="2">
        <v>3712</v>
      </c>
      <c r="AE167" s="2">
        <v>3545</v>
      </c>
      <c r="AF167" s="2">
        <v>3393</v>
      </c>
      <c r="AG167" s="2">
        <v>3260</v>
      </c>
      <c r="AH167" s="2">
        <v>3132</v>
      </c>
    </row>
    <row r="168" spans="1:34" x14ac:dyDescent="0.25">
      <c r="A168" s="2" t="s">
        <v>509</v>
      </c>
      <c r="B168" s="2" t="s">
        <v>415</v>
      </c>
      <c r="C168" s="2" t="s">
        <v>524</v>
      </c>
      <c r="D168" s="2">
        <v>0</v>
      </c>
      <c r="E168" s="2">
        <v>-9</v>
      </c>
      <c r="F168" s="2">
        <v>278</v>
      </c>
      <c r="G168" s="2">
        <v>3109</v>
      </c>
      <c r="H168" s="2">
        <v>2927</v>
      </c>
      <c r="I168" s="2">
        <v>2930</v>
      </c>
      <c r="J168" s="2">
        <v>4936</v>
      </c>
      <c r="K168" s="2">
        <v>7053</v>
      </c>
      <c r="L168" s="2">
        <v>7983</v>
      </c>
      <c r="M168" s="2">
        <v>9060</v>
      </c>
      <c r="N168" s="2">
        <v>10147</v>
      </c>
      <c r="O168" s="2">
        <v>10784</v>
      </c>
      <c r="P168" s="2">
        <v>11013</v>
      </c>
      <c r="Q168" s="2">
        <v>11251</v>
      </c>
      <c r="R168" s="2">
        <v>11264</v>
      </c>
      <c r="S168" s="2">
        <v>11204</v>
      </c>
      <c r="T168" s="2">
        <v>11106</v>
      </c>
      <c r="U168" s="2">
        <v>9924</v>
      </c>
      <c r="V168" s="2">
        <v>8966</v>
      </c>
      <c r="W168" s="2">
        <v>8003</v>
      </c>
      <c r="X168" s="2">
        <v>6994</v>
      </c>
      <c r="Y168" s="2">
        <v>6147</v>
      </c>
      <c r="Z168" s="2">
        <v>5385</v>
      </c>
      <c r="AA168" s="2">
        <v>4893</v>
      </c>
      <c r="AB168" s="2">
        <v>4428</v>
      </c>
      <c r="AC168" s="2">
        <v>4102</v>
      </c>
      <c r="AD168" s="2">
        <v>3759</v>
      </c>
      <c r="AE168" s="2">
        <v>3489</v>
      </c>
      <c r="AF168" s="2">
        <v>3273</v>
      </c>
      <c r="AG168" s="2">
        <v>3067</v>
      </c>
      <c r="AH168" s="2">
        <v>2865</v>
      </c>
    </row>
    <row r="169" spans="1:34" x14ac:dyDescent="0.25">
      <c r="A169" s="2" t="s">
        <v>510</v>
      </c>
      <c r="B169" s="2" t="s">
        <v>415</v>
      </c>
      <c r="C169" s="2" t="s">
        <v>524</v>
      </c>
      <c r="D169" s="2">
        <v>0</v>
      </c>
      <c r="E169" s="2">
        <v>1</v>
      </c>
      <c r="F169" s="2">
        <v>37</v>
      </c>
      <c r="G169" s="2">
        <v>170</v>
      </c>
      <c r="H169" s="2">
        <v>257</v>
      </c>
      <c r="I169" s="2">
        <v>209</v>
      </c>
      <c r="J169" s="2">
        <v>394</v>
      </c>
      <c r="K169" s="2">
        <v>671</v>
      </c>
      <c r="L169" s="2">
        <v>810</v>
      </c>
      <c r="M169" s="2">
        <v>931</v>
      </c>
      <c r="N169" s="2">
        <v>1111</v>
      </c>
      <c r="O169" s="2">
        <v>1270</v>
      </c>
      <c r="P169" s="2">
        <v>1370</v>
      </c>
      <c r="Q169" s="2">
        <v>1446</v>
      </c>
      <c r="R169" s="2">
        <v>1492</v>
      </c>
      <c r="S169" s="2">
        <v>1533</v>
      </c>
      <c r="T169" s="2">
        <v>1535</v>
      </c>
      <c r="U169" s="2">
        <v>1401</v>
      </c>
      <c r="V169" s="2">
        <v>1289</v>
      </c>
      <c r="W169" s="2">
        <v>1181</v>
      </c>
      <c r="X169" s="2">
        <v>1066</v>
      </c>
      <c r="Y169" s="2">
        <v>963</v>
      </c>
      <c r="Z169" s="2">
        <v>868</v>
      </c>
      <c r="AA169" s="2">
        <v>809</v>
      </c>
      <c r="AB169" s="2">
        <v>762</v>
      </c>
      <c r="AC169" s="2">
        <v>724</v>
      </c>
      <c r="AD169" s="2">
        <v>685</v>
      </c>
      <c r="AE169" s="2">
        <v>662</v>
      </c>
      <c r="AF169" s="2">
        <v>638</v>
      </c>
      <c r="AG169" s="2">
        <v>618</v>
      </c>
      <c r="AH169" s="2">
        <v>597</v>
      </c>
    </row>
    <row r="170" spans="1:34" x14ac:dyDescent="0.25">
      <c r="A170" s="2" t="s">
        <v>511</v>
      </c>
      <c r="B170" s="2" t="s">
        <v>415</v>
      </c>
      <c r="C170" s="2" t="s">
        <v>524</v>
      </c>
      <c r="D170" s="2">
        <v>0</v>
      </c>
      <c r="E170" s="2">
        <v>-3</v>
      </c>
      <c r="F170" s="2">
        <v>9</v>
      </c>
      <c r="G170" s="2">
        <v>211</v>
      </c>
      <c r="H170" s="2">
        <v>153</v>
      </c>
      <c r="I170" s="2">
        <v>590</v>
      </c>
      <c r="J170" s="2">
        <v>1112</v>
      </c>
      <c r="K170" s="2">
        <v>1398</v>
      </c>
      <c r="L170" s="2">
        <v>1641</v>
      </c>
      <c r="M170" s="2">
        <v>2044</v>
      </c>
      <c r="N170" s="2">
        <v>2369</v>
      </c>
      <c r="O170" s="2">
        <v>2609</v>
      </c>
      <c r="P170" s="2">
        <v>2813</v>
      </c>
      <c r="Q170" s="2">
        <v>3031</v>
      </c>
      <c r="R170" s="2">
        <v>3214</v>
      </c>
      <c r="S170" s="2">
        <v>3360</v>
      </c>
      <c r="T170" s="2">
        <v>3451</v>
      </c>
      <c r="U170" s="2">
        <v>3429</v>
      </c>
      <c r="V170" s="2">
        <v>3402</v>
      </c>
      <c r="W170" s="2">
        <v>3337</v>
      </c>
      <c r="X170" s="2">
        <v>3226</v>
      </c>
      <c r="Y170" s="2">
        <v>3109</v>
      </c>
      <c r="Z170" s="2">
        <v>2978</v>
      </c>
      <c r="AA170" s="2">
        <v>2870</v>
      </c>
      <c r="AB170" s="2">
        <v>2749</v>
      </c>
      <c r="AC170" s="2">
        <v>2664</v>
      </c>
      <c r="AD170" s="2">
        <v>2562</v>
      </c>
      <c r="AE170" s="2">
        <v>2471</v>
      </c>
      <c r="AF170" s="2">
        <v>2391</v>
      </c>
      <c r="AG170" s="2">
        <v>2320</v>
      </c>
      <c r="AH170" s="2">
        <v>2252</v>
      </c>
    </row>
    <row r="171" spans="1:34" x14ac:dyDescent="0.25">
      <c r="A171" s="2" t="s">
        <v>512</v>
      </c>
      <c r="B171" s="2" t="s">
        <v>415</v>
      </c>
      <c r="C171" s="2" t="s">
        <v>524</v>
      </c>
      <c r="D171" s="2">
        <v>0</v>
      </c>
      <c r="E171" s="2">
        <v>-16</v>
      </c>
      <c r="F171" s="2">
        <v>-6</v>
      </c>
      <c r="G171" s="2">
        <v>147</v>
      </c>
      <c r="H171" s="2">
        <v>-101</v>
      </c>
      <c r="I171" s="2">
        <v>1398</v>
      </c>
      <c r="J171" s="2">
        <v>2998</v>
      </c>
      <c r="K171" s="2">
        <v>3732</v>
      </c>
      <c r="L171" s="2">
        <v>4409</v>
      </c>
      <c r="M171" s="2">
        <v>5602</v>
      </c>
      <c r="N171" s="2">
        <v>6507</v>
      </c>
      <c r="O171" s="2">
        <v>7284</v>
      </c>
      <c r="P171" s="2">
        <v>7986</v>
      </c>
      <c r="Q171" s="2">
        <v>8742</v>
      </c>
      <c r="R171" s="2">
        <v>9462</v>
      </c>
      <c r="S171" s="2">
        <v>10050</v>
      </c>
      <c r="T171" s="2">
        <v>10521</v>
      </c>
      <c r="U171" s="2">
        <v>10687</v>
      </c>
      <c r="V171" s="2">
        <v>10758</v>
      </c>
      <c r="W171" s="2">
        <v>10670</v>
      </c>
      <c r="X171" s="2">
        <v>10362</v>
      </c>
      <c r="Y171" s="2">
        <v>10009</v>
      </c>
      <c r="Z171" s="2">
        <v>9544</v>
      </c>
      <c r="AA171" s="2">
        <v>9134</v>
      </c>
      <c r="AB171" s="2">
        <v>8656</v>
      </c>
      <c r="AC171" s="2">
        <v>8312</v>
      </c>
      <c r="AD171" s="2">
        <v>7879</v>
      </c>
      <c r="AE171" s="2">
        <v>7464</v>
      </c>
      <c r="AF171" s="2">
        <v>7078</v>
      </c>
      <c r="AG171" s="2">
        <v>6745</v>
      </c>
      <c r="AH171" s="2">
        <v>6417</v>
      </c>
    </row>
    <row r="172" spans="1:34" x14ac:dyDescent="0.25">
      <c r="A172" s="2" t="s">
        <v>513</v>
      </c>
      <c r="B172" s="2" t="s">
        <v>415</v>
      </c>
      <c r="C172" s="2" t="s">
        <v>524</v>
      </c>
      <c r="D172" s="2">
        <v>0</v>
      </c>
      <c r="E172" s="2">
        <v>-2</v>
      </c>
      <c r="F172" s="2">
        <v>2</v>
      </c>
      <c r="G172" s="2">
        <v>78</v>
      </c>
      <c r="H172" s="2">
        <v>19</v>
      </c>
      <c r="I172" s="2">
        <v>441</v>
      </c>
      <c r="J172" s="2">
        <v>902</v>
      </c>
      <c r="K172" s="2">
        <v>1131</v>
      </c>
      <c r="L172" s="2">
        <v>1344</v>
      </c>
      <c r="M172" s="2">
        <v>1706</v>
      </c>
      <c r="N172" s="2">
        <v>1994</v>
      </c>
      <c r="O172" s="2">
        <v>2227</v>
      </c>
      <c r="P172" s="2">
        <v>2435</v>
      </c>
      <c r="Q172" s="2">
        <v>2652</v>
      </c>
      <c r="R172" s="2">
        <v>2847</v>
      </c>
      <c r="S172" s="2">
        <v>3006</v>
      </c>
      <c r="T172" s="2">
        <v>3127</v>
      </c>
      <c r="U172" s="2">
        <v>3160</v>
      </c>
      <c r="V172" s="2">
        <v>3168</v>
      </c>
      <c r="W172" s="2">
        <v>3132</v>
      </c>
      <c r="X172" s="2">
        <v>3037</v>
      </c>
      <c r="Y172" s="2">
        <v>2931</v>
      </c>
      <c r="Z172" s="2">
        <v>2797</v>
      </c>
      <c r="AA172" s="2">
        <v>2678</v>
      </c>
      <c r="AB172" s="2">
        <v>2543</v>
      </c>
      <c r="AC172" s="2">
        <v>2441</v>
      </c>
      <c r="AD172" s="2">
        <v>2320</v>
      </c>
      <c r="AE172" s="2">
        <v>2207</v>
      </c>
      <c r="AF172" s="2">
        <v>2102</v>
      </c>
      <c r="AG172" s="2">
        <v>2011</v>
      </c>
      <c r="AH172" s="2">
        <v>1922</v>
      </c>
    </row>
    <row r="173" spans="1:34" x14ac:dyDescent="0.25">
      <c r="A173" s="2" t="s">
        <v>514</v>
      </c>
      <c r="B173" s="2" t="s">
        <v>415</v>
      </c>
      <c r="C173" s="2" t="s">
        <v>524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</row>
    <row r="174" spans="1:34" x14ac:dyDescent="0.25">
      <c r="A174" s="2" t="s">
        <v>383</v>
      </c>
      <c r="B174" s="2" t="s">
        <v>387</v>
      </c>
      <c r="C174" s="2" t="s">
        <v>525</v>
      </c>
      <c r="D174" s="2">
        <v>0</v>
      </c>
      <c r="E174" s="2">
        <v>-215</v>
      </c>
      <c r="F174" s="2">
        <v>482</v>
      </c>
      <c r="G174" s="2">
        <v>25995</v>
      </c>
      <c r="H174" s="2">
        <v>36321</v>
      </c>
      <c r="I174" s="2">
        <v>40966</v>
      </c>
      <c r="J174" s="2">
        <v>49755</v>
      </c>
      <c r="K174" s="2">
        <v>61118</v>
      </c>
      <c r="L174" s="2">
        <v>68743</v>
      </c>
      <c r="M174" s="2">
        <v>76428</v>
      </c>
      <c r="N174" s="2">
        <v>82610</v>
      </c>
      <c r="O174" s="2">
        <v>87245</v>
      </c>
      <c r="P174" s="2">
        <v>90157</v>
      </c>
      <c r="Q174" s="2">
        <v>93823</v>
      </c>
      <c r="R174" s="2">
        <v>96819</v>
      </c>
      <c r="S174" s="2">
        <v>99276</v>
      </c>
      <c r="T174" s="2">
        <v>97901</v>
      </c>
      <c r="U174" s="2">
        <v>91702</v>
      </c>
      <c r="V174" s="2">
        <v>86430</v>
      </c>
      <c r="W174" s="2">
        <v>80968</v>
      </c>
      <c r="X174" s="2">
        <v>75438</v>
      </c>
      <c r="Y174" s="2">
        <v>70843</v>
      </c>
      <c r="Z174" s="2">
        <v>66736</v>
      </c>
      <c r="AA174" s="2">
        <v>63938</v>
      </c>
      <c r="AB174" s="2">
        <v>61469</v>
      </c>
      <c r="AC174" s="2">
        <v>59485</v>
      </c>
      <c r="AD174" s="2">
        <v>57820</v>
      </c>
      <c r="AE174" s="2">
        <v>56465</v>
      </c>
      <c r="AF174" s="2">
        <v>55489</v>
      </c>
      <c r="AG174" s="2">
        <v>54341</v>
      </c>
      <c r="AH174" s="2">
        <v>53250</v>
      </c>
    </row>
    <row r="175" spans="1:34" x14ac:dyDescent="0.25">
      <c r="A175" s="2" t="s">
        <v>473</v>
      </c>
      <c r="B175" s="2" t="s">
        <v>387</v>
      </c>
      <c r="C175" s="2" t="s">
        <v>525</v>
      </c>
      <c r="D175" s="2">
        <v>0</v>
      </c>
      <c r="E175" s="2">
        <v>7</v>
      </c>
      <c r="F175" s="2">
        <v>-14</v>
      </c>
      <c r="G175" s="2">
        <v>293</v>
      </c>
      <c r="H175" s="2">
        <v>510</v>
      </c>
      <c r="I175" s="2">
        <v>860</v>
      </c>
      <c r="J175" s="2">
        <v>1063</v>
      </c>
      <c r="K175" s="2">
        <v>1701</v>
      </c>
      <c r="L175" s="2">
        <v>2625</v>
      </c>
      <c r="M175" s="2">
        <v>3370</v>
      </c>
      <c r="N175" s="2">
        <v>3788</v>
      </c>
      <c r="O175" s="2">
        <v>3627</v>
      </c>
      <c r="P175" s="2">
        <v>3414</v>
      </c>
      <c r="Q175" s="2">
        <v>3306</v>
      </c>
      <c r="R175" s="2">
        <v>3256</v>
      </c>
      <c r="S175" s="2">
        <v>3260</v>
      </c>
      <c r="T175" s="2">
        <v>3291</v>
      </c>
      <c r="U175" s="2">
        <v>3301</v>
      </c>
      <c r="V175" s="2">
        <v>3290</v>
      </c>
      <c r="W175" s="2">
        <v>3252</v>
      </c>
      <c r="X175" s="2">
        <v>3234</v>
      </c>
      <c r="Y175" s="2">
        <v>3221</v>
      </c>
      <c r="Z175" s="2">
        <v>3213</v>
      </c>
      <c r="AA175" s="2">
        <v>3211</v>
      </c>
      <c r="AB175" s="2">
        <v>3205</v>
      </c>
      <c r="AC175" s="2">
        <v>3200</v>
      </c>
      <c r="AD175" s="2">
        <v>3214</v>
      </c>
      <c r="AE175" s="2">
        <v>3226</v>
      </c>
      <c r="AF175" s="2">
        <v>3223</v>
      </c>
      <c r="AG175" s="2">
        <v>3218</v>
      </c>
      <c r="AH175" s="2">
        <v>3205</v>
      </c>
    </row>
    <row r="176" spans="1:34" x14ac:dyDescent="0.25">
      <c r="A176" s="2" t="s">
        <v>474</v>
      </c>
      <c r="B176" s="2" t="s">
        <v>387</v>
      </c>
      <c r="C176" s="2" t="s">
        <v>525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</row>
    <row r="177" spans="1:34" x14ac:dyDescent="0.25">
      <c r="A177" s="2" t="s">
        <v>475</v>
      </c>
      <c r="B177" s="2" t="s">
        <v>387</v>
      </c>
      <c r="C177" s="2" t="s">
        <v>525</v>
      </c>
      <c r="D177" s="2">
        <v>0</v>
      </c>
      <c r="E177" s="2">
        <v>0</v>
      </c>
      <c r="F177" s="2">
        <v>-4</v>
      </c>
      <c r="G177" s="2">
        <v>-42</v>
      </c>
      <c r="H177" s="2">
        <v>-153</v>
      </c>
      <c r="I177" s="2">
        <v>-307</v>
      </c>
      <c r="J177" s="2">
        <v>-443</v>
      </c>
      <c r="K177" s="2">
        <v>-659</v>
      </c>
      <c r="L177" s="2">
        <v>-920</v>
      </c>
      <c r="M177" s="2">
        <v>-1226</v>
      </c>
      <c r="N177" s="2">
        <v>-1556</v>
      </c>
      <c r="O177" s="2">
        <v>-1910</v>
      </c>
      <c r="P177" s="2">
        <v>-2255</v>
      </c>
      <c r="Q177" s="2">
        <v>-2590</v>
      </c>
      <c r="R177" s="2">
        <v>-2883</v>
      </c>
      <c r="S177" s="2">
        <v>-3200</v>
      </c>
      <c r="T177" s="2">
        <v>-3536</v>
      </c>
      <c r="U177" s="2">
        <v>-3849</v>
      </c>
      <c r="V177" s="2">
        <v>-4136</v>
      </c>
      <c r="W177" s="2">
        <v>-4344</v>
      </c>
      <c r="X177" s="2">
        <v>-4575</v>
      </c>
      <c r="Y177" s="2">
        <v>-4744</v>
      </c>
      <c r="Z177" s="2">
        <v>-4832</v>
      </c>
      <c r="AA177" s="2">
        <v>-4944</v>
      </c>
      <c r="AB177" s="2">
        <v>-5041</v>
      </c>
      <c r="AC177" s="2">
        <v>-5057</v>
      </c>
      <c r="AD177" s="2">
        <v>-5102</v>
      </c>
      <c r="AE177" s="2">
        <v>-5087</v>
      </c>
      <c r="AF177" s="2">
        <v>-5059</v>
      </c>
      <c r="AG177" s="2">
        <v>-5046</v>
      </c>
      <c r="AH177" s="2">
        <v>-5004</v>
      </c>
    </row>
    <row r="178" spans="1:34" x14ac:dyDescent="0.25">
      <c r="A178" s="2" t="s">
        <v>476</v>
      </c>
      <c r="B178" s="2" t="s">
        <v>387</v>
      </c>
      <c r="C178" s="2" t="s">
        <v>525</v>
      </c>
      <c r="D178" s="2">
        <v>0</v>
      </c>
      <c r="E178" s="2">
        <v>0</v>
      </c>
      <c r="F178" s="2">
        <v>0</v>
      </c>
      <c r="G178" s="2">
        <v>27</v>
      </c>
      <c r="H178" s="2">
        <v>37</v>
      </c>
      <c r="I178" s="2">
        <v>18</v>
      </c>
      <c r="J178" s="2">
        <v>-27</v>
      </c>
      <c r="K178" s="2">
        <v>-45</v>
      </c>
      <c r="L178" s="2">
        <v>-39</v>
      </c>
      <c r="M178" s="2">
        <v>-35</v>
      </c>
      <c r="N178" s="2">
        <v>-41</v>
      </c>
      <c r="O178" s="2">
        <v>-47</v>
      </c>
      <c r="P178" s="2">
        <v>-53</v>
      </c>
      <c r="Q178" s="2">
        <v>-58</v>
      </c>
      <c r="R178" s="2">
        <v>-63</v>
      </c>
      <c r="S178" s="2">
        <v>-69</v>
      </c>
      <c r="T178" s="2">
        <v>-73</v>
      </c>
      <c r="U178" s="2">
        <v>-79</v>
      </c>
      <c r="V178" s="2">
        <v>-84</v>
      </c>
      <c r="W178" s="2">
        <v>-89</v>
      </c>
      <c r="X178" s="2">
        <v>-91</v>
      </c>
      <c r="Y178" s="2">
        <v>-89</v>
      </c>
      <c r="Z178" s="2">
        <v>-87</v>
      </c>
      <c r="AA178" s="2">
        <v>-85</v>
      </c>
      <c r="AB178" s="2">
        <v>-81</v>
      </c>
      <c r="AC178" s="2">
        <v>-77</v>
      </c>
      <c r="AD178" s="2">
        <v>-74</v>
      </c>
      <c r="AE178" s="2">
        <v>-72</v>
      </c>
      <c r="AF178" s="2">
        <v>-69</v>
      </c>
      <c r="AG178" s="2">
        <v>-67</v>
      </c>
      <c r="AH178" s="2">
        <v>-65</v>
      </c>
    </row>
    <row r="179" spans="1:34" x14ac:dyDescent="0.25">
      <c r="A179" s="2" t="s">
        <v>477</v>
      </c>
      <c r="B179" s="2" t="s">
        <v>387</v>
      </c>
      <c r="C179" s="2" t="s">
        <v>525</v>
      </c>
      <c r="D179" s="2">
        <v>0</v>
      </c>
      <c r="E179" s="2">
        <v>0</v>
      </c>
      <c r="F179" s="2">
        <v>-3</v>
      </c>
      <c r="G179" s="2">
        <v>-48</v>
      </c>
      <c r="H179" s="2">
        <v>-171</v>
      </c>
      <c r="I179" s="2">
        <v>-369</v>
      </c>
      <c r="J179" s="2">
        <v>-673</v>
      </c>
      <c r="K179" s="2">
        <v>-1014</v>
      </c>
      <c r="L179" s="2">
        <v>-1394</v>
      </c>
      <c r="M179" s="2">
        <v>-1831</v>
      </c>
      <c r="N179" s="2">
        <v>-2302</v>
      </c>
      <c r="O179" s="2">
        <v>-2776</v>
      </c>
      <c r="P179" s="2">
        <v>-3217</v>
      </c>
      <c r="Q179" s="2">
        <v>-3616</v>
      </c>
      <c r="R179" s="2">
        <v>-3989</v>
      </c>
      <c r="S179" s="2">
        <v>-4368</v>
      </c>
      <c r="T179" s="2">
        <v>-4728</v>
      </c>
      <c r="U179" s="2">
        <v>-5060</v>
      </c>
      <c r="V179" s="2">
        <v>-5287</v>
      </c>
      <c r="W179" s="2">
        <v>-5453</v>
      </c>
      <c r="X179" s="2">
        <v>-5581</v>
      </c>
      <c r="Y179" s="2">
        <v>-5621</v>
      </c>
      <c r="Z179" s="2">
        <v>-5613</v>
      </c>
      <c r="AA179" s="2">
        <v>-5609</v>
      </c>
      <c r="AB179" s="2">
        <v>-5578</v>
      </c>
      <c r="AC179" s="2">
        <v>-5530</v>
      </c>
      <c r="AD179" s="2">
        <v>-5490</v>
      </c>
      <c r="AE179" s="2">
        <v>-5420</v>
      </c>
      <c r="AF179" s="2">
        <v>-5350</v>
      </c>
      <c r="AG179" s="2">
        <v>-5310</v>
      </c>
      <c r="AH179" s="2">
        <v>-5263</v>
      </c>
    </row>
    <row r="180" spans="1:34" x14ac:dyDescent="0.25">
      <c r="A180" s="2" t="s">
        <v>478</v>
      </c>
      <c r="B180" s="2" t="s">
        <v>387</v>
      </c>
      <c r="C180" s="2" t="s">
        <v>525</v>
      </c>
      <c r="D180" s="2">
        <v>0</v>
      </c>
      <c r="E180" s="2">
        <v>0</v>
      </c>
      <c r="F180" s="2">
        <v>1</v>
      </c>
      <c r="G180" s="2">
        <v>126</v>
      </c>
      <c r="H180" s="2">
        <v>161</v>
      </c>
      <c r="I180" s="2">
        <v>272</v>
      </c>
      <c r="J180" s="2">
        <v>406</v>
      </c>
      <c r="K180" s="2">
        <v>535</v>
      </c>
      <c r="L180" s="2">
        <v>664</v>
      </c>
      <c r="M180" s="2">
        <v>826</v>
      </c>
      <c r="N180" s="2">
        <v>963</v>
      </c>
      <c r="O180" s="2">
        <v>1044</v>
      </c>
      <c r="P180" s="2">
        <v>1097</v>
      </c>
      <c r="Q180" s="2">
        <v>1144</v>
      </c>
      <c r="R180" s="2">
        <v>1185</v>
      </c>
      <c r="S180" s="2">
        <v>1219</v>
      </c>
      <c r="T180" s="2">
        <v>1236</v>
      </c>
      <c r="U180" s="2">
        <v>1225</v>
      </c>
      <c r="V180" s="2">
        <v>1193</v>
      </c>
      <c r="W180" s="2">
        <v>1147</v>
      </c>
      <c r="X180" s="2">
        <v>1091</v>
      </c>
      <c r="Y180" s="2">
        <v>1035</v>
      </c>
      <c r="Z180" s="2">
        <v>976</v>
      </c>
      <c r="AA180" s="2">
        <v>922</v>
      </c>
      <c r="AB180" s="2">
        <v>869</v>
      </c>
      <c r="AC180" s="2">
        <v>824</v>
      </c>
      <c r="AD180" s="2">
        <v>782</v>
      </c>
      <c r="AE180" s="2">
        <v>741</v>
      </c>
      <c r="AF180" s="2">
        <v>703</v>
      </c>
      <c r="AG180" s="2">
        <v>670</v>
      </c>
      <c r="AH180" s="2">
        <v>638</v>
      </c>
    </row>
    <row r="181" spans="1:34" x14ac:dyDescent="0.25">
      <c r="A181" s="2" t="s">
        <v>479</v>
      </c>
      <c r="B181" s="2" t="s">
        <v>387</v>
      </c>
      <c r="C181" s="2" t="s">
        <v>525</v>
      </c>
      <c r="D181" s="2">
        <v>0</v>
      </c>
      <c r="E181" s="2">
        <v>0</v>
      </c>
      <c r="F181" s="2">
        <v>1</v>
      </c>
      <c r="G181" s="2">
        <v>37</v>
      </c>
      <c r="H181" s="2">
        <v>37</v>
      </c>
      <c r="I181" s="2">
        <v>162</v>
      </c>
      <c r="J181" s="2">
        <v>324</v>
      </c>
      <c r="K181" s="2">
        <v>421</v>
      </c>
      <c r="L181" s="2">
        <v>488</v>
      </c>
      <c r="M181" s="2">
        <v>585</v>
      </c>
      <c r="N181" s="2">
        <v>665</v>
      </c>
      <c r="O181" s="2">
        <v>716</v>
      </c>
      <c r="P181" s="2">
        <v>750</v>
      </c>
      <c r="Q181" s="2">
        <v>779</v>
      </c>
      <c r="R181" s="2">
        <v>797</v>
      </c>
      <c r="S181" s="2">
        <v>804</v>
      </c>
      <c r="T181" s="2">
        <v>800</v>
      </c>
      <c r="U181" s="2">
        <v>777</v>
      </c>
      <c r="V181" s="2">
        <v>740</v>
      </c>
      <c r="W181" s="2">
        <v>697</v>
      </c>
      <c r="X181" s="2">
        <v>646</v>
      </c>
      <c r="Y181" s="2">
        <v>595</v>
      </c>
      <c r="Z181" s="2">
        <v>542</v>
      </c>
      <c r="AA181" s="2">
        <v>495</v>
      </c>
      <c r="AB181" s="2">
        <v>449</v>
      </c>
      <c r="AC181" s="2">
        <v>410</v>
      </c>
      <c r="AD181" s="2">
        <v>373</v>
      </c>
      <c r="AE181" s="2">
        <v>339</v>
      </c>
      <c r="AF181" s="2">
        <v>308</v>
      </c>
      <c r="AG181" s="2">
        <v>281</v>
      </c>
      <c r="AH181" s="2">
        <v>258</v>
      </c>
    </row>
    <row r="182" spans="1:34" x14ac:dyDescent="0.25">
      <c r="A182" s="2" t="s">
        <v>480</v>
      </c>
      <c r="B182" s="2" t="s">
        <v>387</v>
      </c>
      <c r="C182" s="2" t="s">
        <v>525</v>
      </c>
      <c r="D182" s="2">
        <v>0</v>
      </c>
      <c r="E182" s="2">
        <v>0</v>
      </c>
      <c r="F182" s="2">
        <v>1</v>
      </c>
      <c r="G182" s="2">
        <v>57</v>
      </c>
      <c r="H182" s="2">
        <v>77</v>
      </c>
      <c r="I182" s="2">
        <v>71</v>
      </c>
      <c r="J182" s="2">
        <v>57</v>
      </c>
      <c r="K182" s="2">
        <v>60</v>
      </c>
      <c r="L182" s="2">
        <v>64</v>
      </c>
      <c r="M182" s="2">
        <v>66</v>
      </c>
      <c r="N182" s="2">
        <v>68</v>
      </c>
      <c r="O182" s="2">
        <v>65</v>
      </c>
      <c r="P182" s="2">
        <v>64</v>
      </c>
      <c r="Q182" s="2">
        <v>63</v>
      </c>
      <c r="R182" s="2">
        <v>60</v>
      </c>
      <c r="S182" s="2">
        <v>59</v>
      </c>
      <c r="T182" s="2">
        <v>59</v>
      </c>
      <c r="U182" s="2">
        <v>53</v>
      </c>
      <c r="V182" s="2">
        <v>44</v>
      </c>
      <c r="W182" s="2">
        <v>35</v>
      </c>
      <c r="X182" s="2">
        <v>29</v>
      </c>
      <c r="Y182" s="2">
        <v>23</v>
      </c>
      <c r="Z182" s="2">
        <v>19</v>
      </c>
      <c r="AA182" s="2">
        <v>18</v>
      </c>
      <c r="AB182" s="2">
        <v>17</v>
      </c>
      <c r="AC182" s="2">
        <v>18</v>
      </c>
      <c r="AD182" s="2">
        <v>17</v>
      </c>
      <c r="AE182" s="2">
        <v>17</v>
      </c>
      <c r="AF182" s="2">
        <v>18</v>
      </c>
      <c r="AG182" s="2">
        <v>20</v>
      </c>
      <c r="AH182" s="2">
        <v>20</v>
      </c>
    </row>
    <row r="183" spans="1:34" x14ac:dyDescent="0.25">
      <c r="A183" s="2" t="s">
        <v>481</v>
      </c>
      <c r="B183" s="2" t="s">
        <v>387</v>
      </c>
      <c r="C183" s="2" t="s">
        <v>525</v>
      </c>
      <c r="D183" s="2">
        <v>0</v>
      </c>
      <c r="E183" s="2">
        <v>0</v>
      </c>
      <c r="F183" s="2">
        <v>1</v>
      </c>
      <c r="G183" s="2">
        <v>52</v>
      </c>
      <c r="H183" s="2">
        <v>62</v>
      </c>
      <c r="I183" s="2">
        <v>61</v>
      </c>
      <c r="J183" s="2">
        <v>53</v>
      </c>
      <c r="K183" s="2">
        <v>57</v>
      </c>
      <c r="L183" s="2">
        <v>67</v>
      </c>
      <c r="M183" s="2">
        <v>79</v>
      </c>
      <c r="N183" s="2">
        <v>84</v>
      </c>
      <c r="O183" s="2">
        <v>87</v>
      </c>
      <c r="P183" s="2">
        <v>89</v>
      </c>
      <c r="Q183" s="2">
        <v>91</v>
      </c>
      <c r="R183" s="2">
        <v>91</v>
      </c>
      <c r="S183" s="2">
        <v>90</v>
      </c>
      <c r="T183" s="2">
        <v>89</v>
      </c>
      <c r="U183" s="2">
        <v>82</v>
      </c>
      <c r="V183" s="2">
        <v>74</v>
      </c>
      <c r="W183" s="2">
        <v>64</v>
      </c>
      <c r="X183" s="2">
        <v>55</v>
      </c>
      <c r="Y183" s="2">
        <v>47</v>
      </c>
      <c r="Z183" s="2">
        <v>42</v>
      </c>
      <c r="AA183" s="2">
        <v>38</v>
      </c>
      <c r="AB183" s="2">
        <v>34</v>
      </c>
      <c r="AC183" s="2">
        <v>32</v>
      </c>
      <c r="AD183" s="2">
        <v>30</v>
      </c>
      <c r="AE183" s="2">
        <v>28</v>
      </c>
      <c r="AF183" s="2">
        <v>27</v>
      </c>
      <c r="AG183" s="2">
        <v>26</v>
      </c>
      <c r="AH183" s="2">
        <v>24</v>
      </c>
    </row>
    <row r="184" spans="1:34" x14ac:dyDescent="0.25">
      <c r="A184" s="2" t="s">
        <v>482</v>
      </c>
      <c r="B184" s="2" t="s">
        <v>387</v>
      </c>
      <c r="C184" s="2" t="s">
        <v>525</v>
      </c>
      <c r="D184" s="2">
        <v>0</v>
      </c>
      <c r="E184" s="2">
        <v>1</v>
      </c>
      <c r="F184" s="2">
        <v>0</v>
      </c>
      <c r="G184" s="2">
        <v>-110</v>
      </c>
      <c r="H184" s="2">
        <v>-230</v>
      </c>
      <c r="I184" s="2">
        <v>-355</v>
      </c>
      <c r="J184" s="2">
        <v>-564</v>
      </c>
      <c r="K184" s="2">
        <v>-796</v>
      </c>
      <c r="L184" s="2">
        <v>-1037</v>
      </c>
      <c r="M184" s="2">
        <v>-1298</v>
      </c>
      <c r="N184" s="2">
        <v>-1556</v>
      </c>
      <c r="O184" s="2">
        <v>-1793</v>
      </c>
      <c r="P184" s="2">
        <v>-1994</v>
      </c>
      <c r="Q184" s="2">
        <v>-2161</v>
      </c>
      <c r="R184" s="2">
        <v>-2309</v>
      </c>
      <c r="S184" s="2">
        <v>-2449</v>
      </c>
      <c r="T184" s="2">
        <v>-2566</v>
      </c>
      <c r="U184" s="2">
        <v>-2650</v>
      </c>
      <c r="V184" s="2">
        <v>-2658</v>
      </c>
      <c r="W184" s="2">
        <v>-2650</v>
      </c>
      <c r="X184" s="2">
        <v>-2599</v>
      </c>
      <c r="Y184" s="2">
        <v>-2516</v>
      </c>
      <c r="Z184" s="2">
        <v>-2446</v>
      </c>
      <c r="AA184" s="2">
        <v>-2366</v>
      </c>
      <c r="AB184" s="2">
        <v>-2277</v>
      </c>
      <c r="AC184" s="2">
        <v>-2197</v>
      </c>
      <c r="AD184" s="2">
        <v>-2117</v>
      </c>
      <c r="AE184" s="2">
        <v>-2032</v>
      </c>
      <c r="AF184" s="2">
        <v>-1955</v>
      </c>
      <c r="AG184" s="2">
        <v>-1889</v>
      </c>
      <c r="AH184" s="2">
        <v>-1831</v>
      </c>
    </row>
    <row r="185" spans="1:34" x14ac:dyDescent="0.25">
      <c r="A185" s="2" t="s">
        <v>483</v>
      </c>
      <c r="B185" s="2" t="s">
        <v>387</v>
      </c>
      <c r="C185" s="2" t="s">
        <v>525</v>
      </c>
      <c r="D185" s="2">
        <v>0</v>
      </c>
      <c r="E185" s="2">
        <v>-1</v>
      </c>
      <c r="F185" s="2">
        <v>-5</v>
      </c>
      <c r="G185" s="2">
        <v>157</v>
      </c>
      <c r="H185" s="2">
        <v>174</v>
      </c>
      <c r="I185" s="2">
        <v>99</v>
      </c>
      <c r="J185" s="2">
        <v>-224</v>
      </c>
      <c r="K185" s="2">
        <v>-533</v>
      </c>
      <c r="L185" s="2">
        <v>-760</v>
      </c>
      <c r="M185" s="2">
        <v>-939</v>
      </c>
      <c r="N185" s="2">
        <v>-1106</v>
      </c>
      <c r="O185" s="2">
        <v>-1256</v>
      </c>
      <c r="P185" s="2">
        <v>-1379</v>
      </c>
      <c r="Q185" s="2">
        <v>-1484</v>
      </c>
      <c r="R185" s="2">
        <v>-1568</v>
      </c>
      <c r="S185" s="2">
        <v>-1642</v>
      </c>
      <c r="T185" s="2">
        <v>-1705</v>
      </c>
      <c r="U185" s="2">
        <v>-1766</v>
      </c>
      <c r="V185" s="2">
        <v>-1823</v>
      </c>
      <c r="W185" s="2">
        <v>-1866</v>
      </c>
      <c r="X185" s="2">
        <v>-1894</v>
      </c>
      <c r="Y185" s="2">
        <v>-1896</v>
      </c>
      <c r="Z185" s="2">
        <v>-1879</v>
      </c>
      <c r="AA185" s="2">
        <v>-1852</v>
      </c>
      <c r="AB185" s="2">
        <v>-1822</v>
      </c>
      <c r="AC185" s="2">
        <v>-1786</v>
      </c>
      <c r="AD185" s="2">
        <v>-1748</v>
      </c>
      <c r="AE185" s="2">
        <v>-1703</v>
      </c>
      <c r="AF185" s="2">
        <v>-1655</v>
      </c>
      <c r="AG185" s="2">
        <v>-1606</v>
      </c>
      <c r="AH185" s="2">
        <v>-1551</v>
      </c>
    </row>
    <row r="186" spans="1:34" x14ac:dyDescent="0.25">
      <c r="A186" s="2" t="s">
        <v>484</v>
      </c>
      <c r="B186" s="2" t="s">
        <v>387</v>
      </c>
      <c r="C186" s="2" t="s">
        <v>525</v>
      </c>
      <c r="D186" s="2">
        <v>0</v>
      </c>
      <c r="E186" s="2">
        <v>0</v>
      </c>
      <c r="F186" s="2">
        <v>0</v>
      </c>
      <c r="G186" s="2">
        <v>6</v>
      </c>
      <c r="H186" s="2">
        <v>7</v>
      </c>
      <c r="I186" s="2">
        <v>30</v>
      </c>
      <c r="J186" s="2">
        <v>51</v>
      </c>
      <c r="K186" s="2">
        <v>61</v>
      </c>
      <c r="L186" s="2">
        <v>69</v>
      </c>
      <c r="M186" s="2">
        <v>86</v>
      </c>
      <c r="N186" s="2">
        <v>97</v>
      </c>
      <c r="O186" s="2">
        <v>106</v>
      </c>
      <c r="P186" s="2">
        <v>113</v>
      </c>
      <c r="Q186" s="2">
        <v>121</v>
      </c>
      <c r="R186" s="2">
        <v>127</v>
      </c>
      <c r="S186" s="2">
        <v>130</v>
      </c>
      <c r="T186" s="2">
        <v>132</v>
      </c>
      <c r="U186" s="2">
        <v>131</v>
      </c>
      <c r="V186" s="2">
        <v>129</v>
      </c>
      <c r="W186" s="2">
        <v>125</v>
      </c>
      <c r="X186" s="2">
        <v>119</v>
      </c>
      <c r="Y186" s="2">
        <v>112</v>
      </c>
      <c r="Z186" s="2">
        <v>105</v>
      </c>
      <c r="AA186" s="2">
        <v>99</v>
      </c>
      <c r="AB186" s="2">
        <v>92</v>
      </c>
      <c r="AC186" s="2">
        <v>87</v>
      </c>
      <c r="AD186" s="2">
        <v>81</v>
      </c>
      <c r="AE186" s="2">
        <v>75</v>
      </c>
      <c r="AF186" s="2">
        <v>70</v>
      </c>
      <c r="AG186" s="2">
        <v>66</v>
      </c>
      <c r="AH186" s="2">
        <v>62</v>
      </c>
    </row>
    <row r="187" spans="1:34" x14ac:dyDescent="0.25">
      <c r="A187" s="2" t="s">
        <v>485</v>
      </c>
      <c r="B187" s="2" t="s">
        <v>387</v>
      </c>
      <c r="C187" s="2" t="s">
        <v>525</v>
      </c>
      <c r="D187" s="2">
        <v>0</v>
      </c>
      <c r="E187" s="2">
        <v>0</v>
      </c>
      <c r="F187" s="2">
        <v>1</v>
      </c>
      <c r="G187" s="2">
        <v>55</v>
      </c>
      <c r="H187" s="2">
        <v>60</v>
      </c>
      <c r="I187" s="2">
        <v>26</v>
      </c>
      <c r="J187" s="2">
        <v>-22</v>
      </c>
      <c r="K187" s="2">
        <v>-45</v>
      </c>
      <c r="L187" s="2">
        <v>-58</v>
      </c>
      <c r="M187" s="2">
        <v>-75</v>
      </c>
      <c r="N187" s="2">
        <v>-90</v>
      </c>
      <c r="O187" s="2">
        <v>-103</v>
      </c>
      <c r="P187" s="2">
        <v>-112</v>
      </c>
      <c r="Q187" s="2">
        <v>-117</v>
      </c>
      <c r="R187" s="2">
        <v>-122</v>
      </c>
      <c r="S187" s="2">
        <v>-129</v>
      </c>
      <c r="T187" s="2">
        <v>-126</v>
      </c>
      <c r="U187" s="2">
        <v>-127</v>
      </c>
      <c r="V187" s="2">
        <v>-130</v>
      </c>
      <c r="W187" s="2">
        <v>-134</v>
      </c>
      <c r="X187" s="2">
        <v>-135</v>
      </c>
      <c r="Y187" s="2">
        <v>-135</v>
      </c>
      <c r="Z187" s="2">
        <v>-133</v>
      </c>
      <c r="AA187" s="2">
        <v>-130</v>
      </c>
      <c r="AB187" s="2">
        <v>-127</v>
      </c>
      <c r="AC187" s="2">
        <v>-123</v>
      </c>
      <c r="AD187" s="2">
        <v>-120</v>
      </c>
      <c r="AE187" s="2">
        <v>-116</v>
      </c>
      <c r="AF187" s="2">
        <v>-112</v>
      </c>
      <c r="AG187" s="2">
        <v>-108</v>
      </c>
      <c r="AH187" s="2">
        <v>-106</v>
      </c>
    </row>
    <row r="188" spans="1:34" x14ac:dyDescent="0.25">
      <c r="A188" s="2" t="s">
        <v>486</v>
      </c>
      <c r="B188" s="2" t="s">
        <v>387</v>
      </c>
      <c r="C188" s="2" t="s">
        <v>525</v>
      </c>
      <c r="D188" s="2">
        <v>0</v>
      </c>
      <c r="E188" s="2">
        <v>0</v>
      </c>
      <c r="F188" s="2">
        <v>3</v>
      </c>
      <c r="G188" s="2">
        <v>87</v>
      </c>
      <c r="H188" s="2">
        <v>101</v>
      </c>
      <c r="I188" s="2">
        <v>43</v>
      </c>
      <c r="J188" s="2">
        <v>-60</v>
      </c>
      <c r="K188" s="2">
        <v>-93</v>
      </c>
      <c r="L188" s="2">
        <v>-79</v>
      </c>
      <c r="M188" s="2">
        <v>-71</v>
      </c>
      <c r="N188" s="2">
        <v>-77</v>
      </c>
      <c r="O188" s="2">
        <v>-82</v>
      </c>
      <c r="P188" s="2">
        <v>-86</v>
      </c>
      <c r="Q188" s="2">
        <v>-89</v>
      </c>
      <c r="R188" s="2">
        <v>-96</v>
      </c>
      <c r="S188" s="2">
        <v>-102</v>
      </c>
      <c r="T188" s="2">
        <v>-100</v>
      </c>
      <c r="U188" s="2">
        <v>-107</v>
      </c>
      <c r="V188" s="2">
        <v>-116</v>
      </c>
      <c r="W188" s="2">
        <v>-125</v>
      </c>
      <c r="X188" s="2">
        <v>-129</v>
      </c>
      <c r="Y188" s="2">
        <v>-130</v>
      </c>
      <c r="Z188" s="2">
        <v>-128</v>
      </c>
      <c r="AA188" s="2">
        <v>-123</v>
      </c>
      <c r="AB188" s="2">
        <v>-119</v>
      </c>
      <c r="AC188" s="2">
        <v>-113</v>
      </c>
      <c r="AD188" s="2">
        <v>-109</v>
      </c>
      <c r="AE188" s="2">
        <v>-104</v>
      </c>
      <c r="AF188" s="2">
        <v>-100</v>
      </c>
      <c r="AG188" s="2">
        <v>-95</v>
      </c>
      <c r="AH188" s="2">
        <v>-91</v>
      </c>
    </row>
    <row r="189" spans="1:34" x14ac:dyDescent="0.25">
      <c r="A189" s="2" t="s">
        <v>487</v>
      </c>
      <c r="B189" s="2" t="s">
        <v>387</v>
      </c>
      <c r="C189" s="2" t="s">
        <v>525</v>
      </c>
      <c r="D189" s="2">
        <v>0</v>
      </c>
      <c r="E189" s="2">
        <v>0</v>
      </c>
      <c r="F189" s="2">
        <v>0</v>
      </c>
      <c r="G189" s="2">
        <v>16</v>
      </c>
      <c r="H189" s="2">
        <v>-24</v>
      </c>
      <c r="I189" s="2">
        <v>-148</v>
      </c>
      <c r="J189" s="2">
        <v>-394</v>
      </c>
      <c r="K189" s="2">
        <v>-561</v>
      </c>
      <c r="L189" s="2">
        <v>-652</v>
      </c>
      <c r="M189" s="2">
        <v>-729</v>
      </c>
      <c r="N189" s="2">
        <v>-809</v>
      </c>
      <c r="O189" s="2">
        <v>-878</v>
      </c>
      <c r="P189" s="2">
        <v>-933</v>
      </c>
      <c r="Q189" s="2">
        <v>-990</v>
      </c>
      <c r="R189" s="2">
        <v>-1039</v>
      </c>
      <c r="S189" s="2">
        <v>-1080</v>
      </c>
      <c r="T189" s="2">
        <v>-1114</v>
      </c>
      <c r="U189" s="2">
        <v>-1146</v>
      </c>
      <c r="V189" s="2">
        <v>-1182</v>
      </c>
      <c r="W189" s="2">
        <v>-1217</v>
      </c>
      <c r="X189" s="2">
        <v>-1246</v>
      </c>
      <c r="Y189" s="2">
        <v>-1268</v>
      </c>
      <c r="Z189" s="2">
        <v>-1286</v>
      </c>
      <c r="AA189" s="2">
        <v>-1299</v>
      </c>
      <c r="AB189" s="2">
        <v>-1311</v>
      </c>
      <c r="AC189" s="2">
        <v>-1320</v>
      </c>
      <c r="AD189" s="2">
        <v>-1327</v>
      </c>
      <c r="AE189" s="2">
        <v>-1335</v>
      </c>
      <c r="AF189" s="2">
        <v>-1341</v>
      </c>
      <c r="AG189" s="2">
        <v>-1346</v>
      </c>
      <c r="AH189" s="2">
        <v>-1350</v>
      </c>
    </row>
    <row r="190" spans="1:34" x14ac:dyDescent="0.25">
      <c r="A190" s="2" t="s">
        <v>488</v>
      </c>
      <c r="B190" s="2" t="s">
        <v>387</v>
      </c>
      <c r="C190" s="2" t="s">
        <v>525</v>
      </c>
      <c r="D190" s="2">
        <v>0</v>
      </c>
      <c r="E190" s="2">
        <v>0</v>
      </c>
      <c r="F190" s="2">
        <v>3</v>
      </c>
      <c r="G190" s="2">
        <v>106</v>
      </c>
      <c r="H190" s="2">
        <v>84</v>
      </c>
      <c r="I190" s="2">
        <v>-35</v>
      </c>
      <c r="J190" s="2">
        <v>-139</v>
      </c>
      <c r="K190" s="2">
        <v>-197</v>
      </c>
      <c r="L190" s="2">
        <v>-252</v>
      </c>
      <c r="M190" s="2">
        <v>-319</v>
      </c>
      <c r="N190" s="2">
        <v>-375</v>
      </c>
      <c r="O190" s="2">
        <v>-420</v>
      </c>
      <c r="P190" s="2">
        <v>-459</v>
      </c>
      <c r="Q190" s="2">
        <v>-490</v>
      </c>
      <c r="R190" s="2">
        <v>-522</v>
      </c>
      <c r="S190" s="2">
        <v>-553</v>
      </c>
      <c r="T190" s="2">
        <v>-562</v>
      </c>
      <c r="U190" s="2">
        <v>-578</v>
      </c>
      <c r="V190" s="2">
        <v>-595</v>
      </c>
      <c r="W190" s="2">
        <v>-609</v>
      </c>
      <c r="X190" s="2">
        <v>-619</v>
      </c>
      <c r="Y190" s="2">
        <v>-627</v>
      </c>
      <c r="Z190" s="2">
        <v>-630</v>
      </c>
      <c r="AA190" s="2">
        <v>-631</v>
      </c>
      <c r="AB190" s="2">
        <v>-630</v>
      </c>
      <c r="AC190" s="2">
        <v>-627</v>
      </c>
      <c r="AD190" s="2">
        <v>-624</v>
      </c>
      <c r="AE190" s="2">
        <v>-620</v>
      </c>
      <c r="AF190" s="2">
        <v>-614</v>
      </c>
      <c r="AG190" s="2">
        <v>-610</v>
      </c>
      <c r="AH190" s="2">
        <v>-604</v>
      </c>
    </row>
    <row r="191" spans="1:34" x14ac:dyDescent="0.25">
      <c r="A191" s="2" t="s">
        <v>489</v>
      </c>
      <c r="B191" s="2" t="s">
        <v>387</v>
      </c>
      <c r="C191" s="2" t="s">
        <v>525</v>
      </c>
      <c r="D191" s="2">
        <v>0</v>
      </c>
      <c r="E191" s="2">
        <v>0</v>
      </c>
      <c r="F191" s="2">
        <v>0</v>
      </c>
      <c r="G191" s="2">
        <v>24</v>
      </c>
      <c r="H191" s="2">
        <v>24</v>
      </c>
      <c r="I191" s="2">
        <v>9</v>
      </c>
      <c r="J191" s="2">
        <v>-3</v>
      </c>
      <c r="K191" s="2">
        <v>-5</v>
      </c>
      <c r="L191" s="2">
        <v>-4</v>
      </c>
      <c r="M191" s="2">
        <v>-5</v>
      </c>
      <c r="N191" s="2">
        <v>-6</v>
      </c>
      <c r="O191" s="2">
        <v>-8</v>
      </c>
      <c r="P191" s="2">
        <v>-7</v>
      </c>
      <c r="Q191" s="2">
        <v>-6</v>
      </c>
      <c r="R191" s="2">
        <v>-7</v>
      </c>
      <c r="S191" s="2">
        <v>-8</v>
      </c>
      <c r="T191" s="2">
        <v>-7</v>
      </c>
      <c r="U191" s="2">
        <v>-8</v>
      </c>
      <c r="V191" s="2">
        <v>-9</v>
      </c>
      <c r="W191" s="2">
        <v>-9</v>
      </c>
      <c r="X191" s="2">
        <v>-10</v>
      </c>
      <c r="Y191" s="2">
        <v>-10</v>
      </c>
      <c r="Z191" s="2">
        <v>-10</v>
      </c>
      <c r="AA191" s="2">
        <v>-10</v>
      </c>
      <c r="AB191" s="2">
        <v>-10</v>
      </c>
      <c r="AC191" s="2">
        <v>-9</v>
      </c>
      <c r="AD191" s="2">
        <v>-9</v>
      </c>
      <c r="AE191" s="2">
        <v>-9</v>
      </c>
      <c r="AF191" s="2">
        <v>-8</v>
      </c>
      <c r="AG191" s="2">
        <v>-7</v>
      </c>
      <c r="AH191" s="2">
        <v>-7</v>
      </c>
    </row>
    <row r="192" spans="1:34" x14ac:dyDescent="0.25">
      <c r="A192" s="2" t="s">
        <v>490</v>
      </c>
      <c r="B192" s="2" t="s">
        <v>387</v>
      </c>
      <c r="C192" s="2" t="s">
        <v>525</v>
      </c>
      <c r="D192" s="2">
        <v>0</v>
      </c>
      <c r="E192" s="2">
        <v>2</v>
      </c>
      <c r="F192" s="2">
        <v>69</v>
      </c>
      <c r="G192" s="2">
        <v>1062</v>
      </c>
      <c r="H192" s="2">
        <v>1278</v>
      </c>
      <c r="I192" s="2">
        <v>736</v>
      </c>
      <c r="J192" s="2">
        <v>533</v>
      </c>
      <c r="K192" s="2">
        <v>677</v>
      </c>
      <c r="L192" s="2">
        <v>678</v>
      </c>
      <c r="M192" s="2">
        <v>610</v>
      </c>
      <c r="N192" s="2">
        <v>620</v>
      </c>
      <c r="O192" s="2">
        <v>648</v>
      </c>
      <c r="P192" s="2">
        <v>633</v>
      </c>
      <c r="Q192" s="2">
        <v>618</v>
      </c>
      <c r="R192" s="2">
        <v>568</v>
      </c>
      <c r="S192" s="2">
        <v>517</v>
      </c>
      <c r="T192" s="2">
        <v>519</v>
      </c>
      <c r="U192" s="2">
        <v>402</v>
      </c>
      <c r="V192" s="2">
        <v>272</v>
      </c>
      <c r="W192" s="2">
        <v>152</v>
      </c>
      <c r="X192" s="2">
        <v>45</v>
      </c>
      <c r="Y192" s="2">
        <v>-50</v>
      </c>
      <c r="Z192" s="2">
        <v>-129</v>
      </c>
      <c r="AA192" s="2">
        <v>-162</v>
      </c>
      <c r="AB192" s="2">
        <v>-185</v>
      </c>
      <c r="AC192" s="2">
        <v>-203</v>
      </c>
      <c r="AD192" s="2">
        <v>-218</v>
      </c>
      <c r="AE192" s="2">
        <v>-220</v>
      </c>
      <c r="AF192" s="2">
        <v>-220</v>
      </c>
      <c r="AG192" s="2">
        <v>-220</v>
      </c>
      <c r="AH192" s="2">
        <v>-221</v>
      </c>
    </row>
    <row r="193" spans="1:34" x14ac:dyDescent="0.25">
      <c r="A193" s="2" t="s">
        <v>491</v>
      </c>
      <c r="B193" s="2" t="s">
        <v>387</v>
      </c>
      <c r="C193" s="2" t="s">
        <v>525</v>
      </c>
      <c r="D193" s="2">
        <v>0</v>
      </c>
      <c r="E193" s="2">
        <v>37</v>
      </c>
      <c r="F193" s="2">
        <v>288</v>
      </c>
      <c r="G193" s="2">
        <v>875</v>
      </c>
      <c r="H193" s="2">
        <v>1027</v>
      </c>
      <c r="I193" s="2">
        <v>291</v>
      </c>
      <c r="J193" s="2">
        <v>698</v>
      </c>
      <c r="K193" s="2">
        <v>1795</v>
      </c>
      <c r="L193" s="2">
        <v>2396</v>
      </c>
      <c r="M193" s="2">
        <v>2966</v>
      </c>
      <c r="N193" s="2">
        <v>3761</v>
      </c>
      <c r="O193" s="2">
        <v>4464</v>
      </c>
      <c r="P193" s="2">
        <v>4858</v>
      </c>
      <c r="Q193" s="2">
        <v>5095</v>
      </c>
      <c r="R193" s="2">
        <v>5165</v>
      </c>
      <c r="S193" s="2">
        <v>5256</v>
      </c>
      <c r="T193" s="2">
        <v>5353</v>
      </c>
      <c r="U193" s="2">
        <v>4940</v>
      </c>
      <c r="V193" s="2">
        <v>4553</v>
      </c>
      <c r="W193" s="2">
        <v>4156</v>
      </c>
      <c r="X193" s="2">
        <v>3754</v>
      </c>
      <c r="Y193" s="2">
        <v>3367</v>
      </c>
      <c r="Z193" s="2">
        <v>3022</v>
      </c>
      <c r="AA193" s="2">
        <v>2819</v>
      </c>
      <c r="AB193" s="2">
        <v>2650</v>
      </c>
      <c r="AC193" s="2">
        <v>2502</v>
      </c>
      <c r="AD193" s="2">
        <v>2362</v>
      </c>
      <c r="AE193" s="2">
        <v>2262</v>
      </c>
      <c r="AF193" s="2">
        <v>2155</v>
      </c>
      <c r="AG193" s="2">
        <v>2071</v>
      </c>
      <c r="AH193" s="2">
        <v>1986</v>
      </c>
    </row>
    <row r="194" spans="1:34" x14ac:dyDescent="0.25">
      <c r="A194" s="2" t="s">
        <v>492</v>
      </c>
      <c r="B194" s="2" t="s">
        <v>387</v>
      </c>
      <c r="C194" s="2" t="s">
        <v>525</v>
      </c>
      <c r="D194" s="2">
        <v>0</v>
      </c>
      <c r="E194" s="2">
        <v>0</v>
      </c>
      <c r="F194" s="2">
        <v>49</v>
      </c>
      <c r="G194" s="2">
        <v>7049</v>
      </c>
      <c r="H194" s="2">
        <v>4918</v>
      </c>
      <c r="I194" s="2">
        <v>1772</v>
      </c>
      <c r="J194" s="2">
        <v>823</v>
      </c>
      <c r="K194" s="2">
        <v>1261</v>
      </c>
      <c r="L194" s="2">
        <v>1309</v>
      </c>
      <c r="M194" s="2">
        <v>1220</v>
      </c>
      <c r="N194" s="2">
        <v>1291</v>
      </c>
      <c r="O194" s="2">
        <v>1444</v>
      </c>
      <c r="P194" s="2">
        <v>1441</v>
      </c>
      <c r="Q194" s="2">
        <v>1744</v>
      </c>
      <c r="R194" s="2">
        <v>1673</v>
      </c>
      <c r="S194" s="2">
        <v>1609</v>
      </c>
      <c r="T194" s="2">
        <v>1883</v>
      </c>
      <c r="U194" s="2">
        <v>1656</v>
      </c>
      <c r="V194" s="2">
        <v>1458</v>
      </c>
      <c r="W194" s="2">
        <v>1271</v>
      </c>
      <c r="X194" s="2">
        <v>1096</v>
      </c>
      <c r="Y194" s="2">
        <v>1008</v>
      </c>
      <c r="Z194" s="2">
        <v>924</v>
      </c>
      <c r="AA194" s="2">
        <v>869</v>
      </c>
      <c r="AB194" s="2">
        <v>824</v>
      </c>
      <c r="AC194" s="2">
        <v>775</v>
      </c>
      <c r="AD194" s="2">
        <v>736</v>
      </c>
      <c r="AE194" s="2">
        <v>695</v>
      </c>
      <c r="AF194" s="2">
        <v>665</v>
      </c>
      <c r="AG194" s="2">
        <v>635</v>
      </c>
      <c r="AH194" s="2">
        <v>611</v>
      </c>
    </row>
    <row r="195" spans="1:34" x14ac:dyDescent="0.25">
      <c r="A195" s="2" t="s">
        <v>493</v>
      </c>
      <c r="B195" s="2" t="s">
        <v>387</v>
      </c>
      <c r="C195" s="2" t="s">
        <v>525</v>
      </c>
      <c r="D195" s="2">
        <v>0</v>
      </c>
      <c r="E195" s="2">
        <v>6</v>
      </c>
      <c r="F195" s="2">
        <v>82</v>
      </c>
      <c r="G195" s="2">
        <v>1031</v>
      </c>
      <c r="H195" s="2">
        <v>1081</v>
      </c>
      <c r="I195" s="2">
        <v>713</v>
      </c>
      <c r="J195" s="2">
        <v>792</v>
      </c>
      <c r="K195" s="2">
        <v>1137</v>
      </c>
      <c r="L195" s="2">
        <v>1257</v>
      </c>
      <c r="M195" s="2">
        <v>1349</v>
      </c>
      <c r="N195" s="2">
        <v>1517</v>
      </c>
      <c r="O195" s="2">
        <v>1590</v>
      </c>
      <c r="P195" s="2">
        <v>1599</v>
      </c>
      <c r="Q195" s="2">
        <v>1596</v>
      </c>
      <c r="R195" s="2">
        <v>1556</v>
      </c>
      <c r="S195" s="2">
        <v>1519</v>
      </c>
      <c r="T195" s="2">
        <v>1490</v>
      </c>
      <c r="U195" s="2">
        <v>1298</v>
      </c>
      <c r="V195" s="2">
        <v>1143</v>
      </c>
      <c r="W195" s="2">
        <v>1001</v>
      </c>
      <c r="X195" s="2">
        <v>872</v>
      </c>
      <c r="Y195" s="2">
        <v>764</v>
      </c>
      <c r="Z195" s="2">
        <v>683</v>
      </c>
      <c r="AA195" s="2">
        <v>641</v>
      </c>
      <c r="AB195" s="2">
        <v>609</v>
      </c>
      <c r="AC195" s="2">
        <v>559</v>
      </c>
      <c r="AD195" s="2">
        <v>550</v>
      </c>
      <c r="AE195" s="2">
        <v>522</v>
      </c>
      <c r="AF195" s="2">
        <v>507</v>
      </c>
      <c r="AG195" s="2">
        <v>488</v>
      </c>
      <c r="AH195" s="2">
        <v>468</v>
      </c>
    </row>
    <row r="196" spans="1:34" x14ac:dyDescent="0.25">
      <c r="A196" s="2" t="s">
        <v>494</v>
      </c>
      <c r="B196" s="2" t="s">
        <v>387</v>
      </c>
      <c r="C196" s="2" t="s">
        <v>525</v>
      </c>
      <c r="D196" s="2">
        <v>0</v>
      </c>
      <c r="E196" s="2">
        <v>0</v>
      </c>
      <c r="F196" s="2">
        <v>0</v>
      </c>
      <c r="G196" s="2">
        <v>-449</v>
      </c>
      <c r="H196" s="2">
        <v>-890</v>
      </c>
      <c r="I196" s="2">
        <v>-1536</v>
      </c>
      <c r="J196" s="2">
        <v>-2169</v>
      </c>
      <c r="K196" s="2">
        <v>-2852</v>
      </c>
      <c r="L196" s="2">
        <v>-3530</v>
      </c>
      <c r="M196" s="2">
        <v>-4217</v>
      </c>
      <c r="N196" s="2">
        <v>-4723</v>
      </c>
      <c r="O196" s="2">
        <v>-5090</v>
      </c>
      <c r="P196" s="2">
        <v>-5347</v>
      </c>
      <c r="Q196" s="2">
        <v>-5564</v>
      </c>
      <c r="R196" s="2">
        <v>-5744</v>
      </c>
      <c r="S196" s="2">
        <v>-5901</v>
      </c>
      <c r="T196" s="2">
        <v>-5718</v>
      </c>
      <c r="U196" s="2">
        <v>-5519</v>
      </c>
      <c r="V196" s="2">
        <v>-5341</v>
      </c>
      <c r="W196" s="2">
        <v>-5167</v>
      </c>
      <c r="X196" s="2">
        <v>-5001</v>
      </c>
      <c r="Y196" s="2">
        <v>-4845</v>
      </c>
      <c r="Z196" s="2">
        <v>-4690</v>
      </c>
      <c r="AA196" s="2">
        <v>-4546</v>
      </c>
      <c r="AB196" s="2">
        <v>-4426</v>
      </c>
      <c r="AC196" s="2">
        <v>-4309</v>
      </c>
      <c r="AD196" s="2">
        <v>-4194</v>
      </c>
      <c r="AE196" s="2">
        <v>-4084</v>
      </c>
      <c r="AF196" s="2">
        <v>-3974</v>
      </c>
      <c r="AG196" s="2">
        <v>-3867</v>
      </c>
      <c r="AH196" s="2">
        <v>-3762</v>
      </c>
    </row>
    <row r="197" spans="1:34" x14ac:dyDescent="0.25">
      <c r="A197" s="2" t="s">
        <v>495</v>
      </c>
      <c r="B197" s="2" t="s">
        <v>387</v>
      </c>
      <c r="C197" s="2" t="s">
        <v>525</v>
      </c>
      <c r="D197" s="2">
        <v>0</v>
      </c>
      <c r="E197" s="2">
        <v>0</v>
      </c>
      <c r="F197" s="2">
        <v>1</v>
      </c>
      <c r="G197" s="2">
        <v>548</v>
      </c>
      <c r="H197" s="2">
        <v>1079</v>
      </c>
      <c r="I197" s="2">
        <v>1558</v>
      </c>
      <c r="J197" s="2">
        <v>1938</v>
      </c>
      <c r="K197" s="2">
        <v>2326</v>
      </c>
      <c r="L197" s="2">
        <v>2746</v>
      </c>
      <c r="M197" s="2">
        <v>3166</v>
      </c>
      <c r="N197" s="2">
        <v>3508</v>
      </c>
      <c r="O197" s="2">
        <v>3837</v>
      </c>
      <c r="P197" s="2">
        <v>4156</v>
      </c>
      <c r="Q197" s="2">
        <v>4471</v>
      </c>
      <c r="R197" s="2">
        <v>4772</v>
      </c>
      <c r="S197" s="2">
        <v>5039</v>
      </c>
      <c r="T197" s="2">
        <v>5066</v>
      </c>
      <c r="U197" s="2">
        <v>4840</v>
      </c>
      <c r="V197" s="2">
        <v>4719</v>
      </c>
      <c r="W197" s="2">
        <v>4611</v>
      </c>
      <c r="X197" s="2">
        <v>4591</v>
      </c>
      <c r="Y197" s="2">
        <v>4393</v>
      </c>
      <c r="Z197" s="2">
        <v>4289</v>
      </c>
      <c r="AA197" s="2">
        <v>4172</v>
      </c>
      <c r="AB197" s="2">
        <v>4078</v>
      </c>
      <c r="AC197" s="2">
        <v>3990</v>
      </c>
      <c r="AD197" s="2">
        <v>3882</v>
      </c>
      <c r="AE197" s="2">
        <v>3787</v>
      </c>
      <c r="AF197" s="2">
        <v>3782</v>
      </c>
      <c r="AG197" s="2">
        <v>3613</v>
      </c>
      <c r="AH197" s="2">
        <v>3521</v>
      </c>
    </row>
    <row r="198" spans="1:34" x14ac:dyDescent="0.25">
      <c r="A198" s="2" t="s">
        <v>496</v>
      </c>
      <c r="B198" s="2" t="s">
        <v>387</v>
      </c>
      <c r="C198" s="2" t="s">
        <v>525</v>
      </c>
      <c r="D198" s="2">
        <v>0</v>
      </c>
      <c r="E198" s="2">
        <v>-19</v>
      </c>
      <c r="F198" s="2">
        <v>-31</v>
      </c>
      <c r="G198" s="2">
        <v>115</v>
      </c>
      <c r="H198" s="2">
        <v>134</v>
      </c>
      <c r="I198" s="2">
        <v>254</v>
      </c>
      <c r="J198" s="2">
        <v>321</v>
      </c>
      <c r="K198" s="2">
        <v>372</v>
      </c>
      <c r="L198" s="2">
        <v>397</v>
      </c>
      <c r="M198" s="2">
        <v>416</v>
      </c>
      <c r="N198" s="2">
        <v>413</v>
      </c>
      <c r="O198" s="2">
        <v>384</v>
      </c>
      <c r="P198" s="2">
        <v>363</v>
      </c>
      <c r="Q198" s="2">
        <v>365</v>
      </c>
      <c r="R198" s="2">
        <v>404</v>
      </c>
      <c r="S198" s="2">
        <v>431</v>
      </c>
      <c r="T198" s="2">
        <v>453</v>
      </c>
      <c r="U198" s="2">
        <v>443</v>
      </c>
      <c r="V198" s="2">
        <v>426</v>
      </c>
      <c r="W198" s="2">
        <v>402</v>
      </c>
      <c r="X198" s="2">
        <v>375</v>
      </c>
      <c r="Y198" s="2">
        <v>366</v>
      </c>
      <c r="Z198" s="2">
        <v>347</v>
      </c>
      <c r="AA198" s="2">
        <v>342</v>
      </c>
      <c r="AB198" s="2">
        <v>333</v>
      </c>
      <c r="AC198" s="2">
        <v>330</v>
      </c>
      <c r="AD198" s="2">
        <v>330</v>
      </c>
      <c r="AE198" s="2">
        <v>327</v>
      </c>
      <c r="AF198" s="2">
        <v>325</v>
      </c>
      <c r="AG198" s="2">
        <v>324</v>
      </c>
      <c r="AH198" s="2">
        <v>322</v>
      </c>
    </row>
    <row r="199" spans="1:34" x14ac:dyDescent="0.25">
      <c r="A199" s="2" t="s">
        <v>497</v>
      </c>
      <c r="B199" s="2" t="s">
        <v>387</v>
      </c>
      <c r="C199" s="2" t="s">
        <v>525</v>
      </c>
      <c r="D199" s="2">
        <v>0</v>
      </c>
      <c r="E199" s="2">
        <v>95</v>
      </c>
      <c r="F199" s="2">
        <v>26</v>
      </c>
      <c r="G199" s="2">
        <v>268</v>
      </c>
      <c r="H199" s="2">
        <v>3315</v>
      </c>
      <c r="I199" s="2">
        <v>3367</v>
      </c>
      <c r="J199" s="2">
        <v>1878</v>
      </c>
      <c r="K199" s="2">
        <v>1989</v>
      </c>
      <c r="L199" s="2">
        <v>3223</v>
      </c>
      <c r="M199" s="2">
        <v>3712</v>
      </c>
      <c r="N199" s="2">
        <v>3994</v>
      </c>
      <c r="O199" s="2">
        <v>4396</v>
      </c>
      <c r="P199" s="2">
        <v>4887</v>
      </c>
      <c r="Q199" s="2">
        <v>5103</v>
      </c>
      <c r="R199" s="2">
        <v>5527</v>
      </c>
      <c r="S199" s="2">
        <v>5861</v>
      </c>
      <c r="T199" s="2">
        <v>6129</v>
      </c>
      <c r="U199" s="2">
        <v>6552</v>
      </c>
      <c r="V199" s="2">
        <v>6371</v>
      </c>
      <c r="W199" s="2">
        <v>6206</v>
      </c>
      <c r="X199" s="2">
        <v>6035</v>
      </c>
      <c r="Y199" s="2">
        <v>5775</v>
      </c>
      <c r="Z199" s="2">
        <v>5662</v>
      </c>
      <c r="AA199" s="2">
        <v>5478</v>
      </c>
      <c r="AB199" s="2">
        <v>5394</v>
      </c>
      <c r="AC199" s="2">
        <v>5305</v>
      </c>
      <c r="AD199" s="2">
        <v>5274</v>
      </c>
      <c r="AE199" s="2">
        <v>5220</v>
      </c>
      <c r="AF199" s="2">
        <v>5200</v>
      </c>
      <c r="AG199" s="2">
        <v>5167</v>
      </c>
      <c r="AH199" s="2">
        <v>5150</v>
      </c>
    </row>
    <row r="200" spans="1:34" x14ac:dyDescent="0.25">
      <c r="A200" s="2" t="s">
        <v>498</v>
      </c>
      <c r="B200" s="2" t="s">
        <v>387</v>
      </c>
      <c r="C200" s="2" t="s">
        <v>525</v>
      </c>
      <c r="D200" s="2">
        <v>0</v>
      </c>
      <c r="E200" s="2">
        <v>-326</v>
      </c>
      <c r="F200" s="2">
        <v>-606</v>
      </c>
      <c r="G200" s="2">
        <v>2086</v>
      </c>
      <c r="H200" s="2">
        <v>7182</v>
      </c>
      <c r="I200" s="2">
        <v>8958</v>
      </c>
      <c r="J200" s="2">
        <v>9764</v>
      </c>
      <c r="K200" s="2">
        <v>10097</v>
      </c>
      <c r="L200" s="2">
        <v>9487</v>
      </c>
      <c r="M200" s="2">
        <v>8210</v>
      </c>
      <c r="N200" s="2">
        <v>6505</v>
      </c>
      <c r="O200" s="2">
        <v>5153</v>
      </c>
      <c r="P200" s="2">
        <v>3564</v>
      </c>
      <c r="Q200" s="2">
        <v>2361</v>
      </c>
      <c r="R200" s="2">
        <v>1690</v>
      </c>
      <c r="S200" s="2">
        <v>895</v>
      </c>
      <c r="T200" s="2">
        <v>497</v>
      </c>
      <c r="U200" s="2">
        <v>-509</v>
      </c>
      <c r="V200" s="2">
        <v>-1279</v>
      </c>
      <c r="W200" s="2">
        <v>-2138</v>
      </c>
      <c r="X200" s="2">
        <v>-2967</v>
      </c>
      <c r="Y200" s="2">
        <v>-3492</v>
      </c>
      <c r="Z200" s="2">
        <v>-3973</v>
      </c>
      <c r="AA200" s="2">
        <v>-4327</v>
      </c>
      <c r="AB200" s="2">
        <v>-4526</v>
      </c>
      <c r="AC200" s="2">
        <v>-4993</v>
      </c>
      <c r="AD200" s="2">
        <v>-5157</v>
      </c>
      <c r="AE200" s="2">
        <v>-5443</v>
      </c>
      <c r="AF200" s="2">
        <v>-5749</v>
      </c>
      <c r="AG200" s="2">
        <v>-6078</v>
      </c>
      <c r="AH200" s="2">
        <v>-6427</v>
      </c>
    </row>
    <row r="201" spans="1:34" x14ac:dyDescent="0.25">
      <c r="A201" s="2" t="s">
        <v>499</v>
      </c>
      <c r="B201" s="2" t="s">
        <v>387</v>
      </c>
      <c r="C201" s="2" t="s">
        <v>525</v>
      </c>
      <c r="D201" s="2">
        <v>0</v>
      </c>
      <c r="E201" s="2">
        <v>0</v>
      </c>
      <c r="F201" s="2">
        <v>-3</v>
      </c>
      <c r="G201" s="2">
        <v>117</v>
      </c>
      <c r="H201" s="2">
        <v>198</v>
      </c>
      <c r="I201" s="2">
        <v>239</v>
      </c>
      <c r="J201" s="2">
        <v>230</v>
      </c>
      <c r="K201" s="2">
        <v>221</v>
      </c>
      <c r="L201" s="2">
        <v>230</v>
      </c>
      <c r="M201" s="2">
        <v>232</v>
      </c>
      <c r="N201" s="2">
        <v>219</v>
      </c>
      <c r="O201" s="2">
        <v>205</v>
      </c>
      <c r="P201" s="2">
        <v>191</v>
      </c>
      <c r="Q201" s="2">
        <v>178</v>
      </c>
      <c r="R201" s="2">
        <v>168</v>
      </c>
      <c r="S201" s="2">
        <v>158</v>
      </c>
      <c r="T201" s="2">
        <v>146</v>
      </c>
      <c r="U201" s="2">
        <v>126</v>
      </c>
      <c r="V201" s="2">
        <v>99</v>
      </c>
      <c r="W201" s="2">
        <v>69</v>
      </c>
      <c r="X201" s="2">
        <v>39</v>
      </c>
      <c r="Y201" s="2">
        <v>11</v>
      </c>
      <c r="Z201" s="2">
        <v>-11</v>
      </c>
      <c r="AA201" s="2">
        <v>-30</v>
      </c>
      <c r="AB201" s="2">
        <v>-47</v>
      </c>
      <c r="AC201" s="2">
        <v>-57</v>
      </c>
      <c r="AD201" s="2">
        <v>-67</v>
      </c>
      <c r="AE201" s="2">
        <v>-77</v>
      </c>
      <c r="AF201" s="2">
        <v>-83</v>
      </c>
      <c r="AG201" s="2">
        <v>-88</v>
      </c>
      <c r="AH201" s="2">
        <v>-93</v>
      </c>
    </row>
    <row r="202" spans="1:34" x14ac:dyDescent="0.25">
      <c r="A202" s="2" t="s">
        <v>500</v>
      </c>
      <c r="B202" s="2" t="s">
        <v>387</v>
      </c>
      <c r="C202" s="2" t="s">
        <v>525</v>
      </c>
      <c r="D202" s="2">
        <v>0</v>
      </c>
      <c r="E202" s="2">
        <v>21</v>
      </c>
      <c r="F202" s="2">
        <v>190</v>
      </c>
      <c r="G202" s="2">
        <v>2542</v>
      </c>
      <c r="H202" s="2">
        <v>2688</v>
      </c>
      <c r="I202" s="2">
        <v>2187</v>
      </c>
      <c r="J202" s="2">
        <v>2533</v>
      </c>
      <c r="K202" s="2">
        <v>3532</v>
      </c>
      <c r="L202" s="2">
        <v>3903</v>
      </c>
      <c r="M202" s="2">
        <v>4418</v>
      </c>
      <c r="N202" s="2">
        <v>5094</v>
      </c>
      <c r="O202" s="2">
        <v>5629</v>
      </c>
      <c r="P202" s="2">
        <v>5920</v>
      </c>
      <c r="Q202" s="2">
        <v>6197</v>
      </c>
      <c r="R202" s="2">
        <v>6297</v>
      </c>
      <c r="S202" s="2">
        <v>6542</v>
      </c>
      <c r="T202" s="2">
        <v>6759</v>
      </c>
      <c r="U202" s="2">
        <v>6445</v>
      </c>
      <c r="V202" s="2">
        <v>6195</v>
      </c>
      <c r="W202" s="2">
        <v>5918</v>
      </c>
      <c r="X202" s="2">
        <v>5646</v>
      </c>
      <c r="Y202" s="2">
        <v>5415</v>
      </c>
      <c r="Z202" s="2">
        <v>5256</v>
      </c>
      <c r="AA202" s="2">
        <v>5275</v>
      </c>
      <c r="AB202" s="2">
        <v>5325</v>
      </c>
      <c r="AC202" s="2">
        <v>5379</v>
      </c>
      <c r="AD202" s="2">
        <v>5498</v>
      </c>
      <c r="AE202" s="2">
        <v>5621</v>
      </c>
      <c r="AF202" s="2">
        <v>5767</v>
      </c>
      <c r="AG202" s="2">
        <v>5907</v>
      </c>
      <c r="AH202" s="2">
        <v>6048</v>
      </c>
    </row>
    <row r="203" spans="1:34" x14ac:dyDescent="0.25">
      <c r="A203" s="2" t="s">
        <v>501</v>
      </c>
      <c r="B203" s="2" t="s">
        <v>387</v>
      </c>
      <c r="C203" s="2" t="s">
        <v>525</v>
      </c>
      <c r="D203" s="2">
        <v>0</v>
      </c>
      <c r="E203" s="2">
        <v>-2</v>
      </c>
      <c r="F203" s="2">
        <v>15</v>
      </c>
      <c r="G203" s="2">
        <v>413</v>
      </c>
      <c r="H203" s="2">
        <v>203</v>
      </c>
      <c r="I203" s="2">
        <v>309</v>
      </c>
      <c r="J203" s="2">
        <v>502</v>
      </c>
      <c r="K203" s="2">
        <v>488</v>
      </c>
      <c r="L203" s="2">
        <v>357</v>
      </c>
      <c r="M203" s="2">
        <v>348</v>
      </c>
      <c r="N203" s="2">
        <v>286</v>
      </c>
      <c r="O203" s="2">
        <v>173</v>
      </c>
      <c r="P203" s="2">
        <v>60</v>
      </c>
      <c r="Q203" s="2">
        <v>12</v>
      </c>
      <c r="R203" s="2">
        <v>-49</v>
      </c>
      <c r="S203" s="2">
        <v>-110</v>
      </c>
      <c r="T203" s="2">
        <v>-123</v>
      </c>
      <c r="U203" s="2">
        <v>-184</v>
      </c>
      <c r="V203" s="2">
        <v>-144</v>
      </c>
      <c r="W203" s="2">
        <v>-59</v>
      </c>
      <c r="X203" s="2">
        <v>62</v>
      </c>
      <c r="Y203" s="2">
        <v>246</v>
      </c>
      <c r="Z203" s="2">
        <v>467</v>
      </c>
      <c r="AA203" s="2">
        <v>735</v>
      </c>
      <c r="AB203" s="2">
        <v>991</v>
      </c>
      <c r="AC203" s="2">
        <v>1272</v>
      </c>
      <c r="AD203" s="2">
        <v>1526</v>
      </c>
      <c r="AE203" s="2">
        <v>1778</v>
      </c>
      <c r="AF203" s="2">
        <v>2039</v>
      </c>
      <c r="AG203" s="2">
        <v>2282</v>
      </c>
      <c r="AH203" s="2">
        <v>2511</v>
      </c>
    </row>
    <row r="204" spans="1:34" x14ac:dyDescent="0.25">
      <c r="A204" s="2" t="s">
        <v>502</v>
      </c>
      <c r="B204" s="2" t="s">
        <v>387</v>
      </c>
      <c r="C204" s="2" t="s">
        <v>525</v>
      </c>
      <c r="D204" s="2">
        <v>0</v>
      </c>
      <c r="E204" s="2">
        <v>6</v>
      </c>
      <c r="F204" s="2">
        <v>82</v>
      </c>
      <c r="G204" s="2">
        <v>4905</v>
      </c>
      <c r="H204" s="2">
        <v>8914</v>
      </c>
      <c r="I204" s="2">
        <v>12743</v>
      </c>
      <c r="J204" s="2">
        <v>16850</v>
      </c>
      <c r="K204" s="2">
        <v>20902</v>
      </c>
      <c r="L204" s="2">
        <v>24216</v>
      </c>
      <c r="M204" s="2">
        <v>27482</v>
      </c>
      <c r="N204" s="2">
        <v>30597</v>
      </c>
      <c r="O204" s="2">
        <v>33491</v>
      </c>
      <c r="P204" s="2">
        <v>36216</v>
      </c>
      <c r="Q204" s="2">
        <v>39009</v>
      </c>
      <c r="R204" s="2">
        <v>41533</v>
      </c>
      <c r="S204" s="2">
        <v>43955</v>
      </c>
      <c r="T204" s="2">
        <v>42116</v>
      </c>
      <c r="U204" s="2">
        <v>40170</v>
      </c>
      <c r="V204" s="2">
        <v>38990</v>
      </c>
      <c r="W204" s="2">
        <v>37917</v>
      </c>
      <c r="X204" s="2">
        <v>37012</v>
      </c>
      <c r="Y204" s="2">
        <v>36413</v>
      </c>
      <c r="Z204" s="2">
        <v>35832</v>
      </c>
      <c r="AA204" s="2">
        <v>35470</v>
      </c>
      <c r="AB204" s="2">
        <v>35139</v>
      </c>
      <c r="AC204" s="2">
        <v>34874</v>
      </c>
      <c r="AD204" s="2">
        <v>34687</v>
      </c>
      <c r="AE204" s="2">
        <v>34625</v>
      </c>
      <c r="AF204" s="2">
        <v>34618</v>
      </c>
      <c r="AG204" s="2">
        <v>34554</v>
      </c>
      <c r="AH204" s="2">
        <v>34446</v>
      </c>
    </row>
    <row r="205" spans="1:34" x14ac:dyDescent="0.25">
      <c r="A205" s="2" t="s">
        <v>503</v>
      </c>
      <c r="B205" s="2" t="s">
        <v>387</v>
      </c>
      <c r="C205" s="2" t="s">
        <v>525</v>
      </c>
      <c r="D205" s="2">
        <v>0</v>
      </c>
      <c r="E205" s="2">
        <v>-6</v>
      </c>
      <c r="F205" s="2">
        <v>3</v>
      </c>
      <c r="G205" s="2">
        <v>239</v>
      </c>
      <c r="H205" s="2">
        <v>335</v>
      </c>
      <c r="I205" s="2">
        <v>1306</v>
      </c>
      <c r="J205" s="2">
        <v>2280</v>
      </c>
      <c r="K205" s="2">
        <v>2813</v>
      </c>
      <c r="L205" s="2">
        <v>3299</v>
      </c>
      <c r="M205" s="2">
        <v>4070</v>
      </c>
      <c r="N205" s="2">
        <v>4641</v>
      </c>
      <c r="O205" s="2">
        <v>5120</v>
      </c>
      <c r="P205" s="2">
        <v>5541</v>
      </c>
      <c r="Q205" s="2">
        <v>5980</v>
      </c>
      <c r="R205" s="2">
        <v>6377</v>
      </c>
      <c r="S205" s="2">
        <v>6697</v>
      </c>
      <c r="T205" s="2">
        <v>6923</v>
      </c>
      <c r="U205" s="2">
        <v>6933</v>
      </c>
      <c r="V205" s="2">
        <v>6874</v>
      </c>
      <c r="W205" s="2">
        <v>6727</v>
      </c>
      <c r="X205" s="2">
        <v>6469</v>
      </c>
      <c r="Y205" s="2">
        <v>6194</v>
      </c>
      <c r="Z205" s="2">
        <v>5867</v>
      </c>
      <c r="AA205" s="2">
        <v>5583</v>
      </c>
      <c r="AB205" s="2">
        <v>5275</v>
      </c>
      <c r="AC205" s="2">
        <v>5044</v>
      </c>
      <c r="AD205" s="2">
        <v>4777</v>
      </c>
      <c r="AE205" s="2">
        <v>4528</v>
      </c>
      <c r="AF205" s="2">
        <v>4301</v>
      </c>
      <c r="AG205" s="2">
        <v>4102</v>
      </c>
      <c r="AH205" s="2">
        <v>3908</v>
      </c>
    </row>
    <row r="206" spans="1:34" x14ac:dyDescent="0.25">
      <c r="A206" s="2" t="s">
        <v>504</v>
      </c>
      <c r="B206" s="2" t="s">
        <v>387</v>
      </c>
      <c r="C206" s="2" t="s">
        <v>525</v>
      </c>
      <c r="D206" s="2">
        <v>0</v>
      </c>
      <c r="E206" s="2">
        <v>-3</v>
      </c>
      <c r="F206" s="2">
        <v>0</v>
      </c>
      <c r="G206" s="2">
        <v>65</v>
      </c>
      <c r="H206" s="2">
        <v>39</v>
      </c>
      <c r="I206" s="2">
        <v>344</v>
      </c>
      <c r="J206" s="2">
        <v>637</v>
      </c>
      <c r="K206" s="2">
        <v>753</v>
      </c>
      <c r="L206" s="2">
        <v>832</v>
      </c>
      <c r="M206" s="2">
        <v>983</v>
      </c>
      <c r="N206" s="2">
        <v>1070</v>
      </c>
      <c r="O206" s="2">
        <v>1124</v>
      </c>
      <c r="P206" s="2">
        <v>1155</v>
      </c>
      <c r="Q206" s="2">
        <v>1187</v>
      </c>
      <c r="R206" s="2">
        <v>1201</v>
      </c>
      <c r="S206" s="2">
        <v>1198</v>
      </c>
      <c r="T206" s="2">
        <v>1176</v>
      </c>
      <c r="U206" s="2">
        <v>1117</v>
      </c>
      <c r="V206" s="2">
        <v>1055</v>
      </c>
      <c r="W206" s="2">
        <v>982</v>
      </c>
      <c r="X206" s="2">
        <v>899</v>
      </c>
      <c r="Y206" s="2">
        <v>819</v>
      </c>
      <c r="Z206" s="2">
        <v>739</v>
      </c>
      <c r="AA206" s="2">
        <v>670</v>
      </c>
      <c r="AB206" s="2">
        <v>601</v>
      </c>
      <c r="AC206" s="2">
        <v>546</v>
      </c>
      <c r="AD206" s="2">
        <v>491</v>
      </c>
      <c r="AE206" s="2">
        <v>443</v>
      </c>
      <c r="AF206" s="2">
        <v>400</v>
      </c>
      <c r="AG206" s="2">
        <v>362</v>
      </c>
      <c r="AH206" s="2">
        <v>327</v>
      </c>
    </row>
    <row r="207" spans="1:34" x14ac:dyDescent="0.25">
      <c r="A207" s="2" t="s">
        <v>505</v>
      </c>
      <c r="B207" s="2" t="s">
        <v>387</v>
      </c>
      <c r="C207" s="2" t="s">
        <v>525</v>
      </c>
      <c r="D207" s="2">
        <v>0</v>
      </c>
      <c r="E207" s="2">
        <v>0</v>
      </c>
      <c r="F207" s="2">
        <v>0</v>
      </c>
      <c r="G207" s="2">
        <v>14</v>
      </c>
      <c r="H207" s="2">
        <v>17</v>
      </c>
      <c r="I207" s="2">
        <v>33</v>
      </c>
      <c r="J207" s="2">
        <v>47</v>
      </c>
      <c r="K207" s="2">
        <v>54</v>
      </c>
      <c r="L207" s="2">
        <v>60</v>
      </c>
      <c r="M207" s="2">
        <v>68</v>
      </c>
      <c r="N207" s="2">
        <v>70</v>
      </c>
      <c r="O207" s="2">
        <v>74</v>
      </c>
      <c r="P207" s="2">
        <v>74</v>
      </c>
      <c r="Q207" s="2">
        <v>74</v>
      </c>
      <c r="R207" s="2">
        <v>74</v>
      </c>
      <c r="S207" s="2">
        <v>72</v>
      </c>
      <c r="T207" s="2">
        <v>69</v>
      </c>
      <c r="U207" s="2">
        <v>64</v>
      </c>
      <c r="V207" s="2">
        <v>59</v>
      </c>
      <c r="W207" s="2">
        <v>53</v>
      </c>
      <c r="X207" s="2">
        <v>48</v>
      </c>
      <c r="Y207" s="2">
        <v>43</v>
      </c>
      <c r="Z207" s="2">
        <v>37</v>
      </c>
      <c r="AA207" s="2">
        <v>34</v>
      </c>
      <c r="AB207" s="2">
        <v>30</v>
      </c>
      <c r="AC207" s="2">
        <v>27</v>
      </c>
      <c r="AD207" s="2">
        <v>23</v>
      </c>
      <c r="AE207" s="2">
        <v>22</v>
      </c>
      <c r="AF207" s="2">
        <v>19</v>
      </c>
      <c r="AG207" s="2">
        <v>18</v>
      </c>
      <c r="AH207" s="2">
        <v>16</v>
      </c>
    </row>
    <row r="208" spans="1:34" x14ac:dyDescent="0.25">
      <c r="A208" s="2" t="s">
        <v>506</v>
      </c>
      <c r="B208" s="2" t="s">
        <v>387</v>
      </c>
      <c r="C208" s="2" t="s">
        <v>525</v>
      </c>
      <c r="D208" s="2">
        <v>0</v>
      </c>
      <c r="E208" s="2">
        <v>0</v>
      </c>
      <c r="F208" s="2">
        <v>-1</v>
      </c>
      <c r="G208" s="2">
        <v>17</v>
      </c>
      <c r="H208" s="2">
        <v>19</v>
      </c>
      <c r="I208" s="2">
        <v>50</v>
      </c>
      <c r="J208" s="2">
        <v>80</v>
      </c>
      <c r="K208" s="2">
        <v>90</v>
      </c>
      <c r="L208" s="2">
        <v>94</v>
      </c>
      <c r="M208" s="2">
        <v>102</v>
      </c>
      <c r="N208" s="2">
        <v>102</v>
      </c>
      <c r="O208" s="2">
        <v>103</v>
      </c>
      <c r="P208" s="2">
        <v>102</v>
      </c>
      <c r="Q208" s="2">
        <v>103</v>
      </c>
      <c r="R208" s="2">
        <v>103</v>
      </c>
      <c r="S208" s="2">
        <v>102</v>
      </c>
      <c r="T208" s="2">
        <v>98</v>
      </c>
      <c r="U208" s="2">
        <v>88</v>
      </c>
      <c r="V208" s="2">
        <v>80</v>
      </c>
      <c r="W208" s="2">
        <v>71</v>
      </c>
      <c r="X208" s="2">
        <v>60</v>
      </c>
      <c r="Y208" s="2">
        <v>51</v>
      </c>
      <c r="Z208" s="2">
        <v>42</v>
      </c>
      <c r="AA208" s="2">
        <v>36</v>
      </c>
      <c r="AB208" s="2">
        <v>30</v>
      </c>
      <c r="AC208" s="2">
        <v>25</v>
      </c>
      <c r="AD208" s="2">
        <v>19</v>
      </c>
      <c r="AE208" s="2">
        <v>15</v>
      </c>
      <c r="AF208" s="2">
        <v>11</v>
      </c>
      <c r="AG208" s="2">
        <v>8</v>
      </c>
      <c r="AH208" s="2">
        <v>5</v>
      </c>
    </row>
    <row r="209" spans="1:34" x14ac:dyDescent="0.25">
      <c r="A209" s="2" t="s">
        <v>507</v>
      </c>
      <c r="B209" s="2" t="s">
        <v>387</v>
      </c>
      <c r="C209" s="2" t="s">
        <v>525</v>
      </c>
      <c r="D209" s="2">
        <v>0</v>
      </c>
      <c r="E209" s="2">
        <v>0</v>
      </c>
      <c r="F209" s="2">
        <v>3</v>
      </c>
      <c r="G209" s="2">
        <v>95</v>
      </c>
      <c r="H209" s="2">
        <v>71</v>
      </c>
      <c r="I209" s="2">
        <v>61</v>
      </c>
      <c r="J209" s="2">
        <v>43</v>
      </c>
      <c r="K209" s="2">
        <v>-13</v>
      </c>
      <c r="L209" s="2">
        <v>-105</v>
      </c>
      <c r="M209" s="2">
        <v>-198</v>
      </c>
      <c r="N209" s="2">
        <v>-325</v>
      </c>
      <c r="O209" s="2">
        <v>-478</v>
      </c>
      <c r="P209" s="2">
        <v>-650</v>
      </c>
      <c r="Q209" s="2">
        <v>-828</v>
      </c>
      <c r="R209" s="2">
        <v>-1022</v>
      </c>
      <c r="S209" s="2">
        <v>-1233</v>
      </c>
      <c r="T209" s="2">
        <v>-1435</v>
      </c>
      <c r="U209" s="2">
        <v>-1638</v>
      </c>
      <c r="V209" s="2">
        <v>-1815</v>
      </c>
      <c r="W209" s="2">
        <v>-1971</v>
      </c>
      <c r="X209" s="2">
        <v>-2110</v>
      </c>
      <c r="Y209" s="2">
        <v>-2225</v>
      </c>
      <c r="Z209" s="2">
        <v>-2318</v>
      </c>
      <c r="AA209" s="2">
        <v>-2385</v>
      </c>
      <c r="AB209" s="2">
        <v>-2434</v>
      </c>
      <c r="AC209" s="2">
        <v>-2458</v>
      </c>
      <c r="AD209" s="2">
        <v>-2467</v>
      </c>
      <c r="AE209" s="2">
        <v>-2459</v>
      </c>
      <c r="AF209" s="2">
        <v>-2432</v>
      </c>
      <c r="AG209" s="2">
        <v>-2405</v>
      </c>
      <c r="AH209" s="2">
        <v>-2377</v>
      </c>
    </row>
    <row r="210" spans="1:34" x14ac:dyDescent="0.25">
      <c r="A210" s="2" t="s">
        <v>508</v>
      </c>
      <c r="B210" s="2" t="s">
        <v>387</v>
      </c>
      <c r="C210" s="2" t="s">
        <v>525</v>
      </c>
      <c r="D210" s="2">
        <v>0</v>
      </c>
      <c r="E210" s="2">
        <v>-4</v>
      </c>
      <c r="F210" s="2">
        <v>10</v>
      </c>
      <c r="G210" s="2">
        <v>307</v>
      </c>
      <c r="H210" s="2">
        <v>327</v>
      </c>
      <c r="I210" s="2">
        <v>1072</v>
      </c>
      <c r="J210" s="2">
        <v>1874</v>
      </c>
      <c r="K210" s="2">
        <v>2312</v>
      </c>
      <c r="L210" s="2">
        <v>2691</v>
      </c>
      <c r="M210" s="2">
        <v>3314</v>
      </c>
      <c r="N210" s="2">
        <v>3793</v>
      </c>
      <c r="O210" s="2">
        <v>4161</v>
      </c>
      <c r="P210" s="2">
        <v>4473</v>
      </c>
      <c r="Q210" s="2">
        <v>4796</v>
      </c>
      <c r="R210" s="2">
        <v>5066</v>
      </c>
      <c r="S210" s="2">
        <v>5282</v>
      </c>
      <c r="T210" s="2">
        <v>5411</v>
      </c>
      <c r="U210" s="2">
        <v>5383</v>
      </c>
      <c r="V210" s="2">
        <v>5326</v>
      </c>
      <c r="W210" s="2">
        <v>5210</v>
      </c>
      <c r="X210" s="2">
        <v>5025</v>
      </c>
      <c r="Y210" s="2">
        <v>4830</v>
      </c>
      <c r="Z210" s="2">
        <v>4606</v>
      </c>
      <c r="AA210" s="2">
        <v>4415</v>
      </c>
      <c r="AB210" s="2">
        <v>4206</v>
      </c>
      <c r="AC210" s="2">
        <v>4049</v>
      </c>
      <c r="AD210" s="2">
        <v>3872</v>
      </c>
      <c r="AE210" s="2">
        <v>3709</v>
      </c>
      <c r="AF210" s="2">
        <v>3562</v>
      </c>
      <c r="AG210" s="2">
        <v>3434</v>
      </c>
      <c r="AH210" s="2">
        <v>3308</v>
      </c>
    </row>
    <row r="211" spans="1:34" x14ac:dyDescent="0.25">
      <c r="A211" s="2" t="s">
        <v>509</v>
      </c>
      <c r="B211" s="2" t="s">
        <v>387</v>
      </c>
      <c r="C211" s="2" t="s">
        <v>525</v>
      </c>
      <c r="D211" s="2">
        <v>0</v>
      </c>
      <c r="E211" s="2">
        <v>-9</v>
      </c>
      <c r="F211" s="2">
        <v>278</v>
      </c>
      <c r="G211" s="2">
        <v>3286</v>
      </c>
      <c r="H211" s="2">
        <v>3195</v>
      </c>
      <c r="I211" s="2">
        <v>3241</v>
      </c>
      <c r="J211" s="2">
        <v>5084</v>
      </c>
      <c r="K211" s="2">
        <v>7085</v>
      </c>
      <c r="L211" s="2">
        <v>7960</v>
      </c>
      <c r="M211" s="2">
        <v>9110</v>
      </c>
      <c r="N211" s="2">
        <v>10154</v>
      </c>
      <c r="O211" s="2">
        <v>10743</v>
      </c>
      <c r="P211" s="2">
        <v>10952</v>
      </c>
      <c r="Q211" s="2">
        <v>11185</v>
      </c>
      <c r="R211" s="2">
        <v>11163</v>
      </c>
      <c r="S211" s="2">
        <v>11084</v>
      </c>
      <c r="T211" s="2">
        <v>10958</v>
      </c>
      <c r="U211" s="2">
        <v>9811</v>
      </c>
      <c r="V211" s="2">
        <v>8904</v>
      </c>
      <c r="W211" s="2">
        <v>7983</v>
      </c>
      <c r="X211" s="2">
        <v>7035</v>
      </c>
      <c r="Y211" s="2">
        <v>6244</v>
      </c>
      <c r="Z211" s="2">
        <v>5515</v>
      </c>
      <c r="AA211" s="2">
        <v>5065</v>
      </c>
      <c r="AB211" s="2">
        <v>4635</v>
      </c>
      <c r="AC211" s="2">
        <v>4340</v>
      </c>
      <c r="AD211" s="2">
        <v>4030</v>
      </c>
      <c r="AE211" s="2">
        <v>3790</v>
      </c>
      <c r="AF211" s="2">
        <v>3601</v>
      </c>
      <c r="AG211" s="2">
        <v>3415</v>
      </c>
      <c r="AH211" s="2">
        <v>3231</v>
      </c>
    </row>
    <row r="212" spans="1:34" x14ac:dyDescent="0.25">
      <c r="A212" s="2" t="s">
        <v>510</v>
      </c>
      <c r="B212" s="2" t="s">
        <v>387</v>
      </c>
      <c r="C212" s="2" t="s">
        <v>525</v>
      </c>
      <c r="D212" s="2">
        <v>0</v>
      </c>
      <c r="E212" s="2">
        <v>1</v>
      </c>
      <c r="F212" s="2">
        <v>37</v>
      </c>
      <c r="G212" s="2">
        <v>176</v>
      </c>
      <c r="H212" s="2">
        <v>266</v>
      </c>
      <c r="I212" s="2">
        <v>220</v>
      </c>
      <c r="J212" s="2">
        <v>383</v>
      </c>
      <c r="K212" s="2">
        <v>642</v>
      </c>
      <c r="L212" s="2">
        <v>776</v>
      </c>
      <c r="M212" s="2">
        <v>907</v>
      </c>
      <c r="N212" s="2">
        <v>1079</v>
      </c>
      <c r="O212" s="2">
        <v>1228</v>
      </c>
      <c r="P212" s="2">
        <v>1320</v>
      </c>
      <c r="Q212" s="2">
        <v>1391</v>
      </c>
      <c r="R212" s="2">
        <v>1429</v>
      </c>
      <c r="S212" s="2">
        <v>1463</v>
      </c>
      <c r="T212" s="2">
        <v>1459</v>
      </c>
      <c r="U212" s="2">
        <v>1330</v>
      </c>
      <c r="V212" s="2">
        <v>1225</v>
      </c>
      <c r="W212" s="2">
        <v>1121</v>
      </c>
      <c r="X212" s="2">
        <v>1015</v>
      </c>
      <c r="Y212" s="2">
        <v>916</v>
      </c>
      <c r="Z212" s="2">
        <v>826</v>
      </c>
      <c r="AA212" s="2">
        <v>774</v>
      </c>
      <c r="AB212" s="2">
        <v>731</v>
      </c>
      <c r="AC212" s="2">
        <v>697</v>
      </c>
      <c r="AD212" s="2">
        <v>662</v>
      </c>
      <c r="AE212" s="2">
        <v>642</v>
      </c>
      <c r="AF212" s="2">
        <v>624</v>
      </c>
      <c r="AG212" s="2">
        <v>606</v>
      </c>
      <c r="AH212" s="2">
        <v>588</v>
      </c>
    </row>
    <row r="213" spans="1:34" x14ac:dyDescent="0.25">
      <c r="A213" s="2" t="s">
        <v>511</v>
      </c>
      <c r="B213" s="2" t="s">
        <v>387</v>
      </c>
      <c r="C213" s="2" t="s">
        <v>525</v>
      </c>
      <c r="D213" s="2">
        <v>0</v>
      </c>
      <c r="E213" s="2">
        <v>-3</v>
      </c>
      <c r="F213" s="2">
        <v>9</v>
      </c>
      <c r="G213" s="2">
        <v>217</v>
      </c>
      <c r="H213" s="2">
        <v>189</v>
      </c>
      <c r="I213" s="2">
        <v>643</v>
      </c>
      <c r="J213" s="2">
        <v>1167</v>
      </c>
      <c r="K213" s="2">
        <v>1465</v>
      </c>
      <c r="L213" s="2">
        <v>1709</v>
      </c>
      <c r="M213" s="2">
        <v>2118</v>
      </c>
      <c r="N213" s="2">
        <v>2444</v>
      </c>
      <c r="O213" s="2">
        <v>2687</v>
      </c>
      <c r="P213" s="2">
        <v>2896</v>
      </c>
      <c r="Q213" s="2">
        <v>3120</v>
      </c>
      <c r="R213" s="2">
        <v>3304</v>
      </c>
      <c r="S213" s="2">
        <v>3455</v>
      </c>
      <c r="T213" s="2">
        <v>3548</v>
      </c>
      <c r="U213" s="2">
        <v>3526</v>
      </c>
      <c r="V213" s="2">
        <v>3500</v>
      </c>
      <c r="W213" s="2">
        <v>3437</v>
      </c>
      <c r="X213" s="2">
        <v>3331</v>
      </c>
      <c r="Y213" s="2">
        <v>3222</v>
      </c>
      <c r="Z213" s="2">
        <v>3093</v>
      </c>
      <c r="AA213" s="2">
        <v>2990</v>
      </c>
      <c r="AB213" s="2">
        <v>2872</v>
      </c>
      <c r="AC213" s="2">
        <v>2791</v>
      </c>
      <c r="AD213" s="2">
        <v>2693</v>
      </c>
      <c r="AE213" s="2">
        <v>2606</v>
      </c>
      <c r="AF213" s="2">
        <v>2530</v>
      </c>
      <c r="AG213" s="2">
        <v>2462</v>
      </c>
      <c r="AH213" s="2">
        <v>2397</v>
      </c>
    </row>
    <row r="214" spans="1:34" x14ac:dyDescent="0.25">
      <c r="A214" s="2" t="s">
        <v>512</v>
      </c>
      <c r="B214" s="2" t="s">
        <v>387</v>
      </c>
      <c r="C214" s="2" t="s">
        <v>525</v>
      </c>
      <c r="D214" s="2">
        <v>0</v>
      </c>
      <c r="E214" s="2">
        <v>-16</v>
      </c>
      <c r="F214" s="2">
        <v>-6</v>
      </c>
      <c r="G214" s="2">
        <v>104</v>
      </c>
      <c r="H214" s="2">
        <v>-57</v>
      </c>
      <c r="I214" s="2">
        <v>1494</v>
      </c>
      <c r="J214" s="2">
        <v>3120</v>
      </c>
      <c r="K214" s="2">
        <v>3903</v>
      </c>
      <c r="L214" s="2">
        <v>4580</v>
      </c>
      <c r="M214" s="2">
        <v>5793</v>
      </c>
      <c r="N214" s="2">
        <v>6700</v>
      </c>
      <c r="O214" s="2">
        <v>7496</v>
      </c>
      <c r="P214" s="2">
        <v>8218</v>
      </c>
      <c r="Q214" s="2">
        <v>9000</v>
      </c>
      <c r="R214" s="2">
        <v>9723</v>
      </c>
      <c r="S214" s="2">
        <v>10336</v>
      </c>
      <c r="T214" s="2">
        <v>10822</v>
      </c>
      <c r="U214" s="2">
        <v>10985</v>
      </c>
      <c r="V214" s="2">
        <v>11058</v>
      </c>
      <c r="W214" s="2">
        <v>10975</v>
      </c>
      <c r="X214" s="2">
        <v>10685</v>
      </c>
      <c r="Y214" s="2">
        <v>10356</v>
      </c>
      <c r="Z214" s="2">
        <v>9902</v>
      </c>
      <c r="AA214" s="2">
        <v>9507</v>
      </c>
      <c r="AB214" s="2">
        <v>9046</v>
      </c>
      <c r="AC214" s="2">
        <v>8719</v>
      </c>
      <c r="AD214" s="2">
        <v>8302</v>
      </c>
      <c r="AE214" s="2">
        <v>7905</v>
      </c>
      <c r="AF214" s="2">
        <v>7533</v>
      </c>
      <c r="AG214" s="2">
        <v>7219</v>
      </c>
      <c r="AH214" s="2">
        <v>6905</v>
      </c>
    </row>
    <row r="215" spans="1:34" x14ac:dyDescent="0.25">
      <c r="A215" s="2" t="s">
        <v>513</v>
      </c>
      <c r="B215" s="2" t="s">
        <v>387</v>
      </c>
      <c r="C215" s="2" t="s">
        <v>525</v>
      </c>
      <c r="D215" s="2">
        <v>0</v>
      </c>
      <c r="E215" s="2">
        <v>-2</v>
      </c>
      <c r="F215" s="2">
        <v>2</v>
      </c>
      <c r="G215" s="2">
        <v>70</v>
      </c>
      <c r="H215" s="2">
        <v>37</v>
      </c>
      <c r="I215" s="2">
        <v>474</v>
      </c>
      <c r="J215" s="2">
        <v>942</v>
      </c>
      <c r="K215" s="2">
        <v>1182</v>
      </c>
      <c r="L215" s="2">
        <v>1396</v>
      </c>
      <c r="M215" s="2">
        <v>1765</v>
      </c>
      <c r="N215" s="2">
        <v>2053</v>
      </c>
      <c r="O215" s="2">
        <v>2291</v>
      </c>
      <c r="P215" s="2">
        <v>2503</v>
      </c>
      <c r="Q215" s="2">
        <v>2727</v>
      </c>
      <c r="R215" s="2">
        <v>2923</v>
      </c>
      <c r="S215" s="2">
        <v>3087</v>
      </c>
      <c r="T215" s="2">
        <v>3212</v>
      </c>
      <c r="U215" s="2">
        <v>3244</v>
      </c>
      <c r="V215" s="2">
        <v>3252</v>
      </c>
      <c r="W215" s="2">
        <v>3217</v>
      </c>
      <c r="X215" s="2">
        <v>3127</v>
      </c>
      <c r="Y215" s="2">
        <v>3025</v>
      </c>
      <c r="Z215" s="2">
        <v>2895</v>
      </c>
      <c r="AA215" s="2">
        <v>2779</v>
      </c>
      <c r="AB215" s="2">
        <v>2648</v>
      </c>
      <c r="AC215" s="2">
        <v>2549</v>
      </c>
      <c r="AD215" s="2">
        <v>2432</v>
      </c>
      <c r="AE215" s="2">
        <v>2323</v>
      </c>
      <c r="AF215" s="2">
        <v>2222</v>
      </c>
      <c r="AG215" s="2">
        <v>2135</v>
      </c>
      <c r="AH215" s="2">
        <v>2047</v>
      </c>
    </row>
    <row r="216" spans="1:34" x14ac:dyDescent="0.25">
      <c r="A216" s="2" t="s">
        <v>514</v>
      </c>
      <c r="B216" s="2" t="s">
        <v>387</v>
      </c>
      <c r="C216" s="2" t="s">
        <v>525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</row>
    <row r="217" spans="1:34" x14ac:dyDescent="0.25">
      <c r="A217" s="2" t="s">
        <v>383</v>
      </c>
      <c r="B217" s="2" t="s">
        <v>388</v>
      </c>
      <c r="C217" s="2" t="s">
        <v>389</v>
      </c>
      <c r="D217" s="2">
        <v>0</v>
      </c>
      <c r="E217" s="2">
        <v>-215</v>
      </c>
      <c r="F217" s="2">
        <v>482</v>
      </c>
      <c r="G217" s="2">
        <v>14038</v>
      </c>
      <c r="H217" s="2">
        <v>29036</v>
      </c>
      <c r="I217" s="2">
        <v>39739</v>
      </c>
      <c r="J217" s="2">
        <v>50505</v>
      </c>
      <c r="K217" s="2">
        <v>60398</v>
      </c>
      <c r="L217" s="2">
        <v>68555</v>
      </c>
      <c r="M217" s="2">
        <v>76408</v>
      </c>
      <c r="N217" s="2">
        <v>82766</v>
      </c>
      <c r="O217" s="2">
        <v>88123</v>
      </c>
      <c r="P217" s="2">
        <v>91895</v>
      </c>
      <c r="Q217" s="2">
        <v>96042</v>
      </c>
      <c r="R217" s="2">
        <v>100152</v>
      </c>
      <c r="S217" s="2">
        <v>104022</v>
      </c>
      <c r="T217" s="2">
        <v>103854</v>
      </c>
      <c r="U217" s="2">
        <v>99289</v>
      </c>
      <c r="V217" s="2">
        <v>95657</v>
      </c>
      <c r="W217" s="2">
        <v>90942</v>
      </c>
      <c r="X217" s="2">
        <v>86546</v>
      </c>
      <c r="Y217" s="2">
        <v>82368</v>
      </c>
      <c r="Z217" s="2">
        <v>78893</v>
      </c>
      <c r="AA217" s="2">
        <v>76418</v>
      </c>
      <c r="AB217" s="2">
        <v>74499</v>
      </c>
      <c r="AC217" s="2">
        <v>72732</v>
      </c>
      <c r="AD217" s="2">
        <v>71163</v>
      </c>
      <c r="AE217" s="2">
        <v>70024</v>
      </c>
      <c r="AF217" s="2">
        <v>68715</v>
      </c>
      <c r="AG217" s="2">
        <v>67688</v>
      </c>
      <c r="AH217" s="2">
        <v>66014</v>
      </c>
    </row>
    <row r="218" spans="1:34" x14ac:dyDescent="0.25">
      <c r="A218" s="2" t="s">
        <v>473</v>
      </c>
      <c r="B218" s="2" t="s">
        <v>388</v>
      </c>
      <c r="C218" s="2" t="s">
        <v>389</v>
      </c>
      <c r="D218" s="2">
        <v>0</v>
      </c>
      <c r="E218" s="2">
        <v>7</v>
      </c>
      <c r="F218" s="2">
        <v>-14</v>
      </c>
      <c r="G218" s="2">
        <v>249</v>
      </c>
      <c r="H218" s="2">
        <v>495</v>
      </c>
      <c r="I218" s="2">
        <v>905</v>
      </c>
      <c r="J218" s="2">
        <v>1707</v>
      </c>
      <c r="K218" s="2">
        <v>2634</v>
      </c>
      <c r="L218" s="2">
        <v>3358</v>
      </c>
      <c r="M218" s="2">
        <v>3858</v>
      </c>
      <c r="N218" s="2">
        <v>4161</v>
      </c>
      <c r="O218" s="2">
        <v>3937</v>
      </c>
      <c r="P218" s="2">
        <v>3666</v>
      </c>
      <c r="Q218" s="2">
        <v>3515</v>
      </c>
      <c r="R218" s="2">
        <v>3436</v>
      </c>
      <c r="S218" s="2">
        <v>3413</v>
      </c>
      <c r="T218" s="2">
        <v>3453</v>
      </c>
      <c r="U218" s="2">
        <v>3455</v>
      </c>
      <c r="V218" s="2">
        <v>3446</v>
      </c>
      <c r="W218" s="2">
        <v>3398</v>
      </c>
      <c r="X218" s="2">
        <v>3379</v>
      </c>
      <c r="Y218" s="2">
        <v>3346</v>
      </c>
      <c r="Z218" s="2">
        <v>3329</v>
      </c>
      <c r="AA218" s="2">
        <v>3316</v>
      </c>
      <c r="AB218" s="2">
        <v>3311</v>
      </c>
      <c r="AC218" s="2">
        <v>3304</v>
      </c>
      <c r="AD218" s="2">
        <v>3317</v>
      </c>
      <c r="AE218" s="2">
        <v>3341</v>
      </c>
      <c r="AF218" s="2">
        <v>3338</v>
      </c>
      <c r="AG218" s="2">
        <v>3348</v>
      </c>
      <c r="AH218" s="2">
        <v>3337</v>
      </c>
    </row>
    <row r="219" spans="1:34" x14ac:dyDescent="0.25">
      <c r="A219" s="2" t="s">
        <v>474</v>
      </c>
      <c r="B219" s="2" t="s">
        <v>388</v>
      </c>
      <c r="C219" s="2" t="s">
        <v>389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</row>
    <row r="220" spans="1:34" x14ac:dyDescent="0.25">
      <c r="A220" s="2" t="s">
        <v>475</v>
      </c>
      <c r="B220" s="2" t="s">
        <v>388</v>
      </c>
      <c r="C220" s="2" t="s">
        <v>389</v>
      </c>
      <c r="D220" s="2">
        <v>0</v>
      </c>
      <c r="E220" s="2">
        <v>0</v>
      </c>
      <c r="F220" s="2">
        <v>-4</v>
      </c>
      <c r="G220" s="2">
        <v>-42</v>
      </c>
      <c r="H220" s="2">
        <v>-156</v>
      </c>
      <c r="I220" s="2">
        <v>-292</v>
      </c>
      <c r="J220" s="2">
        <v>-434</v>
      </c>
      <c r="K220" s="2">
        <v>-657</v>
      </c>
      <c r="L220" s="2">
        <v>-921</v>
      </c>
      <c r="M220" s="2">
        <v>-1222</v>
      </c>
      <c r="N220" s="2">
        <v>-1551</v>
      </c>
      <c r="O220" s="2">
        <v>-1906</v>
      </c>
      <c r="P220" s="2">
        <v>-2249</v>
      </c>
      <c r="Q220" s="2">
        <v>-2585</v>
      </c>
      <c r="R220" s="2">
        <v>-2878</v>
      </c>
      <c r="S220" s="2">
        <v>-3196</v>
      </c>
      <c r="T220" s="2">
        <v>-3532</v>
      </c>
      <c r="U220" s="2">
        <v>-3845</v>
      </c>
      <c r="V220" s="2">
        <v>-4131</v>
      </c>
      <c r="W220" s="2">
        <v>-4340</v>
      </c>
      <c r="X220" s="2">
        <v>-4571</v>
      </c>
      <c r="Y220" s="2">
        <v>-4740</v>
      </c>
      <c r="Z220" s="2">
        <v>-4827</v>
      </c>
      <c r="AA220" s="2">
        <v>-4939</v>
      </c>
      <c r="AB220" s="2">
        <v>-5036</v>
      </c>
      <c r="AC220" s="2">
        <v>-5053</v>
      </c>
      <c r="AD220" s="2">
        <v>-5097</v>
      </c>
      <c r="AE220" s="2">
        <v>-5081</v>
      </c>
      <c r="AF220" s="2">
        <v>-5053</v>
      </c>
      <c r="AG220" s="2">
        <v>-5041</v>
      </c>
      <c r="AH220" s="2">
        <v>-4998</v>
      </c>
    </row>
    <row r="221" spans="1:34" x14ac:dyDescent="0.25">
      <c r="A221" s="2" t="s">
        <v>476</v>
      </c>
      <c r="B221" s="2" t="s">
        <v>388</v>
      </c>
      <c r="C221" s="2" t="s">
        <v>389</v>
      </c>
      <c r="D221" s="2">
        <v>0</v>
      </c>
      <c r="E221" s="2">
        <v>0</v>
      </c>
      <c r="F221" s="2">
        <v>0</v>
      </c>
      <c r="G221" s="2">
        <v>14</v>
      </c>
      <c r="H221" s="2">
        <v>14</v>
      </c>
      <c r="I221" s="2">
        <v>11</v>
      </c>
      <c r="J221" s="2">
        <v>5</v>
      </c>
      <c r="K221" s="2">
        <v>-2</v>
      </c>
      <c r="L221" s="2">
        <v>-13</v>
      </c>
      <c r="M221" s="2">
        <v>-23</v>
      </c>
      <c r="N221" s="2">
        <v>-32</v>
      </c>
      <c r="O221" s="2">
        <v>-41</v>
      </c>
      <c r="P221" s="2">
        <v>-48</v>
      </c>
      <c r="Q221" s="2">
        <v>-55</v>
      </c>
      <c r="R221" s="2">
        <v>-61</v>
      </c>
      <c r="S221" s="2">
        <v>-66</v>
      </c>
      <c r="T221" s="2">
        <v>-69</v>
      </c>
      <c r="U221" s="2">
        <v>-75</v>
      </c>
      <c r="V221" s="2">
        <v>-79</v>
      </c>
      <c r="W221" s="2">
        <v>-84</v>
      </c>
      <c r="X221" s="2">
        <v>-86</v>
      </c>
      <c r="Y221" s="2">
        <v>-86</v>
      </c>
      <c r="Z221" s="2">
        <v>-85</v>
      </c>
      <c r="AA221" s="2">
        <v>-84</v>
      </c>
      <c r="AB221" s="2">
        <v>-81</v>
      </c>
      <c r="AC221" s="2">
        <v>-78</v>
      </c>
      <c r="AD221" s="2">
        <v>-76</v>
      </c>
      <c r="AE221" s="2">
        <v>-73</v>
      </c>
      <c r="AF221" s="2">
        <v>-72</v>
      </c>
      <c r="AG221" s="2">
        <v>-69</v>
      </c>
      <c r="AH221" s="2">
        <v>-69</v>
      </c>
    </row>
    <row r="222" spans="1:34" x14ac:dyDescent="0.25">
      <c r="A222" s="2" t="s">
        <v>477</v>
      </c>
      <c r="B222" s="2" t="s">
        <v>388</v>
      </c>
      <c r="C222" s="2" t="s">
        <v>389</v>
      </c>
      <c r="D222" s="2">
        <v>0</v>
      </c>
      <c r="E222" s="2">
        <v>0</v>
      </c>
      <c r="F222" s="2">
        <v>-3</v>
      </c>
      <c r="G222" s="2">
        <v>-99</v>
      </c>
      <c r="H222" s="2">
        <v>-233</v>
      </c>
      <c r="I222" s="2">
        <v>-396</v>
      </c>
      <c r="J222" s="2">
        <v>-653</v>
      </c>
      <c r="K222" s="2">
        <v>-985</v>
      </c>
      <c r="L222" s="2">
        <v>-1375</v>
      </c>
      <c r="M222" s="2">
        <v>-1819</v>
      </c>
      <c r="N222" s="2">
        <v>-2291</v>
      </c>
      <c r="O222" s="2">
        <v>-2764</v>
      </c>
      <c r="P222" s="2">
        <v>-3203</v>
      </c>
      <c r="Q222" s="2">
        <v>-3602</v>
      </c>
      <c r="R222" s="2">
        <v>-3975</v>
      </c>
      <c r="S222" s="2">
        <v>-4350</v>
      </c>
      <c r="T222" s="2">
        <v>-4705</v>
      </c>
      <c r="U222" s="2">
        <v>-5029</v>
      </c>
      <c r="V222" s="2">
        <v>-5249</v>
      </c>
      <c r="W222" s="2">
        <v>-5407</v>
      </c>
      <c r="X222" s="2">
        <v>-5529</v>
      </c>
      <c r="Y222" s="2">
        <v>-5566</v>
      </c>
      <c r="Z222" s="2">
        <v>-5555</v>
      </c>
      <c r="AA222" s="2">
        <v>-5550</v>
      </c>
      <c r="AB222" s="2">
        <v>-5516</v>
      </c>
      <c r="AC222" s="2">
        <v>-5465</v>
      </c>
      <c r="AD222" s="2">
        <v>-5424</v>
      </c>
      <c r="AE222" s="2">
        <v>-5353</v>
      </c>
      <c r="AF222" s="2">
        <v>-5283</v>
      </c>
      <c r="AG222" s="2">
        <v>-5242</v>
      </c>
      <c r="AH222" s="2">
        <v>-5196</v>
      </c>
    </row>
    <row r="223" spans="1:34" x14ac:dyDescent="0.25">
      <c r="A223" s="2" t="s">
        <v>478</v>
      </c>
      <c r="B223" s="2" t="s">
        <v>388</v>
      </c>
      <c r="C223" s="2" t="s">
        <v>389</v>
      </c>
      <c r="D223" s="2">
        <v>0</v>
      </c>
      <c r="E223" s="2">
        <v>0</v>
      </c>
      <c r="F223" s="2">
        <v>1</v>
      </c>
      <c r="G223" s="2">
        <v>106</v>
      </c>
      <c r="H223" s="2">
        <v>213</v>
      </c>
      <c r="I223" s="2">
        <v>342</v>
      </c>
      <c r="J223" s="2">
        <v>470</v>
      </c>
      <c r="K223" s="2">
        <v>613</v>
      </c>
      <c r="L223" s="2">
        <v>751</v>
      </c>
      <c r="M223" s="2">
        <v>893</v>
      </c>
      <c r="N223" s="2">
        <v>1006</v>
      </c>
      <c r="O223" s="2">
        <v>1076</v>
      </c>
      <c r="P223" s="2">
        <v>1123</v>
      </c>
      <c r="Q223" s="2">
        <v>1164</v>
      </c>
      <c r="R223" s="2">
        <v>1204</v>
      </c>
      <c r="S223" s="2">
        <v>1233</v>
      </c>
      <c r="T223" s="2">
        <v>1245</v>
      </c>
      <c r="U223" s="2">
        <v>1234</v>
      </c>
      <c r="V223" s="2">
        <v>1199</v>
      </c>
      <c r="W223" s="2">
        <v>1147</v>
      </c>
      <c r="X223" s="2">
        <v>1088</v>
      </c>
      <c r="Y223" s="2">
        <v>1026</v>
      </c>
      <c r="Z223" s="2">
        <v>961</v>
      </c>
      <c r="AA223" s="2">
        <v>902</v>
      </c>
      <c r="AB223" s="2">
        <v>846</v>
      </c>
      <c r="AC223" s="2">
        <v>798</v>
      </c>
      <c r="AD223" s="2">
        <v>754</v>
      </c>
      <c r="AE223" s="2">
        <v>711</v>
      </c>
      <c r="AF223" s="2">
        <v>674</v>
      </c>
      <c r="AG223" s="2">
        <v>640</v>
      </c>
      <c r="AH223" s="2">
        <v>611</v>
      </c>
    </row>
    <row r="224" spans="1:34" x14ac:dyDescent="0.25">
      <c r="A224" s="2" t="s">
        <v>479</v>
      </c>
      <c r="B224" s="2" t="s">
        <v>388</v>
      </c>
      <c r="C224" s="2" t="s">
        <v>389</v>
      </c>
      <c r="D224" s="2">
        <v>0</v>
      </c>
      <c r="E224" s="2">
        <v>0</v>
      </c>
      <c r="F224" s="2">
        <v>1</v>
      </c>
      <c r="G224" s="2">
        <v>23</v>
      </c>
      <c r="H224" s="2">
        <v>103</v>
      </c>
      <c r="I224" s="2">
        <v>210</v>
      </c>
      <c r="J224" s="2">
        <v>315</v>
      </c>
      <c r="K224" s="2">
        <v>408</v>
      </c>
      <c r="L224" s="2">
        <v>500</v>
      </c>
      <c r="M224" s="2">
        <v>595</v>
      </c>
      <c r="N224" s="2">
        <v>669</v>
      </c>
      <c r="O224" s="2">
        <v>720</v>
      </c>
      <c r="P224" s="2">
        <v>755</v>
      </c>
      <c r="Q224" s="2">
        <v>784</v>
      </c>
      <c r="R224" s="2">
        <v>805</v>
      </c>
      <c r="S224" s="2">
        <v>812</v>
      </c>
      <c r="T224" s="2">
        <v>809</v>
      </c>
      <c r="U224" s="2">
        <v>788</v>
      </c>
      <c r="V224" s="2">
        <v>752</v>
      </c>
      <c r="W224" s="2">
        <v>708</v>
      </c>
      <c r="X224" s="2">
        <v>657</v>
      </c>
      <c r="Y224" s="2">
        <v>605</v>
      </c>
      <c r="Z224" s="2">
        <v>554</v>
      </c>
      <c r="AA224" s="2">
        <v>506</v>
      </c>
      <c r="AB224" s="2">
        <v>459</v>
      </c>
      <c r="AC224" s="2">
        <v>421</v>
      </c>
      <c r="AD224" s="2">
        <v>383</v>
      </c>
      <c r="AE224" s="2">
        <v>349</v>
      </c>
      <c r="AF224" s="2">
        <v>319</v>
      </c>
      <c r="AG224" s="2">
        <v>292</v>
      </c>
      <c r="AH224" s="2">
        <v>267</v>
      </c>
    </row>
    <row r="225" spans="1:34" x14ac:dyDescent="0.25">
      <c r="A225" s="2" t="s">
        <v>480</v>
      </c>
      <c r="B225" s="2" t="s">
        <v>388</v>
      </c>
      <c r="C225" s="2" t="s">
        <v>389</v>
      </c>
      <c r="D225" s="2">
        <v>0</v>
      </c>
      <c r="E225" s="2">
        <v>0</v>
      </c>
      <c r="F225" s="2">
        <v>1</v>
      </c>
      <c r="G225" s="2">
        <v>37</v>
      </c>
      <c r="H225" s="2">
        <v>56</v>
      </c>
      <c r="I225" s="2">
        <v>62</v>
      </c>
      <c r="J225" s="2">
        <v>66</v>
      </c>
      <c r="K225" s="2">
        <v>70</v>
      </c>
      <c r="L225" s="2">
        <v>71</v>
      </c>
      <c r="M225" s="2">
        <v>71</v>
      </c>
      <c r="N225" s="2">
        <v>72</v>
      </c>
      <c r="O225" s="2">
        <v>73</v>
      </c>
      <c r="P225" s="2">
        <v>72</v>
      </c>
      <c r="Q225" s="2">
        <v>72</v>
      </c>
      <c r="R225" s="2">
        <v>72</v>
      </c>
      <c r="S225" s="2">
        <v>74</v>
      </c>
      <c r="T225" s="2">
        <v>78</v>
      </c>
      <c r="U225" s="2">
        <v>75</v>
      </c>
      <c r="V225" s="2">
        <v>69</v>
      </c>
      <c r="W225" s="2">
        <v>60</v>
      </c>
      <c r="X225" s="2">
        <v>53</v>
      </c>
      <c r="Y225" s="2">
        <v>46</v>
      </c>
      <c r="Z225" s="2">
        <v>41</v>
      </c>
      <c r="AA225" s="2">
        <v>38</v>
      </c>
      <c r="AB225" s="2">
        <v>37</v>
      </c>
      <c r="AC225" s="2">
        <v>35</v>
      </c>
      <c r="AD225" s="2">
        <v>34</v>
      </c>
      <c r="AE225" s="2">
        <v>34</v>
      </c>
      <c r="AF225" s="2">
        <v>32</v>
      </c>
      <c r="AG225" s="2">
        <v>33</v>
      </c>
      <c r="AH225" s="2">
        <v>32</v>
      </c>
    </row>
    <row r="226" spans="1:34" x14ac:dyDescent="0.25">
      <c r="A226" s="2" t="s">
        <v>481</v>
      </c>
      <c r="B226" s="2" t="s">
        <v>388</v>
      </c>
      <c r="C226" s="2" t="s">
        <v>389</v>
      </c>
      <c r="D226" s="2">
        <v>0</v>
      </c>
      <c r="E226" s="2">
        <v>0</v>
      </c>
      <c r="F226" s="2">
        <v>1</v>
      </c>
      <c r="G226" s="2">
        <v>25</v>
      </c>
      <c r="H226" s="2">
        <v>43</v>
      </c>
      <c r="I226" s="2">
        <v>55</v>
      </c>
      <c r="J226" s="2">
        <v>64</v>
      </c>
      <c r="K226" s="2">
        <v>73</v>
      </c>
      <c r="L226" s="2">
        <v>80</v>
      </c>
      <c r="M226" s="2">
        <v>86</v>
      </c>
      <c r="N226" s="2">
        <v>89</v>
      </c>
      <c r="O226" s="2">
        <v>91</v>
      </c>
      <c r="P226" s="2">
        <v>93</v>
      </c>
      <c r="Q226" s="2">
        <v>95</v>
      </c>
      <c r="R226" s="2">
        <v>95</v>
      </c>
      <c r="S226" s="2">
        <v>95</v>
      </c>
      <c r="T226" s="2">
        <v>95</v>
      </c>
      <c r="U226" s="2">
        <v>88</v>
      </c>
      <c r="V226" s="2">
        <v>83</v>
      </c>
      <c r="W226" s="2">
        <v>73</v>
      </c>
      <c r="X226" s="2">
        <v>65</v>
      </c>
      <c r="Y226" s="2">
        <v>56</v>
      </c>
      <c r="Z226" s="2">
        <v>49</v>
      </c>
      <c r="AA226" s="2">
        <v>44</v>
      </c>
      <c r="AB226" s="2">
        <v>40</v>
      </c>
      <c r="AC226" s="2">
        <v>37</v>
      </c>
      <c r="AD226" s="2">
        <v>34</v>
      </c>
      <c r="AE226" s="2">
        <v>32</v>
      </c>
      <c r="AF226" s="2">
        <v>31</v>
      </c>
      <c r="AG226" s="2">
        <v>29</v>
      </c>
      <c r="AH226" s="2">
        <v>27</v>
      </c>
    </row>
    <row r="227" spans="1:34" x14ac:dyDescent="0.25">
      <c r="A227" s="2" t="s">
        <v>482</v>
      </c>
      <c r="B227" s="2" t="s">
        <v>388</v>
      </c>
      <c r="C227" s="2" t="s">
        <v>389</v>
      </c>
      <c r="D227" s="2">
        <v>0</v>
      </c>
      <c r="E227" s="2">
        <v>1</v>
      </c>
      <c r="F227" s="2">
        <v>0</v>
      </c>
      <c r="G227" s="2">
        <v>-115</v>
      </c>
      <c r="H227" s="2">
        <v>-251</v>
      </c>
      <c r="I227" s="2">
        <v>-372</v>
      </c>
      <c r="J227" s="2">
        <v>-567</v>
      </c>
      <c r="K227" s="2">
        <v>-794</v>
      </c>
      <c r="L227" s="2">
        <v>-1038</v>
      </c>
      <c r="M227" s="2">
        <v>-1298</v>
      </c>
      <c r="N227" s="2">
        <v>-1557</v>
      </c>
      <c r="O227" s="2">
        <v>-1792</v>
      </c>
      <c r="P227" s="2">
        <v>-1992</v>
      </c>
      <c r="Q227" s="2">
        <v>-2159</v>
      </c>
      <c r="R227" s="2">
        <v>-2306</v>
      </c>
      <c r="S227" s="2">
        <v>-2444</v>
      </c>
      <c r="T227" s="2">
        <v>-2561</v>
      </c>
      <c r="U227" s="2">
        <v>-2642</v>
      </c>
      <c r="V227" s="2">
        <v>-2649</v>
      </c>
      <c r="W227" s="2">
        <v>-2638</v>
      </c>
      <c r="X227" s="2">
        <v>-2587</v>
      </c>
      <c r="Y227" s="2">
        <v>-2503</v>
      </c>
      <c r="Z227" s="2">
        <v>-2433</v>
      </c>
      <c r="AA227" s="2">
        <v>-2353</v>
      </c>
      <c r="AB227" s="2">
        <v>-2263</v>
      </c>
      <c r="AC227" s="2">
        <v>-2183</v>
      </c>
      <c r="AD227" s="2">
        <v>-2102</v>
      </c>
      <c r="AE227" s="2">
        <v>-2018</v>
      </c>
      <c r="AF227" s="2">
        <v>-1941</v>
      </c>
      <c r="AG227" s="2">
        <v>-1876</v>
      </c>
      <c r="AH227" s="2">
        <v>-1817</v>
      </c>
    </row>
    <row r="228" spans="1:34" x14ac:dyDescent="0.25">
      <c r="A228" s="2" t="s">
        <v>483</v>
      </c>
      <c r="B228" s="2" t="s">
        <v>388</v>
      </c>
      <c r="C228" s="2" t="s">
        <v>389</v>
      </c>
      <c r="D228" s="2">
        <v>0</v>
      </c>
      <c r="E228" s="2">
        <v>-1</v>
      </c>
      <c r="F228" s="2">
        <v>-5</v>
      </c>
      <c r="G228" s="2">
        <v>134</v>
      </c>
      <c r="H228" s="2">
        <v>168</v>
      </c>
      <c r="I228" s="2">
        <v>94</v>
      </c>
      <c r="J228" s="2">
        <v>-175</v>
      </c>
      <c r="K228" s="2">
        <v>-438</v>
      </c>
      <c r="L228" s="2">
        <v>-674</v>
      </c>
      <c r="M228" s="2">
        <v>-887</v>
      </c>
      <c r="N228" s="2">
        <v>-1071</v>
      </c>
      <c r="O228" s="2">
        <v>-1222</v>
      </c>
      <c r="P228" s="2">
        <v>-1346</v>
      </c>
      <c r="Q228" s="2">
        <v>-1454</v>
      </c>
      <c r="R228" s="2">
        <v>-1542</v>
      </c>
      <c r="S228" s="2">
        <v>-1618</v>
      </c>
      <c r="T228" s="2">
        <v>-1679</v>
      </c>
      <c r="U228" s="2">
        <v>-1742</v>
      </c>
      <c r="V228" s="2">
        <v>-1801</v>
      </c>
      <c r="W228" s="2">
        <v>-1851</v>
      </c>
      <c r="X228" s="2">
        <v>-1885</v>
      </c>
      <c r="Y228" s="2">
        <v>-1898</v>
      </c>
      <c r="Z228" s="2">
        <v>-1896</v>
      </c>
      <c r="AA228" s="2">
        <v>-1882</v>
      </c>
      <c r="AB228" s="2">
        <v>-1866</v>
      </c>
      <c r="AC228" s="2">
        <v>-1842</v>
      </c>
      <c r="AD228" s="2">
        <v>-1813</v>
      </c>
      <c r="AE228" s="2">
        <v>-1777</v>
      </c>
      <c r="AF228" s="2">
        <v>-1737</v>
      </c>
      <c r="AG228" s="2">
        <v>-1695</v>
      </c>
      <c r="AH228" s="2">
        <v>-1648</v>
      </c>
    </row>
    <row r="229" spans="1:34" x14ac:dyDescent="0.25">
      <c r="A229" s="2" t="s">
        <v>484</v>
      </c>
      <c r="B229" s="2" t="s">
        <v>388</v>
      </c>
      <c r="C229" s="2" t="s">
        <v>389</v>
      </c>
      <c r="D229" s="2">
        <v>0</v>
      </c>
      <c r="E229" s="2">
        <v>0</v>
      </c>
      <c r="F229" s="2">
        <v>0</v>
      </c>
      <c r="G229" s="2">
        <v>5</v>
      </c>
      <c r="H229" s="2">
        <v>20</v>
      </c>
      <c r="I229" s="2">
        <v>34</v>
      </c>
      <c r="J229" s="2">
        <v>45</v>
      </c>
      <c r="K229" s="2">
        <v>57</v>
      </c>
      <c r="L229" s="2">
        <v>70</v>
      </c>
      <c r="M229" s="2">
        <v>86</v>
      </c>
      <c r="N229" s="2">
        <v>96</v>
      </c>
      <c r="O229" s="2">
        <v>105</v>
      </c>
      <c r="P229" s="2">
        <v>113</v>
      </c>
      <c r="Q229" s="2">
        <v>120</v>
      </c>
      <c r="R229" s="2">
        <v>127</v>
      </c>
      <c r="S229" s="2">
        <v>130</v>
      </c>
      <c r="T229" s="2">
        <v>132</v>
      </c>
      <c r="U229" s="2">
        <v>132</v>
      </c>
      <c r="V229" s="2">
        <v>129</v>
      </c>
      <c r="W229" s="2">
        <v>125</v>
      </c>
      <c r="X229" s="2">
        <v>120</v>
      </c>
      <c r="Y229" s="2">
        <v>113</v>
      </c>
      <c r="Z229" s="2">
        <v>106</v>
      </c>
      <c r="AA229" s="2">
        <v>100</v>
      </c>
      <c r="AB229" s="2">
        <v>93</v>
      </c>
      <c r="AC229" s="2">
        <v>89</v>
      </c>
      <c r="AD229" s="2">
        <v>83</v>
      </c>
      <c r="AE229" s="2">
        <v>78</v>
      </c>
      <c r="AF229" s="2">
        <v>73</v>
      </c>
      <c r="AG229" s="2">
        <v>68</v>
      </c>
      <c r="AH229" s="2">
        <v>64</v>
      </c>
    </row>
    <row r="230" spans="1:34" x14ac:dyDescent="0.25">
      <c r="A230" s="2" t="s">
        <v>485</v>
      </c>
      <c r="B230" s="2" t="s">
        <v>388</v>
      </c>
      <c r="C230" s="2" t="s">
        <v>389</v>
      </c>
      <c r="D230" s="2">
        <v>0</v>
      </c>
      <c r="E230" s="2">
        <v>0</v>
      </c>
      <c r="F230" s="2">
        <v>1</v>
      </c>
      <c r="G230" s="2">
        <v>18</v>
      </c>
      <c r="H230" s="2">
        <v>22</v>
      </c>
      <c r="I230" s="2">
        <v>11</v>
      </c>
      <c r="J230" s="2">
        <v>-2</v>
      </c>
      <c r="K230" s="2">
        <v>-19</v>
      </c>
      <c r="L230" s="2">
        <v>-41</v>
      </c>
      <c r="M230" s="2">
        <v>-64</v>
      </c>
      <c r="N230" s="2">
        <v>-82</v>
      </c>
      <c r="O230" s="2">
        <v>-94</v>
      </c>
      <c r="P230" s="2">
        <v>-103</v>
      </c>
      <c r="Q230" s="2">
        <v>-109</v>
      </c>
      <c r="R230" s="2">
        <v>-114</v>
      </c>
      <c r="S230" s="2">
        <v>-116</v>
      </c>
      <c r="T230" s="2">
        <v>-111</v>
      </c>
      <c r="U230" s="2">
        <v>-111</v>
      </c>
      <c r="V230" s="2">
        <v>-111</v>
      </c>
      <c r="W230" s="2">
        <v>-112</v>
      </c>
      <c r="X230" s="2">
        <v>-111</v>
      </c>
      <c r="Y230" s="2">
        <v>-113</v>
      </c>
      <c r="Z230" s="2">
        <v>-111</v>
      </c>
      <c r="AA230" s="2">
        <v>-109</v>
      </c>
      <c r="AB230" s="2">
        <v>-105</v>
      </c>
      <c r="AC230" s="2">
        <v>-101</v>
      </c>
      <c r="AD230" s="2">
        <v>-98</v>
      </c>
      <c r="AE230" s="2">
        <v>-96</v>
      </c>
      <c r="AF230" s="2">
        <v>-92</v>
      </c>
      <c r="AG230" s="2">
        <v>-89</v>
      </c>
      <c r="AH230" s="2">
        <v>-87</v>
      </c>
    </row>
    <row r="231" spans="1:34" x14ac:dyDescent="0.25">
      <c r="A231" s="2" t="s">
        <v>486</v>
      </c>
      <c r="B231" s="2" t="s">
        <v>388</v>
      </c>
      <c r="C231" s="2" t="s">
        <v>389</v>
      </c>
      <c r="D231" s="2">
        <v>0</v>
      </c>
      <c r="E231" s="2">
        <v>0</v>
      </c>
      <c r="F231" s="2">
        <v>3</v>
      </c>
      <c r="G231" s="2">
        <v>35</v>
      </c>
      <c r="H231" s="2">
        <v>37</v>
      </c>
      <c r="I231" s="2">
        <v>27</v>
      </c>
      <c r="J231" s="2">
        <v>13</v>
      </c>
      <c r="K231" s="2">
        <v>-4</v>
      </c>
      <c r="L231" s="2">
        <v>-23</v>
      </c>
      <c r="M231" s="2">
        <v>-41</v>
      </c>
      <c r="N231" s="2">
        <v>-52</v>
      </c>
      <c r="O231" s="2">
        <v>-61</v>
      </c>
      <c r="P231" s="2">
        <v>-68</v>
      </c>
      <c r="Q231" s="2">
        <v>-72</v>
      </c>
      <c r="R231" s="2">
        <v>-79</v>
      </c>
      <c r="S231" s="2">
        <v>-80</v>
      </c>
      <c r="T231" s="2">
        <v>-70</v>
      </c>
      <c r="U231" s="2">
        <v>-72</v>
      </c>
      <c r="V231" s="2">
        <v>-73</v>
      </c>
      <c r="W231" s="2">
        <v>-79</v>
      </c>
      <c r="X231" s="2">
        <v>-82</v>
      </c>
      <c r="Y231" s="2">
        <v>-84</v>
      </c>
      <c r="Z231" s="2">
        <v>-85</v>
      </c>
      <c r="AA231" s="2">
        <v>-82</v>
      </c>
      <c r="AB231" s="2">
        <v>-78</v>
      </c>
      <c r="AC231" s="2">
        <v>-74</v>
      </c>
      <c r="AD231" s="2">
        <v>-73</v>
      </c>
      <c r="AE231" s="2">
        <v>-70</v>
      </c>
      <c r="AF231" s="2">
        <v>-68</v>
      </c>
      <c r="AG231" s="2">
        <v>-65</v>
      </c>
      <c r="AH231" s="2">
        <v>-67</v>
      </c>
    </row>
    <row r="232" spans="1:34" x14ac:dyDescent="0.25">
      <c r="A232" s="2" t="s">
        <v>487</v>
      </c>
      <c r="B232" s="2" t="s">
        <v>388</v>
      </c>
      <c r="C232" s="2" t="s">
        <v>389</v>
      </c>
      <c r="D232" s="2">
        <v>0</v>
      </c>
      <c r="E232" s="2">
        <v>0</v>
      </c>
      <c r="F232" s="2">
        <v>0</v>
      </c>
      <c r="G232" s="2">
        <v>-26</v>
      </c>
      <c r="H232" s="2">
        <v>-73</v>
      </c>
      <c r="I232" s="2">
        <v>-194</v>
      </c>
      <c r="J232" s="2">
        <v>-359</v>
      </c>
      <c r="K232" s="2">
        <v>-498</v>
      </c>
      <c r="L232" s="2">
        <v>-618</v>
      </c>
      <c r="M232" s="2">
        <v>-726</v>
      </c>
      <c r="N232" s="2">
        <v>-814</v>
      </c>
      <c r="O232" s="2">
        <v>-887</v>
      </c>
      <c r="P232" s="2">
        <v>-946</v>
      </c>
      <c r="Q232" s="2">
        <v>-1008</v>
      </c>
      <c r="R232" s="2">
        <v>-1059</v>
      </c>
      <c r="S232" s="2">
        <v>-1103</v>
      </c>
      <c r="T232" s="2">
        <v>-1138</v>
      </c>
      <c r="U232" s="2">
        <v>-1170</v>
      </c>
      <c r="V232" s="2">
        <v>-1208</v>
      </c>
      <c r="W232" s="2">
        <v>-1246</v>
      </c>
      <c r="X232" s="2">
        <v>-1278</v>
      </c>
      <c r="Y232" s="2">
        <v>-1304</v>
      </c>
      <c r="Z232" s="2">
        <v>-1326</v>
      </c>
      <c r="AA232" s="2">
        <v>-1343</v>
      </c>
      <c r="AB232" s="2">
        <v>-1357</v>
      </c>
      <c r="AC232" s="2">
        <v>-1368</v>
      </c>
      <c r="AD232" s="2">
        <v>-1378</v>
      </c>
      <c r="AE232" s="2">
        <v>-1385</v>
      </c>
      <c r="AF232" s="2">
        <v>-1393</v>
      </c>
      <c r="AG232" s="2">
        <v>-1399</v>
      </c>
      <c r="AH232" s="2">
        <v>-1405</v>
      </c>
    </row>
    <row r="233" spans="1:34" x14ac:dyDescent="0.25">
      <c r="A233" s="2" t="s">
        <v>488</v>
      </c>
      <c r="B233" s="2" t="s">
        <v>388</v>
      </c>
      <c r="C233" s="2" t="s">
        <v>389</v>
      </c>
      <c r="D233" s="2">
        <v>0</v>
      </c>
      <c r="E233" s="2">
        <v>0</v>
      </c>
      <c r="F233" s="2">
        <v>3</v>
      </c>
      <c r="G233" s="2">
        <v>-4</v>
      </c>
      <c r="H233" s="2">
        <v>-34</v>
      </c>
      <c r="I233" s="2">
        <v>-87</v>
      </c>
      <c r="J233" s="2">
        <v>-139</v>
      </c>
      <c r="K233" s="2">
        <v>-198</v>
      </c>
      <c r="L233" s="2">
        <v>-264</v>
      </c>
      <c r="M233" s="2">
        <v>-329</v>
      </c>
      <c r="N233" s="2">
        <v>-382</v>
      </c>
      <c r="O233" s="2">
        <v>-423</v>
      </c>
      <c r="P233" s="2">
        <v>-459</v>
      </c>
      <c r="Q233" s="2">
        <v>-489</v>
      </c>
      <c r="R233" s="2">
        <v>-516</v>
      </c>
      <c r="S233" s="2">
        <v>-538</v>
      </c>
      <c r="T233" s="2">
        <v>-540</v>
      </c>
      <c r="U233" s="2">
        <v>-548</v>
      </c>
      <c r="V233" s="2">
        <v>-554</v>
      </c>
      <c r="W233" s="2">
        <v>-561</v>
      </c>
      <c r="X233" s="2">
        <v>-566</v>
      </c>
      <c r="Y233" s="2">
        <v>-571</v>
      </c>
      <c r="Z233" s="2">
        <v>-570</v>
      </c>
      <c r="AA233" s="2">
        <v>-569</v>
      </c>
      <c r="AB233" s="2">
        <v>-566</v>
      </c>
      <c r="AC233" s="2">
        <v>-563</v>
      </c>
      <c r="AD233" s="2">
        <v>-561</v>
      </c>
      <c r="AE233" s="2">
        <v>-557</v>
      </c>
      <c r="AF233" s="2">
        <v>-553</v>
      </c>
      <c r="AG233" s="2">
        <v>-550</v>
      </c>
      <c r="AH233" s="2">
        <v>-548</v>
      </c>
    </row>
    <row r="234" spans="1:34" x14ac:dyDescent="0.25">
      <c r="A234" s="2" t="s">
        <v>489</v>
      </c>
      <c r="B234" s="2" t="s">
        <v>388</v>
      </c>
      <c r="C234" s="2" t="s">
        <v>389</v>
      </c>
      <c r="D234" s="2">
        <v>0</v>
      </c>
      <c r="E234" s="2">
        <v>0</v>
      </c>
      <c r="F234" s="2">
        <v>0</v>
      </c>
      <c r="G234" s="2">
        <v>3</v>
      </c>
      <c r="H234" s="2">
        <v>3</v>
      </c>
      <c r="I234" s="2">
        <v>1</v>
      </c>
      <c r="J234" s="2">
        <v>1</v>
      </c>
      <c r="K234" s="2">
        <v>-2</v>
      </c>
      <c r="L234" s="2">
        <v>-2</v>
      </c>
      <c r="M234" s="2">
        <v>-4</v>
      </c>
      <c r="N234" s="2">
        <v>-6</v>
      </c>
      <c r="O234" s="2">
        <v>-7</v>
      </c>
      <c r="P234" s="2">
        <v>-6</v>
      </c>
      <c r="Q234" s="2">
        <v>-8</v>
      </c>
      <c r="R234" s="2">
        <v>-8</v>
      </c>
      <c r="S234" s="2">
        <v>-9</v>
      </c>
      <c r="T234" s="2">
        <v>-8</v>
      </c>
      <c r="U234" s="2">
        <v>-8</v>
      </c>
      <c r="V234" s="2">
        <v>-8</v>
      </c>
      <c r="W234" s="2">
        <v>-9</v>
      </c>
      <c r="X234" s="2">
        <v>-9</v>
      </c>
      <c r="Y234" s="2">
        <v>-8</v>
      </c>
      <c r="Z234" s="2">
        <v>-9</v>
      </c>
      <c r="AA234" s="2">
        <v>-9</v>
      </c>
      <c r="AB234" s="2">
        <v>-9</v>
      </c>
      <c r="AC234" s="2">
        <v>-9</v>
      </c>
      <c r="AD234" s="2">
        <v>-8</v>
      </c>
      <c r="AE234" s="2">
        <v>-7</v>
      </c>
      <c r="AF234" s="2">
        <v>-7</v>
      </c>
      <c r="AG234" s="2">
        <v>-7</v>
      </c>
      <c r="AH234" s="2">
        <v>-6</v>
      </c>
    </row>
    <row r="235" spans="1:34" x14ac:dyDescent="0.25">
      <c r="A235" s="2" t="s">
        <v>490</v>
      </c>
      <c r="B235" s="2" t="s">
        <v>388</v>
      </c>
      <c r="C235" s="2" t="s">
        <v>389</v>
      </c>
      <c r="D235" s="2">
        <v>0</v>
      </c>
      <c r="E235" s="2">
        <v>2</v>
      </c>
      <c r="F235" s="2">
        <v>69</v>
      </c>
      <c r="G235" s="2">
        <v>246</v>
      </c>
      <c r="H235" s="2">
        <v>335</v>
      </c>
      <c r="I235" s="2">
        <v>315</v>
      </c>
      <c r="J235" s="2">
        <v>322</v>
      </c>
      <c r="K235" s="2">
        <v>323</v>
      </c>
      <c r="L235" s="2">
        <v>282</v>
      </c>
      <c r="M235" s="2">
        <v>272</v>
      </c>
      <c r="N235" s="2">
        <v>342</v>
      </c>
      <c r="O235" s="2">
        <v>427</v>
      </c>
      <c r="P235" s="2">
        <v>482</v>
      </c>
      <c r="Q235" s="2">
        <v>544</v>
      </c>
      <c r="R235" s="2">
        <v>600</v>
      </c>
      <c r="S235" s="2">
        <v>699</v>
      </c>
      <c r="T235" s="2">
        <v>858</v>
      </c>
      <c r="U235" s="2">
        <v>855</v>
      </c>
      <c r="V235" s="2">
        <v>878</v>
      </c>
      <c r="W235" s="2">
        <v>845</v>
      </c>
      <c r="X235" s="2">
        <v>822</v>
      </c>
      <c r="Y235" s="2">
        <v>778</v>
      </c>
      <c r="Z235" s="2">
        <v>745</v>
      </c>
      <c r="AA235" s="2">
        <v>736</v>
      </c>
      <c r="AB235" s="2">
        <v>751</v>
      </c>
      <c r="AC235" s="2">
        <v>747</v>
      </c>
      <c r="AD235" s="2">
        <v>715</v>
      </c>
      <c r="AE235" s="2">
        <v>723</v>
      </c>
      <c r="AF235" s="2">
        <v>687</v>
      </c>
      <c r="AG235" s="2">
        <v>682</v>
      </c>
      <c r="AH235" s="2">
        <v>629</v>
      </c>
    </row>
    <row r="236" spans="1:34" x14ac:dyDescent="0.25">
      <c r="A236" s="2" t="s">
        <v>491</v>
      </c>
      <c r="B236" s="2" t="s">
        <v>388</v>
      </c>
      <c r="C236" s="2" t="s">
        <v>389</v>
      </c>
      <c r="D236" s="2">
        <v>0</v>
      </c>
      <c r="E236" s="2">
        <v>37</v>
      </c>
      <c r="F236" s="2">
        <v>288</v>
      </c>
      <c r="G236" s="2">
        <v>588</v>
      </c>
      <c r="H236" s="2">
        <v>899</v>
      </c>
      <c r="I236" s="2">
        <v>1249</v>
      </c>
      <c r="J236" s="2">
        <v>1707</v>
      </c>
      <c r="K236" s="2">
        <v>2151</v>
      </c>
      <c r="L236" s="2">
        <v>2562</v>
      </c>
      <c r="M236" s="2">
        <v>3174</v>
      </c>
      <c r="N236" s="2">
        <v>3985</v>
      </c>
      <c r="O236" s="2">
        <v>4718</v>
      </c>
      <c r="P236" s="2">
        <v>5175</v>
      </c>
      <c r="Q236" s="2">
        <v>5509</v>
      </c>
      <c r="R236" s="2">
        <v>5699</v>
      </c>
      <c r="S236" s="2">
        <v>5980</v>
      </c>
      <c r="T236" s="2">
        <v>6285</v>
      </c>
      <c r="U236" s="2">
        <v>6081</v>
      </c>
      <c r="V236" s="2">
        <v>5952</v>
      </c>
      <c r="W236" s="2">
        <v>5633</v>
      </c>
      <c r="X236" s="2">
        <v>5329</v>
      </c>
      <c r="Y236" s="2">
        <v>4964</v>
      </c>
      <c r="Z236" s="2">
        <v>4641</v>
      </c>
      <c r="AA236" s="2">
        <v>4437</v>
      </c>
      <c r="AB236" s="2">
        <v>4277</v>
      </c>
      <c r="AC236" s="2">
        <v>4112</v>
      </c>
      <c r="AD236" s="2">
        <v>3949</v>
      </c>
      <c r="AE236" s="2">
        <v>3794</v>
      </c>
      <c r="AF236" s="2">
        <v>3606</v>
      </c>
      <c r="AG236" s="2">
        <v>3465</v>
      </c>
      <c r="AH236" s="2">
        <v>3284</v>
      </c>
    </row>
    <row r="237" spans="1:34" x14ac:dyDescent="0.25">
      <c r="A237" s="2" t="s">
        <v>492</v>
      </c>
      <c r="B237" s="2" t="s">
        <v>388</v>
      </c>
      <c r="C237" s="2" t="s">
        <v>389</v>
      </c>
      <c r="D237" s="2">
        <v>0</v>
      </c>
      <c r="E237" s="2">
        <v>0</v>
      </c>
      <c r="F237" s="2">
        <v>49</v>
      </c>
      <c r="G237" s="2">
        <v>503</v>
      </c>
      <c r="H237" s="2">
        <v>520</v>
      </c>
      <c r="I237" s="2">
        <v>539</v>
      </c>
      <c r="J237" s="2">
        <v>602</v>
      </c>
      <c r="K237" s="2">
        <v>659</v>
      </c>
      <c r="L237" s="2">
        <v>705</v>
      </c>
      <c r="M237" s="2">
        <v>786</v>
      </c>
      <c r="N237" s="2">
        <v>889</v>
      </c>
      <c r="O237" s="2">
        <v>971</v>
      </c>
      <c r="P237" s="2">
        <v>998</v>
      </c>
      <c r="Q237" s="2">
        <v>1002</v>
      </c>
      <c r="R237" s="2">
        <v>976</v>
      </c>
      <c r="S237" s="2">
        <v>969</v>
      </c>
      <c r="T237" s="2">
        <v>985</v>
      </c>
      <c r="U237" s="2">
        <v>898</v>
      </c>
      <c r="V237" s="2">
        <v>847</v>
      </c>
      <c r="W237" s="2">
        <v>769</v>
      </c>
      <c r="X237" s="2">
        <v>705</v>
      </c>
      <c r="Y237" s="2">
        <v>631</v>
      </c>
      <c r="Z237" s="2">
        <v>573</v>
      </c>
      <c r="AA237" s="2">
        <v>537</v>
      </c>
      <c r="AB237" s="2">
        <v>512</v>
      </c>
      <c r="AC237" s="2">
        <v>481</v>
      </c>
      <c r="AD237" s="2">
        <v>454</v>
      </c>
      <c r="AE237" s="2">
        <v>428</v>
      </c>
      <c r="AF237" s="2">
        <v>395</v>
      </c>
      <c r="AG237" s="2">
        <v>374</v>
      </c>
      <c r="AH237" s="2">
        <v>341</v>
      </c>
    </row>
    <row r="238" spans="1:34" x14ac:dyDescent="0.25">
      <c r="A238" s="2" t="s">
        <v>493</v>
      </c>
      <c r="B238" s="2" t="s">
        <v>388</v>
      </c>
      <c r="C238" s="2" t="s">
        <v>389</v>
      </c>
      <c r="D238" s="2">
        <v>0</v>
      </c>
      <c r="E238" s="2">
        <v>6</v>
      </c>
      <c r="F238" s="2">
        <v>82</v>
      </c>
      <c r="G238" s="2">
        <v>940</v>
      </c>
      <c r="H238" s="2">
        <v>977</v>
      </c>
      <c r="I238" s="2">
        <v>1010</v>
      </c>
      <c r="J238" s="2">
        <v>1161</v>
      </c>
      <c r="K238" s="2">
        <v>1314</v>
      </c>
      <c r="L238" s="2">
        <v>1424</v>
      </c>
      <c r="M238" s="2">
        <v>1594</v>
      </c>
      <c r="N238" s="2">
        <v>1832</v>
      </c>
      <c r="O238" s="2">
        <v>1975</v>
      </c>
      <c r="P238" s="2">
        <v>2067</v>
      </c>
      <c r="Q238" s="2">
        <v>2168</v>
      </c>
      <c r="R238" s="2">
        <v>2256</v>
      </c>
      <c r="S238" s="2">
        <v>2378</v>
      </c>
      <c r="T238" s="2">
        <v>2507</v>
      </c>
      <c r="U238" s="2">
        <v>2395</v>
      </c>
      <c r="V238" s="2">
        <v>2359</v>
      </c>
      <c r="W238" s="2">
        <v>2269</v>
      </c>
      <c r="X238" s="2">
        <v>2205</v>
      </c>
      <c r="Y238" s="2">
        <v>2125</v>
      </c>
      <c r="Z238" s="2">
        <v>2075</v>
      </c>
      <c r="AA238" s="2">
        <v>2044</v>
      </c>
      <c r="AB238" s="2">
        <v>2041</v>
      </c>
      <c r="AC238" s="2">
        <v>1991</v>
      </c>
      <c r="AD238" s="2">
        <v>1952</v>
      </c>
      <c r="AE238" s="2">
        <v>1924</v>
      </c>
      <c r="AF238" s="2">
        <v>1857</v>
      </c>
      <c r="AG238" s="2">
        <v>1825</v>
      </c>
      <c r="AH238" s="2">
        <v>1736</v>
      </c>
    </row>
    <row r="239" spans="1:34" x14ac:dyDescent="0.25">
      <c r="A239" s="2" t="s">
        <v>494</v>
      </c>
      <c r="B239" s="2" t="s">
        <v>388</v>
      </c>
      <c r="C239" s="2" t="s">
        <v>389</v>
      </c>
      <c r="D239" s="2">
        <v>0</v>
      </c>
      <c r="E239" s="2">
        <v>0</v>
      </c>
      <c r="F239" s="2">
        <v>0</v>
      </c>
      <c r="G239" s="2">
        <v>-435</v>
      </c>
      <c r="H239" s="2">
        <v>-924</v>
      </c>
      <c r="I239" s="2">
        <v>-1555</v>
      </c>
      <c r="J239" s="2">
        <v>-2140</v>
      </c>
      <c r="K239" s="2">
        <v>-2817</v>
      </c>
      <c r="L239" s="2">
        <v>-3513</v>
      </c>
      <c r="M239" s="2">
        <v>-4206</v>
      </c>
      <c r="N239" s="2">
        <v>-4711</v>
      </c>
      <c r="O239" s="2">
        <v>-5078</v>
      </c>
      <c r="P239" s="2">
        <v>-5336</v>
      </c>
      <c r="Q239" s="2">
        <v>-5550</v>
      </c>
      <c r="R239" s="2">
        <v>-5731</v>
      </c>
      <c r="S239" s="2">
        <v>-5886</v>
      </c>
      <c r="T239" s="2">
        <v>-5698</v>
      </c>
      <c r="U239" s="2">
        <v>-5498</v>
      </c>
      <c r="V239" s="2">
        <v>-5316</v>
      </c>
      <c r="W239" s="2">
        <v>-5138</v>
      </c>
      <c r="X239" s="2">
        <v>-4970</v>
      </c>
      <c r="Y239" s="2">
        <v>-4811</v>
      </c>
      <c r="Z239" s="2">
        <v>-4657</v>
      </c>
      <c r="AA239" s="2">
        <v>-4512</v>
      </c>
      <c r="AB239" s="2">
        <v>-4393</v>
      </c>
      <c r="AC239" s="2">
        <v>-4275</v>
      </c>
      <c r="AD239" s="2">
        <v>-4161</v>
      </c>
      <c r="AE239" s="2">
        <v>-4051</v>
      </c>
      <c r="AF239" s="2">
        <v>-3943</v>
      </c>
      <c r="AG239" s="2">
        <v>-3838</v>
      </c>
      <c r="AH239" s="2">
        <v>-3733</v>
      </c>
    </row>
    <row r="240" spans="1:34" x14ac:dyDescent="0.25">
      <c r="A240" s="2" t="s">
        <v>495</v>
      </c>
      <c r="B240" s="2" t="s">
        <v>388</v>
      </c>
      <c r="C240" s="2" t="s">
        <v>389</v>
      </c>
      <c r="D240" s="2">
        <v>0</v>
      </c>
      <c r="E240" s="2">
        <v>0</v>
      </c>
      <c r="F240" s="2">
        <v>1</v>
      </c>
      <c r="G240" s="2">
        <v>537</v>
      </c>
      <c r="H240" s="2">
        <v>1077</v>
      </c>
      <c r="I240" s="2">
        <v>1563</v>
      </c>
      <c r="J240" s="2">
        <v>2006</v>
      </c>
      <c r="K240" s="2">
        <v>2424</v>
      </c>
      <c r="L240" s="2">
        <v>2820</v>
      </c>
      <c r="M240" s="2">
        <v>3212</v>
      </c>
      <c r="N240" s="2">
        <v>3544</v>
      </c>
      <c r="O240" s="2">
        <v>3867</v>
      </c>
      <c r="P240" s="2">
        <v>4181</v>
      </c>
      <c r="Q240" s="2">
        <v>4488</v>
      </c>
      <c r="R240" s="2">
        <v>4785</v>
      </c>
      <c r="S240" s="2">
        <v>5055</v>
      </c>
      <c r="T240" s="2">
        <v>5081</v>
      </c>
      <c r="U240" s="2">
        <v>4855</v>
      </c>
      <c r="V240" s="2">
        <v>4733</v>
      </c>
      <c r="W240" s="2">
        <v>4623</v>
      </c>
      <c r="X240" s="2">
        <v>4600</v>
      </c>
      <c r="Y240" s="2">
        <v>4402</v>
      </c>
      <c r="Z240" s="2">
        <v>4295</v>
      </c>
      <c r="AA240" s="2">
        <v>4174</v>
      </c>
      <c r="AB240" s="2">
        <v>4075</v>
      </c>
      <c r="AC240" s="2">
        <v>3989</v>
      </c>
      <c r="AD240" s="2">
        <v>3875</v>
      </c>
      <c r="AE240" s="2">
        <v>3782</v>
      </c>
      <c r="AF240" s="2">
        <v>3774</v>
      </c>
      <c r="AG240" s="2">
        <v>3607</v>
      </c>
      <c r="AH240" s="2">
        <v>3511</v>
      </c>
    </row>
    <row r="241" spans="1:34" x14ac:dyDescent="0.25">
      <c r="A241" s="2" t="s">
        <v>496</v>
      </c>
      <c r="B241" s="2" t="s">
        <v>388</v>
      </c>
      <c r="C241" s="2" t="s">
        <v>389</v>
      </c>
      <c r="D241" s="2">
        <v>0</v>
      </c>
      <c r="E241" s="2">
        <v>-19</v>
      </c>
      <c r="F241" s="2">
        <v>-31</v>
      </c>
      <c r="G241" s="2">
        <v>87</v>
      </c>
      <c r="H241" s="2">
        <v>197</v>
      </c>
      <c r="I241" s="2">
        <v>289</v>
      </c>
      <c r="J241" s="2">
        <v>369</v>
      </c>
      <c r="K241" s="2">
        <v>442</v>
      </c>
      <c r="L241" s="2">
        <v>486</v>
      </c>
      <c r="M241" s="2">
        <v>505</v>
      </c>
      <c r="N241" s="2">
        <v>511</v>
      </c>
      <c r="O241" s="2">
        <v>504</v>
      </c>
      <c r="P241" s="2">
        <v>502</v>
      </c>
      <c r="Q241" s="2">
        <v>516</v>
      </c>
      <c r="R241" s="2">
        <v>560</v>
      </c>
      <c r="S241" s="2">
        <v>602</v>
      </c>
      <c r="T241" s="2">
        <v>639</v>
      </c>
      <c r="U241" s="2">
        <v>638</v>
      </c>
      <c r="V241" s="2">
        <v>620</v>
      </c>
      <c r="W241" s="2">
        <v>593</v>
      </c>
      <c r="X241" s="2">
        <v>561</v>
      </c>
      <c r="Y241" s="2">
        <v>543</v>
      </c>
      <c r="Z241" s="2">
        <v>516</v>
      </c>
      <c r="AA241" s="2">
        <v>502</v>
      </c>
      <c r="AB241" s="2">
        <v>487</v>
      </c>
      <c r="AC241" s="2">
        <v>476</v>
      </c>
      <c r="AD241" s="2">
        <v>473</v>
      </c>
      <c r="AE241" s="2">
        <v>463</v>
      </c>
      <c r="AF241" s="2">
        <v>458</v>
      </c>
      <c r="AG241" s="2">
        <v>452</v>
      </c>
      <c r="AH241" s="2">
        <v>446</v>
      </c>
    </row>
    <row r="242" spans="1:34" x14ac:dyDescent="0.25">
      <c r="A242" s="2" t="s">
        <v>497</v>
      </c>
      <c r="B242" s="2" t="s">
        <v>388</v>
      </c>
      <c r="C242" s="2" t="s">
        <v>389</v>
      </c>
      <c r="D242" s="2">
        <v>0</v>
      </c>
      <c r="E242" s="2">
        <v>95</v>
      </c>
      <c r="F242" s="2">
        <v>26</v>
      </c>
      <c r="G242" s="2">
        <v>257</v>
      </c>
      <c r="H242" s="2">
        <v>609</v>
      </c>
      <c r="I242" s="2">
        <v>1117</v>
      </c>
      <c r="J242" s="2">
        <v>1547</v>
      </c>
      <c r="K242" s="2">
        <v>2189</v>
      </c>
      <c r="L242" s="2">
        <v>2889</v>
      </c>
      <c r="M242" s="2">
        <v>3372</v>
      </c>
      <c r="N242" s="2">
        <v>3867</v>
      </c>
      <c r="O242" s="2">
        <v>4374</v>
      </c>
      <c r="P242" s="2">
        <v>4954</v>
      </c>
      <c r="Q242" s="2">
        <v>5302</v>
      </c>
      <c r="R242" s="2">
        <v>5719</v>
      </c>
      <c r="S242" s="2">
        <v>6185</v>
      </c>
      <c r="T242" s="2">
        <v>6699</v>
      </c>
      <c r="U242" s="2">
        <v>7234</v>
      </c>
      <c r="V242" s="2">
        <v>7248</v>
      </c>
      <c r="W242" s="2">
        <v>7363</v>
      </c>
      <c r="X242" s="2">
        <v>7336</v>
      </c>
      <c r="Y242" s="2">
        <v>7253</v>
      </c>
      <c r="Z242" s="2">
        <v>7214</v>
      </c>
      <c r="AA242" s="2">
        <v>7128</v>
      </c>
      <c r="AB242" s="2">
        <v>7101</v>
      </c>
      <c r="AC242" s="2">
        <v>7089</v>
      </c>
      <c r="AD242" s="2">
        <v>7113</v>
      </c>
      <c r="AE242" s="2">
        <v>7064</v>
      </c>
      <c r="AF242" s="2">
        <v>7089</v>
      </c>
      <c r="AG242" s="2">
        <v>7004</v>
      </c>
      <c r="AH242" s="2">
        <v>7016</v>
      </c>
    </row>
    <row r="243" spans="1:34" x14ac:dyDescent="0.25">
      <c r="A243" s="2" t="s">
        <v>498</v>
      </c>
      <c r="B243" s="2" t="s">
        <v>388</v>
      </c>
      <c r="C243" s="2" t="s">
        <v>389</v>
      </c>
      <c r="D243" s="2">
        <v>0</v>
      </c>
      <c r="E243" s="2">
        <v>-326</v>
      </c>
      <c r="F243" s="2">
        <v>-606</v>
      </c>
      <c r="G243" s="2">
        <v>2118</v>
      </c>
      <c r="H243" s="2">
        <v>7778</v>
      </c>
      <c r="I243" s="2">
        <v>8877</v>
      </c>
      <c r="J243" s="2">
        <v>9757</v>
      </c>
      <c r="K243" s="2">
        <v>10209</v>
      </c>
      <c r="L243" s="2">
        <v>9766</v>
      </c>
      <c r="M243" s="2">
        <v>8457</v>
      </c>
      <c r="N243" s="2">
        <v>6761</v>
      </c>
      <c r="O243" s="2">
        <v>5543</v>
      </c>
      <c r="P243" s="2">
        <v>3997</v>
      </c>
      <c r="Q243" s="2">
        <v>2759</v>
      </c>
      <c r="R243" s="2">
        <v>1928</v>
      </c>
      <c r="S243" s="2">
        <v>1100</v>
      </c>
      <c r="T243" s="2">
        <v>726</v>
      </c>
      <c r="U243" s="2">
        <v>-252</v>
      </c>
      <c r="V243" s="2">
        <v>-1039</v>
      </c>
      <c r="W243" s="2">
        <v>-1887</v>
      </c>
      <c r="X243" s="2">
        <v>-2690</v>
      </c>
      <c r="Y243" s="2">
        <v>-3212</v>
      </c>
      <c r="Z243" s="2">
        <v>-3676</v>
      </c>
      <c r="AA243" s="2">
        <v>-4030</v>
      </c>
      <c r="AB243" s="2">
        <v>-4212</v>
      </c>
      <c r="AC243" s="2">
        <v>-4684</v>
      </c>
      <c r="AD243" s="2">
        <v>-4816</v>
      </c>
      <c r="AE243" s="2">
        <v>-5088</v>
      </c>
      <c r="AF243" s="2">
        <v>-5390</v>
      </c>
      <c r="AG243" s="2">
        <v>-5701</v>
      </c>
      <c r="AH243" s="2">
        <v>-6069</v>
      </c>
    </row>
    <row r="244" spans="1:34" x14ac:dyDescent="0.25">
      <c r="A244" s="2" t="s">
        <v>499</v>
      </c>
      <c r="B244" s="2" t="s">
        <v>388</v>
      </c>
      <c r="C244" s="2" t="s">
        <v>389</v>
      </c>
      <c r="D244" s="2">
        <v>0</v>
      </c>
      <c r="E244" s="2">
        <v>0</v>
      </c>
      <c r="F244" s="2">
        <v>-3</v>
      </c>
      <c r="G244" s="2">
        <v>92</v>
      </c>
      <c r="H244" s="2">
        <v>130</v>
      </c>
      <c r="I244" s="2">
        <v>163</v>
      </c>
      <c r="J244" s="2">
        <v>183</v>
      </c>
      <c r="K244" s="2">
        <v>200</v>
      </c>
      <c r="L244" s="2">
        <v>210</v>
      </c>
      <c r="M244" s="2">
        <v>210</v>
      </c>
      <c r="N244" s="2">
        <v>199</v>
      </c>
      <c r="O244" s="2">
        <v>192</v>
      </c>
      <c r="P244" s="2">
        <v>185</v>
      </c>
      <c r="Q244" s="2">
        <v>178</v>
      </c>
      <c r="R244" s="2">
        <v>175</v>
      </c>
      <c r="S244" s="2">
        <v>173</v>
      </c>
      <c r="T244" s="2">
        <v>173</v>
      </c>
      <c r="U244" s="2">
        <v>163</v>
      </c>
      <c r="V244" s="2">
        <v>147</v>
      </c>
      <c r="W244" s="2">
        <v>127</v>
      </c>
      <c r="X244" s="2">
        <v>108</v>
      </c>
      <c r="Y244" s="2">
        <v>90</v>
      </c>
      <c r="Z244" s="2">
        <v>76</v>
      </c>
      <c r="AA244" s="2">
        <v>64</v>
      </c>
      <c r="AB244" s="2">
        <v>54</v>
      </c>
      <c r="AC244" s="2">
        <v>47</v>
      </c>
      <c r="AD244" s="2">
        <v>43</v>
      </c>
      <c r="AE244" s="2">
        <v>38</v>
      </c>
      <c r="AF244" s="2">
        <v>35</v>
      </c>
      <c r="AG244" s="2">
        <v>33</v>
      </c>
      <c r="AH244" s="2">
        <v>29</v>
      </c>
    </row>
    <row r="245" spans="1:34" x14ac:dyDescent="0.25">
      <c r="A245" s="2" t="s">
        <v>500</v>
      </c>
      <c r="B245" s="2" t="s">
        <v>388</v>
      </c>
      <c r="C245" s="2" t="s">
        <v>389</v>
      </c>
      <c r="D245" s="2">
        <v>0</v>
      </c>
      <c r="E245" s="2">
        <v>21</v>
      </c>
      <c r="F245" s="2">
        <v>190</v>
      </c>
      <c r="G245" s="2">
        <v>1831</v>
      </c>
      <c r="H245" s="2">
        <v>1915</v>
      </c>
      <c r="I245" s="2">
        <v>2101</v>
      </c>
      <c r="J245" s="2">
        <v>2510</v>
      </c>
      <c r="K245" s="2">
        <v>2949</v>
      </c>
      <c r="L245" s="2">
        <v>3340</v>
      </c>
      <c r="M245" s="2">
        <v>3986</v>
      </c>
      <c r="N245" s="2">
        <v>4768</v>
      </c>
      <c r="O245" s="2">
        <v>5412</v>
      </c>
      <c r="P245" s="2">
        <v>5828</v>
      </c>
      <c r="Q245" s="2">
        <v>6317</v>
      </c>
      <c r="R245" s="2">
        <v>6657</v>
      </c>
      <c r="S245" s="2">
        <v>7231</v>
      </c>
      <c r="T245" s="2">
        <v>7840</v>
      </c>
      <c r="U245" s="2">
        <v>7792</v>
      </c>
      <c r="V245" s="2">
        <v>7909</v>
      </c>
      <c r="W245" s="2">
        <v>7818</v>
      </c>
      <c r="X245" s="2">
        <v>7789</v>
      </c>
      <c r="Y245" s="2">
        <v>7708</v>
      </c>
      <c r="Z245" s="2">
        <v>7718</v>
      </c>
      <c r="AA245" s="2">
        <v>7861</v>
      </c>
      <c r="AB245" s="2">
        <v>8086</v>
      </c>
      <c r="AC245" s="2">
        <v>8249</v>
      </c>
      <c r="AD245" s="2">
        <v>8418</v>
      </c>
      <c r="AE245" s="2">
        <v>8623</v>
      </c>
      <c r="AF245" s="2">
        <v>8710</v>
      </c>
      <c r="AG245" s="2">
        <v>8902</v>
      </c>
      <c r="AH245" s="2">
        <v>8928</v>
      </c>
    </row>
    <row r="246" spans="1:34" x14ac:dyDescent="0.25">
      <c r="A246" s="2" t="s">
        <v>501</v>
      </c>
      <c r="B246" s="2" t="s">
        <v>388</v>
      </c>
      <c r="C246" s="2" t="s">
        <v>389</v>
      </c>
      <c r="D246" s="2">
        <v>0</v>
      </c>
      <c r="E246" s="2">
        <v>-2</v>
      </c>
      <c r="F246" s="2">
        <v>15</v>
      </c>
      <c r="G246" s="2">
        <v>123</v>
      </c>
      <c r="H246" s="2">
        <v>259</v>
      </c>
      <c r="I246" s="2">
        <v>360</v>
      </c>
      <c r="J246" s="2">
        <v>425</v>
      </c>
      <c r="K246" s="2">
        <v>423</v>
      </c>
      <c r="L246" s="2">
        <v>382</v>
      </c>
      <c r="M246" s="2">
        <v>360</v>
      </c>
      <c r="N246" s="2">
        <v>280</v>
      </c>
      <c r="O246" s="2">
        <v>180</v>
      </c>
      <c r="P246" s="2">
        <v>87</v>
      </c>
      <c r="Q246" s="2">
        <v>42</v>
      </c>
      <c r="R246" s="2">
        <v>16</v>
      </c>
      <c r="S246" s="2">
        <v>-24</v>
      </c>
      <c r="T246" s="2">
        <v>-31</v>
      </c>
      <c r="U246" s="2">
        <v>-45</v>
      </c>
      <c r="V246" s="2">
        <v>24</v>
      </c>
      <c r="W246" s="2">
        <v>122</v>
      </c>
      <c r="X246" s="2">
        <v>274</v>
      </c>
      <c r="Y246" s="2">
        <v>470</v>
      </c>
      <c r="Z246" s="2">
        <v>717</v>
      </c>
      <c r="AA246" s="2">
        <v>1001</v>
      </c>
      <c r="AB246" s="2">
        <v>1276</v>
      </c>
      <c r="AC246" s="2">
        <v>1571</v>
      </c>
      <c r="AD246" s="2">
        <v>1837</v>
      </c>
      <c r="AE246" s="2">
        <v>2107</v>
      </c>
      <c r="AF246" s="2">
        <v>2370</v>
      </c>
      <c r="AG246" s="2">
        <v>2628</v>
      </c>
      <c r="AH246" s="2">
        <v>2853</v>
      </c>
    </row>
    <row r="247" spans="1:34" x14ac:dyDescent="0.25">
      <c r="A247" s="2" t="s">
        <v>502</v>
      </c>
      <c r="B247" s="2" t="s">
        <v>388</v>
      </c>
      <c r="C247" s="2" t="s">
        <v>389</v>
      </c>
      <c r="D247" s="2">
        <v>0</v>
      </c>
      <c r="E247" s="2">
        <v>6</v>
      </c>
      <c r="F247" s="2">
        <v>82</v>
      </c>
      <c r="G247" s="2">
        <v>4475</v>
      </c>
      <c r="H247" s="2">
        <v>8809</v>
      </c>
      <c r="I247" s="2">
        <v>13072</v>
      </c>
      <c r="J247" s="2">
        <v>17061</v>
      </c>
      <c r="K247" s="2">
        <v>20855</v>
      </c>
      <c r="L247" s="2">
        <v>24334</v>
      </c>
      <c r="M247" s="2">
        <v>27691</v>
      </c>
      <c r="N247" s="2">
        <v>30779</v>
      </c>
      <c r="O247" s="2">
        <v>33698</v>
      </c>
      <c r="P247" s="2">
        <v>36458</v>
      </c>
      <c r="Q247" s="2">
        <v>39240</v>
      </c>
      <c r="R247" s="2">
        <v>41879</v>
      </c>
      <c r="S247" s="2">
        <v>44329</v>
      </c>
      <c r="T247" s="2">
        <v>42371</v>
      </c>
      <c r="U247" s="2">
        <v>40431</v>
      </c>
      <c r="V247" s="2">
        <v>39146</v>
      </c>
      <c r="W247" s="2">
        <v>37871</v>
      </c>
      <c r="X247" s="2">
        <v>36893</v>
      </c>
      <c r="Y247" s="2">
        <v>36159</v>
      </c>
      <c r="Z247" s="2">
        <v>35539</v>
      </c>
      <c r="AA247" s="2">
        <v>35108</v>
      </c>
      <c r="AB247" s="2">
        <v>34755</v>
      </c>
      <c r="AC247" s="2">
        <v>34419</v>
      </c>
      <c r="AD247" s="2">
        <v>34176</v>
      </c>
      <c r="AE247" s="2">
        <v>34123</v>
      </c>
      <c r="AF247" s="2">
        <v>34067</v>
      </c>
      <c r="AG247" s="2">
        <v>34060</v>
      </c>
      <c r="AH247" s="2">
        <v>33905</v>
      </c>
    </row>
    <row r="248" spans="1:34" x14ac:dyDescent="0.25">
      <c r="A248" s="2" t="s">
        <v>503</v>
      </c>
      <c r="B248" s="2" t="s">
        <v>388</v>
      </c>
      <c r="C248" s="2" t="s">
        <v>389</v>
      </c>
      <c r="D248" s="2">
        <v>0</v>
      </c>
      <c r="E248" s="2">
        <v>-6</v>
      </c>
      <c r="F248" s="2">
        <v>3</v>
      </c>
      <c r="G248" s="2">
        <v>153</v>
      </c>
      <c r="H248" s="2">
        <v>718</v>
      </c>
      <c r="I248" s="2">
        <v>1363</v>
      </c>
      <c r="J248" s="2">
        <v>2010</v>
      </c>
      <c r="K248" s="2">
        <v>2647</v>
      </c>
      <c r="L248" s="2">
        <v>3320</v>
      </c>
      <c r="M248" s="2">
        <v>4061</v>
      </c>
      <c r="N248" s="2">
        <v>4601</v>
      </c>
      <c r="O248" s="2">
        <v>5113</v>
      </c>
      <c r="P248" s="2">
        <v>5565</v>
      </c>
      <c r="Q248" s="2">
        <v>6019</v>
      </c>
      <c r="R248" s="2">
        <v>6457</v>
      </c>
      <c r="S248" s="2">
        <v>6783</v>
      </c>
      <c r="T248" s="2">
        <v>7017</v>
      </c>
      <c r="U248" s="2">
        <v>7082</v>
      </c>
      <c r="V248" s="2">
        <v>7041</v>
      </c>
      <c r="W248" s="2">
        <v>6906</v>
      </c>
      <c r="X248" s="2">
        <v>6685</v>
      </c>
      <c r="Y248" s="2">
        <v>6428</v>
      </c>
      <c r="Z248" s="2">
        <v>6138</v>
      </c>
      <c r="AA248" s="2">
        <v>5876</v>
      </c>
      <c r="AB248" s="2">
        <v>5596</v>
      </c>
      <c r="AC248" s="2">
        <v>5383</v>
      </c>
      <c r="AD248" s="2">
        <v>5137</v>
      </c>
      <c r="AE248" s="2">
        <v>4909</v>
      </c>
      <c r="AF248" s="2">
        <v>4692</v>
      </c>
      <c r="AG248" s="2">
        <v>4514</v>
      </c>
      <c r="AH248" s="2">
        <v>4320</v>
      </c>
    </row>
    <row r="249" spans="1:34" x14ac:dyDescent="0.25">
      <c r="A249" s="2" t="s">
        <v>504</v>
      </c>
      <c r="B249" s="2" t="s">
        <v>388</v>
      </c>
      <c r="C249" s="2" t="s">
        <v>389</v>
      </c>
      <c r="D249" s="2">
        <v>0</v>
      </c>
      <c r="E249" s="2">
        <v>-3</v>
      </c>
      <c r="F249" s="2">
        <v>0</v>
      </c>
      <c r="G249" s="2">
        <v>40</v>
      </c>
      <c r="H249" s="2">
        <v>212</v>
      </c>
      <c r="I249" s="2">
        <v>394</v>
      </c>
      <c r="J249" s="2">
        <v>560</v>
      </c>
      <c r="K249" s="2">
        <v>704</v>
      </c>
      <c r="L249" s="2">
        <v>842</v>
      </c>
      <c r="M249" s="2">
        <v>985</v>
      </c>
      <c r="N249" s="2">
        <v>1061</v>
      </c>
      <c r="O249" s="2">
        <v>1121</v>
      </c>
      <c r="P249" s="2">
        <v>1159</v>
      </c>
      <c r="Q249" s="2">
        <v>1191</v>
      </c>
      <c r="R249" s="2">
        <v>1213</v>
      </c>
      <c r="S249" s="2">
        <v>1209</v>
      </c>
      <c r="T249" s="2">
        <v>1184</v>
      </c>
      <c r="U249" s="2">
        <v>1134</v>
      </c>
      <c r="V249" s="2">
        <v>1071</v>
      </c>
      <c r="W249" s="2">
        <v>998</v>
      </c>
      <c r="X249" s="2">
        <v>917</v>
      </c>
      <c r="Y249" s="2">
        <v>838</v>
      </c>
      <c r="Z249" s="2">
        <v>760</v>
      </c>
      <c r="AA249" s="2">
        <v>691</v>
      </c>
      <c r="AB249" s="2">
        <v>625</v>
      </c>
      <c r="AC249" s="2">
        <v>571</v>
      </c>
      <c r="AD249" s="2">
        <v>516</v>
      </c>
      <c r="AE249" s="2">
        <v>468</v>
      </c>
      <c r="AF249" s="2">
        <v>424</v>
      </c>
      <c r="AG249" s="2">
        <v>387</v>
      </c>
      <c r="AH249" s="2">
        <v>351</v>
      </c>
    </row>
    <row r="250" spans="1:34" x14ac:dyDescent="0.25">
      <c r="A250" s="2" t="s">
        <v>505</v>
      </c>
      <c r="B250" s="2" t="s">
        <v>388</v>
      </c>
      <c r="C250" s="2" t="s">
        <v>389</v>
      </c>
      <c r="D250" s="2">
        <v>0</v>
      </c>
      <c r="E250" s="2">
        <v>0</v>
      </c>
      <c r="F250" s="2">
        <v>0</v>
      </c>
      <c r="G250" s="2">
        <v>6</v>
      </c>
      <c r="H250" s="2">
        <v>20</v>
      </c>
      <c r="I250" s="2">
        <v>32</v>
      </c>
      <c r="J250" s="2">
        <v>42</v>
      </c>
      <c r="K250" s="2">
        <v>52</v>
      </c>
      <c r="L250" s="2">
        <v>60</v>
      </c>
      <c r="M250" s="2">
        <v>68</v>
      </c>
      <c r="N250" s="2">
        <v>72</v>
      </c>
      <c r="O250" s="2">
        <v>73</v>
      </c>
      <c r="P250" s="2">
        <v>76</v>
      </c>
      <c r="Q250" s="2">
        <v>75</v>
      </c>
      <c r="R250" s="2">
        <v>76</v>
      </c>
      <c r="S250" s="2">
        <v>74</v>
      </c>
      <c r="T250" s="2">
        <v>71</v>
      </c>
      <c r="U250" s="2">
        <v>67</v>
      </c>
      <c r="V250" s="2">
        <v>62</v>
      </c>
      <c r="W250" s="2">
        <v>57</v>
      </c>
      <c r="X250" s="2">
        <v>52</v>
      </c>
      <c r="Y250" s="2">
        <v>46</v>
      </c>
      <c r="Z250" s="2">
        <v>41</v>
      </c>
      <c r="AA250" s="2">
        <v>38</v>
      </c>
      <c r="AB250" s="2">
        <v>34</v>
      </c>
      <c r="AC250" s="2">
        <v>30</v>
      </c>
      <c r="AD250" s="2">
        <v>27</v>
      </c>
      <c r="AE250" s="2">
        <v>26</v>
      </c>
      <c r="AF250" s="2">
        <v>23</v>
      </c>
      <c r="AG250" s="2">
        <v>21</v>
      </c>
      <c r="AH250" s="2">
        <v>19</v>
      </c>
    </row>
    <row r="251" spans="1:34" x14ac:dyDescent="0.25">
      <c r="A251" s="2" t="s">
        <v>506</v>
      </c>
      <c r="B251" s="2" t="s">
        <v>388</v>
      </c>
      <c r="C251" s="2" t="s">
        <v>389</v>
      </c>
      <c r="D251" s="2">
        <v>0</v>
      </c>
      <c r="E251" s="2">
        <v>0</v>
      </c>
      <c r="F251" s="2">
        <v>-1</v>
      </c>
      <c r="G251" s="2">
        <v>8</v>
      </c>
      <c r="H251" s="2">
        <v>31</v>
      </c>
      <c r="I251" s="2">
        <v>53</v>
      </c>
      <c r="J251" s="2">
        <v>70</v>
      </c>
      <c r="K251" s="2">
        <v>84</v>
      </c>
      <c r="L251" s="2">
        <v>95</v>
      </c>
      <c r="M251" s="2">
        <v>102</v>
      </c>
      <c r="N251" s="2">
        <v>102</v>
      </c>
      <c r="O251" s="2">
        <v>104</v>
      </c>
      <c r="P251" s="2">
        <v>104</v>
      </c>
      <c r="Q251" s="2">
        <v>105</v>
      </c>
      <c r="R251" s="2">
        <v>107</v>
      </c>
      <c r="S251" s="2">
        <v>106</v>
      </c>
      <c r="T251" s="2">
        <v>102</v>
      </c>
      <c r="U251" s="2">
        <v>94</v>
      </c>
      <c r="V251" s="2">
        <v>86</v>
      </c>
      <c r="W251" s="2">
        <v>76</v>
      </c>
      <c r="X251" s="2">
        <v>67</v>
      </c>
      <c r="Y251" s="2">
        <v>58</v>
      </c>
      <c r="Z251" s="2">
        <v>49</v>
      </c>
      <c r="AA251" s="2">
        <v>43</v>
      </c>
      <c r="AB251" s="2">
        <v>36</v>
      </c>
      <c r="AC251" s="2">
        <v>31</v>
      </c>
      <c r="AD251" s="2">
        <v>26</v>
      </c>
      <c r="AE251" s="2">
        <v>22</v>
      </c>
      <c r="AF251" s="2">
        <v>18</v>
      </c>
      <c r="AG251" s="2">
        <v>15</v>
      </c>
      <c r="AH251" s="2">
        <v>12</v>
      </c>
    </row>
    <row r="252" spans="1:34" x14ac:dyDescent="0.25">
      <c r="A252" s="2" t="s">
        <v>507</v>
      </c>
      <c r="B252" s="2" t="s">
        <v>388</v>
      </c>
      <c r="C252" s="2" t="s">
        <v>389</v>
      </c>
      <c r="D252" s="2">
        <v>0</v>
      </c>
      <c r="E252" s="2">
        <v>0</v>
      </c>
      <c r="F252" s="2">
        <v>3</v>
      </c>
      <c r="G252" s="2">
        <v>61</v>
      </c>
      <c r="H252" s="2">
        <v>77</v>
      </c>
      <c r="I252" s="2">
        <v>71</v>
      </c>
      <c r="J252" s="2">
        <v>44</v>
      </c>
      <c r="K252" s="2">
        <v>-9</v>
      </c>
      <c r="L252" s="2">
        <v>-89</v>
      </c>
      <c r="M252" s="2">
        <v>-182</v>
      </c>
      <c r="N252" s="2">
        <v>-311</v>
      </c>
      <c r="O252" s="2">
        <v>-459</v>
      </c>
      <c r="P252" s="2">
        <v>-626</v>
      </c>
      <c r="Q252" s="2">
        <v>-800</v>
      </c>
      <c r="R252" s="2">
        <v>-986</v>
      </c>
      <c r="S252" s="2">
        <v>-1190</v>
      </c>
      <c r="T252" s="2">
        <v>-1387</v>
      </c>
      <c r="U252" s="2">
        <v>-1580</v>
      </c>
      <c r="V252" s="2">
        <v>-1750</v>
      </c>
      <c r="W252" s="2">
        <v>-1903</v>
      </c>
      <c r="X252" s="2">
        <v>-2034</v>
      </c>
      <c r="Y252" s="2">
        <v>-2144</v>
      </c>
      <c r="Z252" s="2">
        <v>-2232</v>
      </c>
      <c r="AA252" s="2">
        <v>-2295</v>
      </c>
      <c r="AB252" s="2">
        <v>-2340</v>
      </c>
      <c r="AC252" s="2">
        <v>-2361</v>
      </c>
      <c r="AD252" s="2">
        <v>-2367</v>
      </c>
      <c r="AE252" s="2">
        <v>-2356</v>
      </c>
      <c r="AF252" s="2">
        <v>-2328</v>
      </c>
      <c r="AG252" s="2">
        <v>-2300</v>
      </c>
      <c r="AH252" s="2">
        <v>-2273</v>
      </c>
    </row>
    <row r="253" spans="1:34" x14ac:dyDescent="0.25">
      <c r="A253" s="2" t="s">
        <v>508</v>
      </c>
      <c r="B253" s="2" t="s">
        <v>388</v>
      </c>
      <c r="C253" s="2" t="s">
        <v>389</v>
      </c>
      <c r="D253" s="2">
        <v>0</v>
      </c>
      <c r="E253" s="2">
        <v>-4</v>
      </c>
      <c r="F253" s="2">
        <v>10</v>
      </c>
      <c r="G253" s="2">
        <v>157</v>
      </c>
      <c r="H253" s="2">
        <v>611</v>
      </c>
      <c r="I253" s="2">
        <v>1124</v>
      </c>
      <c r="J253" s="2">
        <v>1651</v>
      </c>
      <c r="K253" s="2">
        <v>2159</v>
      </c>
      <c r="L253" s="2">
        <v>2691</v>
      </c>
      <c r="M253" s="2">
        <v>3293</v>
      </c>
      <c r="N253" s="2">
        <v>3746</v>
      </c>
      <c r="O253" s="2">
        <v>4135</v>
      </c>
      <c r="P253" s="2">
        <v>4470</v>
      </c>
      <c r="Q253" s="2">
        <v>4803</v>
      </c>
      <c r="R253" s="2">
        <v>5107</v>
      </c>
      <c r="S253" s="2">
        <v>5327</v>
      </c>
      <c r="T253" s="2">
        <v>5458</v>
      </c>
      <c r="U253" s="2">
        <v>5464</v>
      </c>
      <c r="V253" s="2">
        <v>5413</v>
      </c>
      <c r="W253" s="2">
        <v>5295</v>
      </c>
      <c r="X253" s="2">
        <v>5130</v>
      </c>
      <c r="Y253" s="2">
        <v>4941</v>
      </c>
      <c r="Z253" s="2">
        <v>4739</v>
      </c>
      <c r="AA253" s="2">
        <v>4558</v>
      </c>
      <c r="AB253" s="2">
        <v>4366</v>
      </c>
      <c r="AC253" s="2">
        <v>4217</v>
      </c>
      <c r="AD253" s="2">
        <v>4050</v>
      </c>
      <c r="AE253" s="2">
        <v>3901</v>
      </c>
      <c r="AF253" s="2">
        <v>3757</v>
      </c>
      <c r="AG253" s="2">
        <v>3640</v>
      </c>
      <c r="AH253" s="2">
        <v>3512</v>
      </c>
    </row>
    <row r="254" spans="1:34" x14ac:dyDescent="0.25">
      <c r="A254" s="2" t="s">
        <v>509</v>
      </c>
      <c r="B254" s="2" t="s">
        <v>388</v>
      </c>
      <c r="C254" s="2" t="s">
        <v>389</v>
      </c>
      <c r="D254" s="2">
        <v>0</v>
      </c>
      <c r="E254" s="2">
        <v>-9</v>
      </c>
      <c r="F254" s="2">
        <v>278</v>
      </c>
      <c r="G254" s="2">
        <v>1522</v>
      </c>
      <c r="H254" s="2">
        <v>2629</v>
      </c>
      <c r="I254" s="2">
        <v>3816</v>
      </c>
      <c r="J254" s="2">
        <v>5177</v>
      </c>
      <c r="K254" s="2">
        <v>6416</v>
      </c>
      <c r="L254" s="2">
        <v>7524</v>
      </c>
      <c r="M254" s="2">
        <v>8862</v>
      </c>
      <c r="N254" s="2">
        <v>9959</v>
      </c>
      <c r="O254" s="2">
        <v>10703</v>
      </c>
      <c r="P254" s="2">
        <v>11101</v>
      </c>
      <c r="Q254" s="2">
        <v>11501</v>
      </c>
      <c r="R254" s="2">
        <v>11749</v>
      </c>
      <c r="S254" s="2">
        <v>11966</v>
      </c>
      <c r="T254" s="2">
        <v>12127</v>
      </c>
      <c r="U254" s="2">
        <v>11293</v>
      </c>
      <c r="V254" s="2">
        <v>10732</v>
      </c>
      <c r="W254" s="2">
        <v>9921</v>
      </c>
      <c r="X254" s="2">
        <v>9195</v>
      </c>
      <c r="Y254" s="2">
        <v>8471</v>
      </c>
      <c r="Z254" s="2">
        <v>7867</v>
      </c>
      <c r="AA254" s="2">
        <v>7469</v>
      </c>
      <c r="AB254" s="2">
        <v>7135</v>
      </c>
      <c r="AC254" s="2">
        <v>6867</v>
      </c>
      <c r="AD254" s="2">
        <v>6550</v>
      </c>
      <c r="AE254" s="2">
        <v>6324</v>
      </c>
      <c r="AF254" s="2">
        <v>6032</v>
      </c>
      <c r="AG254" s="2">
        <v>5847</v>
      </c>
      <c r="AH254" s="2">
        <v>5509</v>
      </c>
    </row>
    <row r="255" spans="1:34" x14ac:dyDescent="0.25">
      <c r="A255" s="2" t="s">
        <v>510</v>
      </c>
      <c r="B255" s="2" t="s">
        <v>388</v>
      </c>
      <c r="C255" s="2" t="s">
        <v>389</v>
      </c>
      <c r="D255" s="2">
        <v>0</v>
      </c>
      <c r="E255" s="2">
        <v>1</v>
      </c>
      <c r="F255" s="2">
        <v>37</v>
      </c>
      <c r="G255" s="2">
        <v>127</v>
      </c>
      <c r="H255" s="2">
        <v>234</v>
      </c>
      <c r="I255" s="2">
        <v>357</v>
      </c>
      <c r="J255" s="2">
        <v>506</v>
      </c>
      <c r="K255" s="2">
        <v>648</v>
      </c>
      <c r="L255" s="2">
        <v>777</v>
      </c>
      <c r="M255" s="2">
        <v>935</v>
      </c>
      <c r="N255" s="2">
        <v>1127</v>
      </c>
      <c r="O255" s="2">
        <v>1300</v>
      </c>
      <c r="P255" s="2">
        <v>1423</v>
      </c>
      <c r="Q255" s="2">
        <v>1534</v>
      </c>
      <c r="R255" s="2">
        <v>1621</v>
      </c>
      <c r="S255" s="2">
        <v>1719</v>
      </c>
      <c r="T255" s="2">
        <v>1777</v>
      </c>
      <c r="U255" s="2">
        <v>1696</v>
      </c>
      <c r="V255" s="2">
        <v>1660</v>
      </c>
      <c r="W255" s="2">
        <v>1579</v>
      </c>
      <c r="X255" s="2">
        <v>1511</v>
      </c>
      <c r="Y255" s="2">
        <v>1428</v>
      </c>
      <c r="Z255" s="2">
        <v>1360</v>
      </c>
      <c r="AA255" s="2">
        <v>1318</v>
      </c>
      <c r="AB255" s="2">
        <v>1293</v>
      </c>
      <c r="AC255" s="2">
        <v>1266</v>
      </c>
      <c r="AD255" s="2">
        <v>1232</v>
      </c>
      <c r="AE255" s="2">
        <v>1216</v>
      </c>
      <c r="AF255" s="2">
        <v>1179</v>
      </c>
      <c r="AG255" s="2">
        <v>1163</v>
      </c>
      <c r="AH255" s="2">
        <v>1118</v>
      </c>
    </row>
    <row r="256" spans="1:34" x14ac:dyDescent="0.25">
      <c r="A256" s="2" t="s">
        <v>511</v>
      </c>
      <c r="B256" s="2" t="s">
        <v>388</v>
      </c>
      <c r="C256" s="2" t="s">
        <v>389</v>
      </c>
      <c r="D256" s="2">
        <v>0</v>
      </c>
      <c r="E256" s="2">
        <v>-3</v>
      </c>
      <c r="F256" s="2">
        <v>9</v>
      </c>
      <c r="G256" s="2">
        <v>115</v>
      </c>
      <c r="H256" s="2">
        <v>397</v>
      </c>
      <c r="I256" s="2">
        <v>724</v>
      </c>
      <c r="J256" s="2">
        <v>1058</v>
      </c>
      <c r="K256" s="2">
        <v>1384</v>
      </c>
      <c r="L256" s="2">
        <v>1728</v>
      </c>
      <c r="M256" s="2">
        <v>2122</v>
      </c>
      <c r="N256" s="2">
        <v>2427</v>
      </c>
      <c r="O256" s="2">
        <v>2682</v>
      </c>
      <c r="P256" s="2">
        <v>2905</v>
      </c>
      <c r="Q256" s="2">
        <v>3134</v>
      </c>
      <c r="R256" s="2">
        <v>3343</v>
      </c>
      <c r="S256" s="2">
        <v>3500</v>
      </c>
      <c r="T256" s="2">
        <v>3593</v>
      </c>
      <c r="U256" s="2">
        <v>3601</v>
      </c>
      <c r="V256" s="2">
        <v>3586</v>
      </c>
      <c r="W256" s="2">
        <v>3524</v>
      </c>
      <c r="X256" s="2">
        <v>3437</v>
      </c>
      <c r="Y256" s="2">
        <v>3333</v>
      </c>
      <c r="Z256" s="2">
        <v>3222</v>
      </c>
      <c r="AA256" s="2">
        <v>3127</v>
      </c>
      <c r="AB256" s="2">
        <v>3024</v>
      </c>
      <c r="AC256" s="2">
        <v>2950</v>
      </c>
      <c r="AD256" s="2">
        <v>2861</v>
      </c>
      <c r="AE256" s="2">
        <v>2785</v>
      </c>
      <c r="AF256" s="2">
        <v>2711</v>
      </c>
      <c r="AG256" s="2">
        <v>2655</v>
      </c>
      <c r="AH256" s="2">
        <v>2586</v>
      </c>
    </row>
    <row r="257" spans="1:34" x14ac:dyDescent="0.25">
      <c r="A257" s="2" t="s">
        <v>512</v>
      </c>
      <c r="B257" s="2" t="s">
        <v>388</v>
      </c>
      <c r="C257" s="2" t="s">
        <v>389</v>
      </c>
      <c r="D257" s="2">
        <v>0</v>
      </c>
      <c r="E257" s="2">
        <v>-16</v>
      </c>
      <c r="F257" s="2">
        <v>-6</v>
      </c>
      <c r="G257" s="2">
        <v>83</v>
      </c>
      <c r="H257" s="2">
        <v>832</v>
      </c>
      <c r="I257" s="2">
        <v>1753</v>
      </c>
      <c r="J257" s="2">
        <v>2696</v>
      </c>
      <c r="K257" s="2">
        <v>3629</v>
      </c>
      <c r="L257" s="2">
        <v>4648</v>
      </c>
      <c r="M257" s="2">
        <v>5808</v>
      </c>
      <c r="N257" s="2">
        <v>6646</v>
      </c>
      <c r="O257" s="2">
        <v>7480</v>
      </c>
      <c r="P257" s="2">
        <v>8234</v>
      </c>
      <c r="Q257" s="2">
        <v>9026</v>
      </c>
      <c r="R257" s="2">
        <v>9801</v>
      </c>
      <c r="S257" s="2">
        <v>10394</v>
      </c>
      <c r="T257" s="2">
        <v>10853</v>
      </c>
      <c r="U257" s="2">
        <v>11084</v>
      </c>
      <c r="V257" s="2">
        <v>11148</v>
      </c>
      <c r="W257" s="2">
        <v>11049</v>
      </c>
      <c r="X257" s="2">
        <v>10796</v>
      </c>
      <c r="Y257" s="2">
        <v>10478</v>
      </c>
      <c r="Z257" s="2">
        <v>10076</v>
      </c>
      <c r="AA257" s="2">
        <v>9710</v>
      </c>
      <c r="AB257" s="2">
        <v>9286</v>
      </c>
      <c r="AC257" s="2">
        <v>8984</v>
      </c>
      <c r="AD257" s="2">
        <v>8602</v>
      </c>
      <c r="AE257" s="2">
        <v>8245</v>
      </c>
      <c r="AF257" s="2">
        <v>7895</v>
      </c>
      <c r="AG257" s="2">
        <v>7624</v>
      </c>
      <c r="AH257" s="2">
        <v>7320</v>
      </c>
    </row>
    <row r="258" spans="1:34" x14ac:dyDescent="0.25">
      <c r="A258" s="2" t="s">
        <v>513</v>
      </c>
      <c r="B258" s="2" t="s">
        <v>388</v>
      </c>
      <c r="C258" s="2" t="s">
        <v>389</v>
      </c>
      <c r="D258" s="2">
        <v>0</v>
      </c>
      <c r="E258" s="2">
        <v>-2</v>
      </c>
      <c r="F258" s="2">
        <v>2</v>
      </c>
      <c r="G258" s="2">
        <v>41</v>
      </c>
      <c r="H258" s="2">
        <v>267</v>
      </c>
      <c r="I258" s="2">
        <v>541</v>
      </c>
      <c r="J258" s="2">
        <v>824</v>
      </c>
      <c r="K258" s="2">
        <v>1105</v>
      </c>
      <c r="L258" s="2">
        <v>1411</v>
      </c>
      <c r="M258" s="2">
        <v>1765</v>
      </c>
      <c r="N258" s="2">
        <v>2035</v>
      </c>
      <c r="O258" s="2">
        <v>2283</v>
      </c>
      <c r="P258" s="2">
        <v>2504</v>
      </c>
      <c r="Q258" s="2">
        <v>2730</v>
      </c>
      <c r="R258" s="2">
        <v>2944</v>
      </c>
      <c r="S258" s="2">
        <v>3106</v>
      </c>
      <c r="T258" s="2">
        <v>3225</v>
      </c>
      <c r="U258" s="2">
        <v>3277</v>
      </c>
      <c r="V258" s="2">
        <v>3285</v>
      </c>
      <c r="W258" s="2">
        <v>3248</v>
      </c>
      <c r="X258" s="2">
        <v>3170</v>
      </c>
      <c r="Y258" s="2">
        <v>3072</v>
      </c>
      <c r="Z258" s="2">
        <v>2954</v>
      </c>
      <c r="AA258" s="2">
        <v>2847</v>
      </c>
      <c r="AB258" s="2">
        <v>2725</v>
      </c>
      <c r="AC258" s="2">
        <v>2634</v>
      </c>
      <c r="AD258" s="2">
        <v>2526</v>
      </c>
      <c r="AE258" s="2">
        <v>2426</v>
      </c>
      <c r="AF258" s="2">
        <v>2329</v>
      </c>
      <c r="AG258" s="2">
        <v>2252</v>
      </c>
      <c r="AH258" s="2">
        <v>2167</v>
      </c>
    </row>
    <row r="259" spans="1:34" x14ac:dyDescent="0.25">
      <c r="A259" s="2" t="s">
        <v>514</v>
      </c>
      <c r="B259" s="2" t="s">
        <v>388</v>
      </c>
      <c r="C259" s="2" t="s">
        <v>389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</row>
    <row r="260" spans="1:34" x14ac:dyDescent="0.25">
      <c r="A260" s="2" t="s">
        <v>383</v>
      </c>
      <c r="B260" s="2" t="s">
        <v>390</v>
      </c>
      <c r="C260" s="2" t="s">
        <v>391</v>
      </c>
      <c r="D260" s="2">
        <v>0</v>
      </c>
      <c r="E260" s="2">
        <v>-215</v>
      </c>
      <c r="F260" s="2">
        <v>482</v>
      </c>
      <c r="G260" s="2">
        <v>25976</v>
      </c>
      <c r="H260" s="2">
        <v>36264</v>
      </c>
      <c r="I260" s="2">
        <v>40860</v>
      </c>
      <c r="J260" s="2">
        <v>49843</v>
      </c>
      <c r="K260" s="2">
        <v>61373</v>
      </c>
      <c r="L260" s="2">
        <v>69105</v>
      </c>
      <c r="M260" s="2">
        <v>76910</v>
      </c>
      <c r="N260" s="2">
        <v>83130</v>
      </c>
      <c r="O260" s="2">
        <v>87819</v>
      </c>
      <c r="P260" s="2">
        <v>90752</v>
      </c>
      <c r="Q260" s="2">
        <v>94428</v>
      </c>
      <c r="R260" s="2">
        <v>97429</v>
      </c>
      <c r="S260" s="2">
        <v>99910</v>
      </c>
      <c r="T260" s="2">
        <v>98538</v>
      </c>
      <c r="U260" s="2">
        <v>92106</v>
      </c>
      <c r="V260" s="2">
        <v>86585</v>
      </c>
      <c r="W260" s="2">
        <v>80883</v>
      </c>
      <c r="X260" s="2">
        <v>75138</v>
      </c>
      <c r="Y260" s="2">
        <v>70354</v>
      </c>
      <c r="Z260" s="2">
        <v>66120</v>
      </c>
      <c r="AA260" s="2">
        <v>63186</v>
      </c>
      <c r="AB260" s="2">
        <v>60606</v>
      </c>
      <c r="AC260" s="2">
        <v>58497</v>
      </c>
      <c r="AD260" s="2">
        <v>56751</v>
      </c>
      <c r="AE260" s="2">
        <v>55313</v>
      </c>
      <c r="AF260" s="2">
        <v>54249</v>
      </c>
      <c r="AG260" s="2">
        <v>53011</v>
      </c>
      <c r="AH260" s="2">
        <v>51852</v>
      </c>
    </row>
    <row r="261" spans="1:34" x14ac:dyDescent="0.25">
      <c r="A261" s="2" t="s">
        <v>473</v>
      </c>
      <c r="B261" s="2" t="s">
        <v>390</v>
      </c>
      <c r="C261" s="2" t="s">
        <v>391</v>
      </c>
      <c r="D261" s="2">
        <v>0</v>
      </c>
      <c r="E261" s="2">
        <v>7</v>
      </c>
      <c r="F261" s="2">
        <v>-14</v>
      </c>
      <c r="G261" s="2">
        <v>277</v>
      </c>
      <c r="H261" s="2">
        <v>467</v>
      </c>
      <c r="I261" s="2">
        <v>777</v>
      </c>
      <c r="J261" s="2">
        <v>930</v>
      </c>
      <c r="K261" s="2">
        <v>1509</v>
      </c>
      <c r="L261" s="2">
        <v>2364</v>
      </c>
      <c r="M261" s="2">
        <v>3027</v>
      </c>
      <c r="N261" s="2">
        <v>3352</v>
      </c>
      <c r="O261" s="2">
        <v>3106</v>
      </c>
      <c r="P261" s="2">
        <v>2813</v>
      </c>
      <c r="Q261" s="2">
        <v>2630</v>
      </c>
      <c r="R261" s="2">
        <v>2509</v>
      </c>
      <c r="S261" s="2">
        <v>2449</v>
      </c>
      <c r="T261" s="2">
        <v>2420</v>
      </c>
      <c r="U261" s="2">
        <v>2373</v>
      </c>
      <c r="V261" s="2">
        <v>2308</v>
      </c>
      <c r="W261" s="2">
        <v>2221</v>
      </c>
      <c r="X261" s="2">
        <v>2160</v>
      </c>
      <c r="Y261" s="2">
        <v>2107</v>
      </c>
      <c r="Z261" s="2">
        <v>2063</v>
      </c>
      <c r="AA261" s="2">
        <v>2028</v>
      </c>
      <c r="AB261" s="2">
        <v>1992</v>
      </c>
      <c r="AC261" s="2">
        <v>1959</v>
      </c>
      <c r="AD261" s="2">
        <v>1946</v>
      </c>
      <c r="AE261" s="2">
        <v>1933</v>
      </c>
      <c r="AF261" s="2">
        <v>1908</v>
      </c>
      <c r="AG261" s="2">
        <v>1882</v>
      </c>
      <c r="AH261" s="2">
        <v>1851</v>
      </c>
    </row>
    <row r="262" spans="1:34" x14ac:dyDescent="0.25">
      <c r="A262" s="2" t="s">
        <v>474</v>
      </c>
      <c r="B262" s="2" t="s">
        <v>390</v>
      </c>
      <c r="C262" s="2" t="s">
        <v>391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</row>
    <row r="263" spans="1:34" x14ac:dyDescent="0.25">
      <c r="A263" s="2" t="s">
        <v>475</v>
      </c>
      <c r="B263" s="2" t="s">
        <v>390</v>
      </c>
      <c r="C263" s="2" t="s">
        <v>391</v>
      </c>
      <c r="D263" s="2">
        <v>0</v>
      </c>
      <c r="E263" s="2">
        <v>0</v>
      </c>
      <c r="F263" s="2">
        <v>-4</v>
      </c>
      <c r="G263" s="2">
        <v>-42</v>
      </c>
      <c r="H263" s="2">
        <v>-153</v>
      </c>
      <c r="I263" s="2">
        <v>-307</v>
      </c>
      <c r="J263" s="2">
        <v>-443</v>
      </c>
      <c r="K263" s="2">
        <v>-659</v>
      </c>
      <c r="L263" s="2">
        <v>-920</v>
      </c>
      <c r="M263" s="2">
        <v>-1225</v>
      </c>
      <c r="N263" s="2">
        <v>-1555</v>
      </c>
      <c r="O263" s="2">
        <v>-1909</v>
      </c>
      <c r="P263" s="2">
        <v>-2253</v>
      </c>
      <c r="Q263" s="2">
        <v>-2588</v>
      </c>
      <c r="R263" s="2">
        <v>-2881</v>
      </c>
      <c r="S263" s="2">
        <v>-3197</v>
      </c>
      <c r="T263" s="2">
        <v>-3533</v>
      </c>
      <c r="U263" s="2">
        <v>-3844</v>
      </c>
      <c r="V263" s="2">
        <v>-4131</v>
      </c>
      <c r="W263" s="2">
        <v>-4339</v>
      </c>
      <c r="X263" s="2">
        <v>-4570</v>
      </c>
      <c r="Y263" s="2">
        <v>-4739</v>
      </c>
      <c r="Z263" s="2">
        <v>-4827</v>
      </c>
      <c r="AA263" s="2">
        <v>-4939</v>
      </c>
      <c r="AB263" s="2">
        <v>-5035</v>
      </c>
      <c r="AC263" s="2">
        <v>-5052</v>
      </c>
      <c r="AD263" s="2">
        <v>-5096</v>
      </c>
      <c r="AE263" s="2">
        <v>-5081</v>
      </c>
      <c r="AF263" s="2">
        <v>-5053</v>
      </c>
      <c r="AG263" s="2">
        <v>-5041</v>
      </c>
      <c r="AH263" s="2">
        <v>-4999</v>
      </c>
    </row>
    <row r="264" spans="1:34" x14ac:dyDescent="0.25">
      <c r="A264" s="2" t="s">
        <v>476</v>
      </c>
      <c r="B264" s="2" t="s">
        <v>390</v>
      </c>
      <c r="C264" s="2" t="s">
        <v>391</v>
      </c>
      <c r="D264" s="2">
        <v>0</v>
      </c>
      <c r="E264" s="2">
        <v>0</v>
      </c>
      <c r="F264" s="2">
        <v>0</v>
      </c>
      <c r="G264" s="2">
        <v>27</v>
      </c>
      <c r="H264" s="2">
        <v>37</v>
      </c>
      <c r="I264" s="2">
        <v>18</v>
      </c>
      <c r="J264" s="2">
        <v>-27</v>
      </c>
      <c r="K264" s="2">
        <v>-45</v>
      </c>
      <c r="L264" s="2">
        <v>-39</v>
      </c>
      <c r="M264" s="2">
        <v>-34</v>
      </c>
      <c r="N264" s="2">
        <v>-40</v>
      </c>
      <c r="O264" s="2">
        <v>-48</v>
      </c>
      <c r="P264" s="2">
        <v>-54</v>
      </c>
      <c r="Q264" s="2">
        <v>-59</v>
      </c>
      <c r="R264" s="2">
        <v>-64</v>
      </c>
      <c r="S264" s="2">
        <v>-69</v>
      </c>
      <c r="T264" s="2">
        <v>-74</v>
      </c>
      <c r="U264" s="2">
        <v>-80</v>
      </c>
      <c r="V264" s="2">
        <v>-85</v>
      </c>
      <c r="W264" s="2">
        <v>-91</v>
      </c>
      <c r="X264" s="2">
        <v>-92</v>
      </c>
      <c r="Y264" s="2">
        <v>-91</v>
      </c>
      <c r="Z264" s="2">
        <v>-88</v>
      </c>
      <c r="AA264" s="2">
        <v>-86</v>
      </c>
      <c r="AB264" s="2">
        <v>-82</v>
      </c>
      <c r="AC264" s="2">
        <v>-79</v>
      </c>
      <c r="AD264" s="2">
        <v>-75</v>
      </c>
      <c r="AE264" s="2">
        <v>-73</v>
      </c>
      <c r="AF264" s="2">
        <v>-70</v>
      </c>
      <c r="AG264" s="2">
        <v>-68</v>
      </c>
      <c r="AH264" s="2">
        <v>-66</v>
      </c>
    </row>
    <row r="265" spans="1:34" x14ac:dyDescent="0.25">
      <c r="A265" s="2" t="s">
        <v>477</v>
      </c>
      <c r="B265" s="2" t="s">
        <v>390</v>
      </c>
      <c r="C265" s="2" t="s">
        <v>391</v>
      </c>
      <c r="D265" s="2">
        <v>0</v>
      </c>
      <c r="E265" s="2">
        <v>0</v>
      </c>
      <c r="F265" s="2">
        <v>-3</v>
      </c>
      <c r="G265" s="2">
        <v>-48</v>
      </c>
      <c r="H265" s="2">
        <v>-172</v>
      </c>
      <c r="I265" s="2">
        <v>-370</v>
      </c>
      <c r="J265" s="2">
        <v>-674</v>
      </c>
      <c r="K265" s="2">
        <v>-1015</v>
      </c>
      <c r="L265" s="2">
        <v>-1395</v>
      </c>
      <c r="M265" s="2">
        <v>-1833</v>
      </c>
      <c r="N265" s="2">
        <v>-2305</v>
      </c>
      <c r="O265" s="2">
        <v>-2779</v>
      </c>
      <c r="P265" s="2">
        <v>-3222</v>
      </c>
      <c r="Q265" s="2">
        <v>-3622</v>
      </c>
      <c r="R265" s="2">
        <v>-3997</v>
      </c>
      <c r="S265" s="2">
        <v>-4376</v>
      </c>
      <c r="T265" s="2">
        <v>-4737</v>
      </c>
      <c r="U265" s="2">
        <v>-5070</v>
      </c>
      <c r="V265" s="2">
        <v>-5299</v>
      </c>
      <c r="W265" s="2">
        <v>-5467</v>
      </c>
      <c r="X265" s="2">
        <v>-5597</v>
      </c>
      <c r="Y265" s="2">
        <v>-5639</v>
      </c>
      <c r="Z265" s="2">
        <v>-5631</v>
      </c>
      <c r="AA265" s="2">
        <v>-5629</v>
      </c>
      <c r="AB265" s="2">
        <v>-5599</v>
      </c>
      <c r="AC265" s="2">
        <v>-5552</v>
      </c>
      <c r="AD265" s="2">
        <v>-5513</v>
      </c>
      <c r="AE265" s="2">
        <v>-5445</v>
      </c>
      <c r="AF265" s="2">
        <v>-5377</v>
      </c>
      <c r="AG265" s="2">
        <v>-5337</v>
      </c>
      <c r="AH265" s="2">
        <v>-5292</v>
      </c>
    </row>
    <row r="266" spans="1:34" x14ac:dyDescent="0.25">
      <c r="A266" s="2" t="s">
        <v>478</v>
      </c>
      <c r="B266" s="2" t="s">
        <v>390</v>
      </c>
      <c r="C266" s="2" t="s">
        <v>391</v>
      </c>
      <c r="D266" s="2">
        <v>0</v>
      </c>
      <c r="E266" s="2">
        <v>0</v>
      </c>
      <c r="F266" s="2">
        <v>1</v>
      </c>
      <c r="G266" s="2">
        <v>126</v>
      </c>
      <c r="H266" s="2">
        <v>159</v>
      </c>
      <c r="I266" s="2">
        <v>269</v>
      </c>
      <c r="J266" s="2">
        <v>401</v>
      </c>
      <c r="K266" s="2">
        <v>526</v>
      </c>
      <c r="L266" s="2">
        <v>652</v>
      </c>
      <c r="M266" s="2">
        <v>811</v>
      </c>
      <c r="N266" s="2">
        <v>943</v>
      </c>
      <c r="O266" s="2">
        <v>1020</v>
      </c>
      <c r="P266" s="2">
        <v>1069</v>
      </c>
      <c r="Q266" s="2">
        <v>1113</v>
      </c>
      <c r="R266" s="2">
        <v>1152</v>
      </c>
      <c r="S266" s="2">
        <v>1181</v>
      </c>
      <c r="T266" s="2">
        <v>1196</v>
      </c>
      <c r="U266" s="2">
        <v>1182</v>
      </c>
      <c r="V266" s="2">
        <v>1146</v>
      </c>
      <c r="W266" s="2">
        <v>1098</v>
      </c>
      <c r="X266" s="2">
        <v>1041</v>
      </c>
      <c r="Y266" s="2">
        <v>982</v>
      </c>
      <c r="Z266" s="2">
        <v>922</v>
      </c>
      <c r="AA266" s="2">
        <v>867</v>
      </c>
      <c r="AB266" s="2">
        <v>813</v>
      </c>
      <c r="AC266" s="2">
        <v>765</v>
      </c>
      <c r="AD266" s="2">
        <v>723</v>
      </c>
      <c r="AE266" s="2">
        <v>682</v>
      </c>
      <c r="AF266" s="2">
        <v>642</v>
      </c>
      <c r="AG266" s="2">
        <v>608</v>
      </c>
      <c r="AH266" s="2">
        <v>576</v>
      </c>
    </row>
    <row r="267" spans="1:34" x14ac:dyDescent="0.25">
      <c r="A267" s="2" t="s">
        <v>479</v>
      </c>
      <c r="B267" s="2" t="s">
        <v>390</v>
      </c>
      <c r="C267" s="2" t="s">
        <v>391</v>
      </c>
      <c r="D267" s="2">
        <v>0</v>
      </c>
      <c r="E267" s="2">
        <v>0</v>
      </c>
      <c r="F267" s="2">
        <v>1</v>
      </c>
      <c r="G267" s="2">
        <v>37</v>
      </c>
      <c r="H267" s="2">
        <v>37</v>
      </c>
      <c r="I267" s="2">
        <v>162</v>
      </c>
      <c r="J267" s="2">
        <v>324</v>
      </c>
      <c r="K267" s="2">
        <v>420</v>
      </c>
      <c r="L267" s="2">
        <v>489</v>
      </c>
      <c r="M267" s="2">
        <v>587</v>
      </c>
      <c r="N267" s="2">
        <v>668</v>
      </c>
      <c r="O267" s="2">
        <v>719</v>
      </c>
      <c r="P267" s="2">
        <v>753</v>
      </c>
      <c r="Q267" s="2">
        <v>784</v>
      </c>
      <c r="R267" s="2">
        <v>802</v>
      </c>
      <c r="S267" s="2">
        <v>808</v>
      </c>
      <c r="T267" s="2">
        <v>806</v>
      </c>
      <c r="U267" s="2">
        <v>782</v>
      </c>
      <c r="V267" s="2">
        <v>745</v>
      </c>
      <c r="W267" s="2">
        <v>702</v>
      </c>
      <c r="X267" s="2">
        <v>651</v>
      </c>
      <c r="Y267" s="2">
        <v>599</v>
      </c>
      <c r="Z267" s="2">
        <v>547</v>
      </c>
      <c r="AA267" s="2">
        <v>499</v>
      </c>
      <c r="AB267" s="2">
        <v>454</v>
      </c>
      <c r="AC267" s="2">
        <v>413</v>
      </c>
      <c r="AD267" s="2">
        <v>377</v>
      </c>
      <c r="AE267" s="2">
        <v>342</v>
      </c>
      <c r="AF267" s="2">
        <v>312</v>
      </c>
      <c r="AG267" s="2">
        <v>285</v>
      </c>
      <c r="AH267" s="2">
        <v>261</v>
      </c>
    </row>
    <row r="268" spans="1:34" x14ac:dyDescent="0.25">
      <c r="A268" s="2" t="s">
        <v>480</v>
      </c>
      <c r="B268" s="2" t="s">
        <v>390</v>
      </c>
      <c r="C268" s="2" t="s">
        <v>391</v>
      </c>
      <c r="D268" s="2">
        <v>0</v>
      </c>
      <c r="E268" s="2">
        <v>0</v>
      </c>
      <c r="F268" s="2">
        <v>1</v>
      </c>
      <c r="G268" s="2">
        <v>57</v>
      </c>
      <c r="H268" s="2">
        <v>77</v>
      </c>
      <c r="I268" s="2">
        <v>71</v>
      </c>
      <c r="J268" s="2">
        <v>58</v>
      </c>
      <c r="K268" s="2">
        <v>62</v>
      </c>
      <c r="L268" s="2">
        <v>67</v>
      </c>
      <c r="M268" s="2">
        <v>71</v>
      </c>
      <c r="N268" s="2">
        <v>72</v>
      </c>
      <c r="O268" s="2">
        <v>72</v>
      </c>
      <c r="P268" s="2">
        <v>69</v>
      </c>
      <c r="Q268" s="2">
        <v>68</v>
      </c>
      <c r="R268" s="2">
        <v>67</v>
      </c>
      <c r="S268" s="2">
        <v>67</v>
      </c>
      <c r="T268" s="2">
        <v>66</v>
      </c>
      <c r="U268" s="2">
        <v>60</v>
      </c>
      <c r="V268" s="2">
        <v>50</v>
      </c>
      <c r="W268" s="2">
        <v>39</v>
      </c>
      <c r="X268" s="2">
        <v>31</v>
      </c>
      <c r="Y268" s="2">
        <v>26</v>
      </c>
      <c r="Z268" s="2">
        <v>23</v>
      </c>
      <c r="AA268" s="2">
        <v>21</v>
      </c>
      <c r="AB268" s="2">
        <v>19</v>
      </c>
      <c r="AC268" s="2">
        <v>19</v>
      </c>
      <c r="AD268" s="2">
        <v>19</v>
      </c>
      <c r="AE268" s="2">
        <v>20</v>
      </c>
      <c r="AF268" s="2">
        <v>20</v>
      </c>
      <c r="AG268" s="2">
        <v>21</v>
      </c>
      <c r="AH268" s="2">
        <v>22</v>
      </c>
    </row>
    <row r="269" spans="1:34" x14ac:dyDescent="0.25">
      <c r="A269" s="2" t="s">
        <v>481</v>
      </c>
      <c r="B269" s="2" t="s">
        <v>390</v>
      </c>
      <c r="C269" s="2" t="s">
        <v>391</v>
      </c>
      <c r="D269" s="2">
        <v>0</v>
      </c>
      <c r="E269" s="2">
        <v>0</v>
      </c>
      <c r="F269" s="2">
        <v>1</v>
      </c>
      <c r="G269" s="2">
        <v>52</v>
      </c>
      <c r="H269" s="2">
        <v>62</v>
      </c>
      <c r="I269" s="2">
        <v>61</v>
      </c>
      <c r="J269" s="2">
        <v>53</v>
      </c>
      <c r="K269" s="2">
        <v>57</v>
      </c>
      <c r="L269" s="2">
        <v>68</v>
      </c>
      <c r="M269" s="2">
        <v>79</v>
      </c>
      <c r="N269" s="2">
        <v>85</v>
      </c>
      <c r="O269" s="2">
        <v>87</v>
      </c>
      <c r="P269" s="2">
        <v>88</v>
      </c>
      <c r="Q269" s="2">
        <v>90</v>
      </c>
      <c r="R269" s="2">
        <v>92</v>
      </c>
      <c r="S269" s="2">
        <v>91</v>
      </c>
      <c r="T269" s="2">
        <v>90</v>
      </c>
      <c r="U269" s="2">
        <v>82</v>
      </c>
      <c r="V269" s="2">
        <v>72</v>
      </c>
      <c r="W269" s="2">
        <v>63</v>
      </c>
      <c r="X269" s="2">
        <v>54</v>
      </c>
      <c r="Y269" s="2">
        <v>46</v>
      </c>
      <c r="Z269" s="2">
        <v>41</v>
      </c>
      <c r="AA269" s="2">
        <v>37</v>
      </c>
      <c r="AB269" s="2">
        <v>32</v>
      </c>
      <c r="AC269" s="2">
        <v>30</v>
      </c>
      <c r="AD269" s="2">
        <v>28</v>
      </c>
      <c r="AE269" s="2">
        <v>26</v>
      </c>
      <c r="AF269" s="2">
        <v>24</v>
      </c>
      <c r="AG269" s="2">
        <v>23</v>
      </c>
      <c r="AH269" s="2">
        <v>23</v>
      </c>
    </row>
    <row r="270" spans="1:34" x14ac:dyDescent="0.25">
      <c r="A270" s="2" t="s">
        <v>482</v>
      </c>
      <c r="B270" s="2" t="s">
        <v>390</v>
      </c>
      <c r="C270" s="2" t="s">
        <v>391</v>
      </c>
      <c r="D270" s="2">
        <v>0</v>
      </c>
      <c r="E270" s="2">
        <v>1</v>
      </c>
      <c r="F270" s="2">
        <v>0</v>
      </c>
      <c r="G270" s="2">
        <v>-110</v>
      </c>
      <c r="H270" s="2">
        <v>-230</v>
      </c>
      <c r="I270" s="2">
        <v>-355</v>
      </c>
      <c r="J270" s="2">
        <v>-565</v>
      </c>
      <c r="K270" s="2">
        <v>-796</v>
      </c>
      <c r="L270" s="2">
        <v>-1038</v>
      </c>
      <c r="M270" s="2">
        <v>-1297</v>
      </c>
      <c r="N270" s="2">
        <v>-1556</v>
      </c>
      <c r="O270" s="2">
        <v>-1792</v>
      </c>
      <c r="P270" s="2">
        <v>-1994</v>
      </c>
      <c r="Q270" s="2">
        <v>-2161</v>
      </c>
      <c r="R270" s="2">
        <v>-2309</v>
      </c>
      <c r="S270" s="2">
        <v>-2446</v>
      </c>
      <c r="T270" s="2">
        <v>-2566</v>
      </c>
      <c r="U270" s="2">
        <v>-2649</v>
      </c>
      <c r="V270" s="2">
        <v>-2657</v>
      </c>
      <c r="W270" s="2">
        <v>-2648</v>
      </c>
      <c r="X270" s="2">
        <v>-2598</v>
      </c>
      <c r="Y270" s="2">
        <v>-2516</v>
      </c>
      <c r="Z270" s="2">
        <v>-2446</v>
      </c>
      <c r="AA270" s="2">
        <v>-2366</v>
      </c>
      <c r="AB270" s="2">
        <v>-2278</v>
      </c>
      <c r="AC270" s="2">
        <v>-2198</v>
      </c>
      <c r="AD270" s="2">
        <v>-2117</v>
      </c>
      <c r="AE270" s="2">
        <v>-2032</v>
      </c>
      <c r="AF270" s="2">
        <v>-1956</v>
      </c>
      <c r="AG270" s="2">
        <v>-1890</v>
      </c>
      <c r="AH270" s="2">
        <v>-1831</v>
      </c>
    </row>
    <row r="271" spans="1:34" x14ac:dyDescent="0.25">
      <c r="A271" s="2" t="s">
        <v>483</v>
      </c>
      <c r="B271" s="2" t="s">
        <v>390</v>
      </c>
      <c r="C271" s="2" t="s">
        <v>391</v>
      </c>
      <c r="D271" s="2">
        <v>0</v>
      </c>
      <c r="E271" s="2">
        <v>-1</v>
      </c>
      <c r="F271" s="2">
        <v>-5</v>
      </c>
      <c r="G271" s="2">
        <v>157</v>
      </c>
      <c r="H271" s="2">
        <v>174</v>
      </c>
      <c r="I271" s="2">
        <v>99</v>
      </c>
      <c r="J271" s="2">
        <v>-223</v>
      </c>
      <c r="K271" s="2">
        <v>-532</v>
      </c>
      <c r="L271" s="2">
        <v>-756</v>
      </c>
      <c r="M271" s="2">
        <v>-936</v>
      </c>
      <c r="N271" s="2">
        <v>-1101</v>
      </c>
      <c r="O271" s="2">
        <v>-1251</v>
      </c>
      <c r="P271" s="2">
        <v>-1377</v>
      </c>
      <c r="Q271" s="2">
        <v>-1481</v>
      </c>
      <c r="R271" s="2">
        <v>-1566</v>
      </c>
      <c r="S271" s="2">
        <v>-1641</v>
      </c>
      <c r="T271" s="2">
        <v>-1703</v>
      </c>
      <c r="U271" s="2">
        <v>-1766</v>
      </c>
      <c r="V271" s="2">
        <v>-1824</v>
      </c>
      <c r="W271" s="2">
        <v>-1869</v>
      </c>
      <c r="X271" s="2">
        <v>-1899</v>
      </c>
      <c r="Y271" s="2">
        <v>-1900</v>
      </c>
      <c r="Z271" s="2">
        <v>-1883</v>
      </c>
      <c r="AA271" s="2">
        <v>-1856</v>
      </c>
      <c r="AB271" s="2">
        <v>-1826</v>
      </c>
      <c r="AC271" s="2">
        <v>-1790</v>
      </c>
      <c r="AD271" s="2">
        <v>-1752</v>
      </c>
      <c r="AE271" s="2">
        <v>-1707</v>
      </c>
      <c r="AF271" s="2">
        <v>-1658</v>
      </c>
      <c r="AG271" s="2">
        <v>-1608</v>
      </c>
      <c r="AH271" s="2">
        <v>-1555</v>
      </c>
    </row>
    <row r="272" spans="1:34" x14ac:dyDescent="0.25">
      <c r="A272" s="2" t="s">
        <v>484</v>
      </c>
      <c r="B272" s="2" t="s">
        <v>390</v>
      </c>
      <c r="C272" s="2" t="s">
        <v>391</v>
      </c>
      <c r="D272" s="2">
        <v>0</v>
      </c>
      <c r="E272" s="2">
        <v>0</v>
      </c>
      <c r="F272" s="2">
        <v>0</v>
      </c>
      <c r="G272" s="2">
        <v>6</v>
      </c>
      <c r="H272" s="2">
        <v>7</v>
      </c>
      <c r="I272" s="2">
        <v>30</v>
      </c>
      <c r="J272" s="2">
        <v>51</v>
      </c>
      <c r="K272" s="2">
        <v>61</v>
      </c>
      <c r="L272" s="2">
        <v>70</v>
      </c>
      <c r="M272" s="2">
        <v>86</v>
      </c>
      <c r="N272" s="2">
        <v>97</v>
      </c>
      <c r="O272" s="2">
        <v>106</v>
      </c>
      <c r="P272" s="2">
        <v>113</v>
      </c>
      <c r="Q272" s="2">
        <v>121</v>
      </c>
      <c r="R272" s="2">
        <v>127</v>
      </c>
      <c r="S272" s="2">
        <v>131</v>
      </c>
      <c r="T272" s="2">
        <v>133</v>
      </c>
      <c r="U272" s="2">
        <v>132</v>
      </c>
      <c r="V272" s="2">
        <v>130</v>
      </c>
      <c r="W272" s="2">
        <v>126</v>
      </c>
      <c r="X272" s="2">
        <v>120</v>
      </c>
      <c r="Y272" s="2">
        <v>113</v>
      </c>
      <c r="Z272" s="2">
        <v>106</v>
      </c>
      <c r="AA272" s="2">
        <v>99</v>
      </c>
      <c r="AB272" s="2">
        <v>93</v>
      </c>
      <c r="AC272" s="2">
        <v>88</v>
      </c>
      <c r="AD272" s="2">
        <v>82</v>
      </c>
      <c r="AE272" s="2">
        <v>76</v>
      </c>
      <c r="AF272" s="2">
        <v>71</v>
      </c>
      <c r="AG272" s="2">
        <v>67</v>
      </c>
      <c r="AH272" s="2">
        <v>63</v>
      </c>
    </row>
    <row r="273" spans="1:34" x14ac:dyDescent="0.25">
      <c r="A273" s="2" t="s">
        <v>485</v>
      </c>
      <c r="B273" s="2" t="s">
        <v>390</v>
      </c>
      <c r="C273" s="2" t="s">
        <v>391</v>
      </c>
      <c r="D273" s="2">
        <v>0</v>
      </c>
      <c r="E273" s="2">
        <v>0</v>
      </c>
      <c r="F273" s="2">
        <v>1</v>
      </c>
      <c r="G273" s="2">
        <v>55</v>
      </c>
      <c r="H273" s="2">
        <v>60</v>
      </c>
      <c r="I273" s="2">
        <v>25</v>
      </c>
      <c r="J273" s="2">
        <v>-21</v>
      </c>
      <c r="K273" s="2">
        <v>-43</v>
      </c>
      <c r="L273" s="2">
        <v>-57</v>
      </c>
      <c r="M273" s="2">
        <v>-72</v>
      </c>
      <c r="N273" s="2">
        <v>-88</v>
      </c>
      <c r="O273" s="2">
        <v>-101</v>
      </c>
      <c r="P273" s="2">
        <v>-110</v>
      </c>
      <c r="Q273" s="2">
        <v>-115</v>
      </c>
      <c r="R273" s="2">
        <v>-121</v>
      </c>
      <c r="S273" s="2">
        <v>-126</v>
      </c>
      <c r="T273" s="2">
        <v>-124</v>
      </c>
      <c r="U273" s="2">
        <v>-126</v>
      </c>
      <c r="V273" s="2">
        <v>-130</v>
      </c>
      <c r="W273" s="2">
        <v>-133</v>
      </c>
      <c r="X273" s="2">
        <v>-135</v>
      </c>
      <c r="Y273" s="2">
        <v>-137</v>
      </c>
      <c r="Z273" s="2">
        <v>-134</v>
      </c>
      <c r="AA273" s="2">
        <v>-132</v>
      </c>
      <c r="AB273" s="2">
        <v>-128</v>
      </c>
      <c r="AC273" s="2">
        <v>-125</v>
      </c>
      <c r="AD273" s="2">
        <v>-122</v>
      </c>
      <c r="AE273" s="2">
        <v>-119</v>
      </c>
      <c r="AF273" s="2">
        <v>-113</v>
      </c>
      <c r="AG273" s="2">
        <v>-111</v>
      </c>
      <c r="AH273" s="2">
        <v>-108</v>
      </c>
    </row>
    <row r="274" spans="1:34" x14ac:dyDescent="0.25">
      <c r="A274" s="2" t="s">
        <v>486</v>
      </c>
      <c r="B274" s="2" t="s">
        <v>390</v>
      </c>
      <c r="C274" s="2" t="s">
        <v>391</v>
      </c>
      <c r="D274" s="2">
        <v>0</v>
      </c>
      <c r="E274" s="2">
        <v>0</v>
      </c>
      <c r="F274" s="2">
        <v>3</v>
      </c>
      <c r="G274" s="2">
        <v>87</v>
      </c>
      <c r="H274" s="2">
        <v>101</v>
      </c>
      <c r="I274" s="2">
        <v>43</v>
      </c>
      <c r="J274" s="2">
        <v>-60</v>
      </c>
      <c r="K274" s="2">
        <v>-93</v>
      </c>
      <c r="L274" s="2">
        <v>-78</v>
      </c>
      <c r="M274" s="2">
        <v>-71</v>
      </c>
      <c r="N274" s="2">
        <v>-79</v>
      </c>
      <c r="O274" s="2">
        <v>-84</v>
      </c>
      <c r="P274" s="2">
        <v>-88</v>
      </c>
      <c r="Q274" s="2">
        <v>-92</v>
      </c>
      <c r="R274" s="2">
        <v>-99</v>
      </c>
      <c r="S274" s="2">
        <v>-106</v>
      </c>
      <c r="T274" s="2">
        <v>-104</v>
      </c>
      <c r="U274" s="2">
        <v>-111</v>
      </c>
      <c r="V274" s="2">
        <v>-119</v>
      </c>
      <c r="W274" s="2">
        <v>-129</v>
      </c>
      <c r="X274" s="2">
        <v>-133</v>
      </c>
      <c r="Y274" s="2">
        <v>-134</v>
      </c>
      <c r="Z274" s="2">
        <v>-131</v>
      </c>
      <c r="AA274" s="2">
        <v>-127</v>
      </c>
      <c r="AB274" s="2">
        <v>-121</v>
      </c>
      <c r="AC274" s="2">
        <v>-116</v>
      </c>
      <c r="AD274" s="2">
        <v>-111</v>
      </c>
      <c r="AE274" s="2">
        <v>-107</v>
      </c>
      <c r="AF274" s="2">
        <v>-101</v>
      </c>
      <c r="AG274" s="2">
        <v>-97</v>
      </c>
      <c r="AH274" s="2">
        <v>-93</v>
      </c>
    </row>
    <row r="275" spans="1:34" x14ac:dyDescent="0.25">
      <c r="A275" s="2" t="s">
        <v>487</v>
      </c>
      <c r="B275" s="2" t="s">
        <v>390</v>
      </c>
      <c r="C275" s="2" t="s">
        <v>391</v>
      </c>
      <c r="D275" s="2">
        <v>0</v>
      </c>
      <c r="E275" s="2">
        <v>0</v>
      </c>
      <c r="F275" s="2">
        <v>0</v>
      </c>
      <c r="G275" s="2">
        <v>16</v>
      </c>
      <c r="H275" s="2">
        <v>-24</v>
      </c>
      <c r="I275" s="2">
        <v>-148</v>
      </c>
      <c r="J275" s="2">
        <v>-394</v>
      </c>
      <c r="K275" s="2">
        <v>-561</v>
      </c>
      <c r="L275" s="2">
        <v>-652</v>
      </c>
      <c r="M275" s="2">
        <v>-729</v>
      </c>
      <c r="N275" s="2">
        <v>-809</v>
      </c>
      <c r="O275" s="2">
        <v>-878</v>
      </c>
      <c r="P275" s="2">
        <v>-934</v>
      </c>
      <c r="Q275" s="2">
        <v>-991</v>
      </c>
      <c r="R275" s="2">
        <v>-1041</v>
      </c>
      <c r="S275" s="2">
        <v>-1082</v>
      </c>
      <c r="T275" s="2">
        <v>-1116</v>
      </c>
      <c r="U275" s="2">
        <v>-1149</v>
      </c>
      <c r="V275" s="2">
        <v>-1187</v>
      </c>
      <c r="W275" s="2">
        <v>-1221</v>
      </c>
      <c r="X275" s="2">
        <v>-1251</v>
      </c>
      <c r="Y275" s="2">
        <v>-1272</v>
      </c>
      <c r="Z275" s="2">
        <v>-1290</v>
      </c>
      <c r="AA275" s="2">
        <v>-1302</v>
      </c>
      <c r="AB275" s="2">
        <v>-1314</v>
      </c>
      <c r="AC275" s="2">
        <v>-1322</v>
      </c>
      <c r="AD275" s="2">
        <v>-1330</v>
      </c>
      <c r="AE275" s="2">
        <v>-1336</v>
      </c>
      <c r="AF275" s="2">
        <v>-1343</v>
      </c>
      <c r="AG275" s="2">
        <v>-1348</v>
      </c>
      <c r="AH275" s="2">
        <v>-1352</v>
      </c>
    </row>
    <row r="276" spans="1:34" x14ac:dyDescent="0.25">
      <c r="A276" s="2" t="s">
        <v>488</v>
      </c>
      <c r="B276" s="2" t="s">
        <v>390</v>
      </c>
      <c r="C276" s="2" t="s">
        <v>391</v>
      </c>
      <c r="D276" s="2">
        <v>0</v>
      </c>
      <c r="E276" s="2">
        <v>0</v>
      </c>
      <c r="F276" s="2">
        <v>3</v>
      </c>
      <c r="G276" s="2">
        <v>106</v>
      </c>
      <c r="H276" s="2">
        <v>84</v>
      </c>
      <c r="I276" s="2">
        <v>-35</v>
      </c>
      <c r="J276" s="2">
        <v>-138</v>
      </c>
      <c r="K276" s="2">
        <v>-195</v>
      </c>
      <c r="L276" s="2">
        <v>-249</v>
      </c>
      <c r="M276" s="2">
        <v>-315</v>
      </c>
      <c r="N276" s="2">
        <v>-371</v>
      </c>
      <c r="O276" s="2">
        <v>-415</v>
      </c>
      <c r="P276" s="2">
        <v>-453</v>
      </c>
      <c r="Q276" s="2">
        <v>-485</v>
      </c>
      <c r="R276" s="2">
        <v>-518</v>
      </c>
      <c r="S276" s="2">
        <v>-548</v>
      </c>
      <c r="T276" s="2">
        <v>-557</v>
      </c>
      <c r="U276" s="2">
        <v>-573</v>
      </c>
      <c r="V276" s="2">
        <v>-591</v>
      </c>
      <c r="W276" s="2">
        <v>-605</v>
      </c>
      <c r="X276" s="2">
        <v>-617</v>
      </c>
      <c r="Y276" s="2">
        <v>-625</v>
      </c>
      <c r="Z276" s="2">
        <v>-628</v>
      </c>
      <c r="AA276" s="2">
        <v>-628</v>
      </c>
      <c r="AB276" s="2">
        <v>-629</v>
      </c>
      <c r="AC276" s="2">
        <v>-626</v>
      </c>
      <c r="AD276" s="2">
        <v>-624</v>
      </c>
      <c r="AE276" s="2">
        <v>-620</v>
      </c>
      <c r="AF276" s="2">
        <v>-613</v>
      </c>
      <c r="AG276" s="2">
        <v>-609</v>
      </c>
      <c r="AH276" s="2">
        <v>-604</v>
      </c>
    </row>
    <row r="277" spans="1:34" x14ac:dyDescent="0.25">
      <c r="A277" s="2" t="s">
        <v>489</v>
      </c>
      <c r="B277" s="2" t="s">
        <v>390</v>
      </c>
      <c r="C277" s="2" t="s">
        <v>391</v>
      </c>
      <c r="D277" s="2">
        <v>0</v>
      </c>
      <c r="E277" s="2">
        <v>0</v>
      </c>
      <c r="F277" s="2">
        <v>0</v>
      </c>
      <c r="G277" s="2">
        <v>24</v>
      </c>
      <c r="H277" s="2">
        <v>24</v>
      </c>
      <c r="I277" s="2">
        <v>9</v>
      </c>
      <c r="J277" s="2">
        <v>-3</v>
      </c>
      <c r="K277" s="2">
        <v>-5</v>
      </c>
      <c r="L277" s="2">
        <v>-4</v>
      </c>
      <c r="M277" s="2">
        <v>-5</v>
      </c>
      <c r="N277" s="2">
        <v>-6</v>
      </c>
      <c r="O277" s="2">
        <v>-8</v>
      </c>
      <c r="P277" s="2">
        <v>-6</v>
      </c>
      <c r="Q277" s="2">
        <v>-6</v>
      </c>
      <c r="R277" s="2">
        <v>-7</v>
      </c>
      <c r="S277" s="2">
        <v>-8</v>
      </c>
      <c r="T277" s="2">
        <v>-7</v>
      </c>
      <c r="U277" s="2">
        <v>-8</v>
      </c>
      <c r="V277" s="2">
        <v>-8</v>
      </c>
      <c r="W277" s="2">
        <v>-9</v>
      </c>
      <c r="X277" s="2">
        <v>-10</v>
      </c>
      <c r="Y277" s="2">
        <v>-10</v>
      </c>
      <c r="Z277" s="2">
        <v>-11</v>
      </c>
      <c r="AA277" s="2">
        <v>-10</v>
      </c>
      <c r="AB277" s="2">
        <v>-10</v>
      </c>
      <c r="AC277" s="2">
        <v>-10</v>
      </c>
      <c r="AD277" s="2">
        <v>-9</v>
      </c>
      <c r="AE277" s="2">
        <v>-9</v>
      </c>
      <c r="AF277" s="2">
        <v>-8</v>
      </c>
      <c r="AG277" s="2">
        <v>-8</v>
      </c>
      <c r="AH277" s="2">
        <v>-7</v>
      </c>
    </row>
    <row r="278" spans="1:34" x14ac:dyDescent="0.25">
      <c r="A278" s="2" t="s">
        <v>490</v>
      </c>
      <c r="B278" s="2" t="s">
        <v>390</v>
      </c>
      <c r="C278" s="2" t="s">
        <v>391</v>
      </c>
      <c r="D278" s="2">
        <v>0</v>
      </c>
      <c r="E278" s="2">
        <v>2</v>
      </c>
      <c r="F278" s="2">
        <v>69</v>
      </c>
      <c r="G278" s="2">
        <v>1062</v>
      </c>
      <c r="H278" s="2">
        <v>1278</v>
      </c>
      <c r="I278" s="2">
        <v>736</v>
      </c>
      <c r="J278" s="2">
        <v>537</v>
      </c>
      <c r="K278" s="2">
        <v>688</v>
      </c>
      <c r="L278" s="2">
        <v>692</v>
      </c>
      <c r="M278" s="2">
        <v>629</v>
      </c>
      <c r="N278" s="2">
        <v>640</v>
      </c>
      <c r="O278" s="2">
        <v>671</v>
      </c>
      <c r="P278" s="2">
        <v>657</v>
      </c>
      <c r="Q278" s="2">
        <v>642</v>
      </c>
      <c r="R278" s="2">
        <v>591</v>
      </c>
      <c r="S278" s="2">
        <v>541</v>
      </c>
      <c r="T278" s="2">
        <v>544</v>
      </c>
      <c r="U278" s="2">
        <v>423</v>
      </c>
      <c r="V278" s="2">
        <v>287</v>
      </c>
      <c r="W278" s="2">
        <v>163</v>
      </c>
      <c r="X278" s="2">
        <v>51</v>
      </c>
      <c r="Y278" s="2">
        <v>-46</v>
      </c>
      <c r="Z278" s="2">
        <v>-125</v>
      </c>
      <c r="AA278" s="2">
        <v>-163</v>
      </c>
      <c r="AB278" s="2">
        <v>-186</v>
      </c>
      <c r="AC278" s="2">
        <v>-206</v>
      </c>
      <c r="AD278" s="2">
        <v>-222</v>
      </c>
      <c r="AE278" s="2">
        <v>-226</v>
      </c>
      <c r="AF278" s="2">
        <v>-226</v>
      </c>
      <c r="AG278" s="2">
        <v>-227</v>
      </c>
      <c r="AH278" s="2">
        <v>-229</v>
      </c>
    </row>
    <row r="279" spans="1:34" x14ac:dyDescent="0.25">
      <c r="A279" s="2" t="s">
        <v>491</v>
      </c>
      <c r="B279" s="2" t="s">
        <v>390</v>
      </c>
      <c r="C279" s="2" t="s">
        <v>391</v>
      </c>
      <c r="D279" s="2">
        <v>0</v>
      </c>
      <c r="E279" s="2">
        <v>37</v>
      </c>
      <c r="F279" s="2">
        <v>288</v>
      </c>
      <c r="G279" s="2">
        <v>875</v>
      </c>
      <c r="H279" s="2">
        <v>1026</v>
      </c>
      <c r="I279" s="2">
        <v>291</v>
      </c>
      <c r="J279" s="2">
        <v>700</v>
      </c>
      <c r="K279" s="2">
        <v>1799</v>
      </c>
      <c r="L279" s="2">
        <v>2394</v>
      </c>
      <c r="M279" s="2">
        <v>2964</v>
      </c>
      <c r="N279" s="2">
        <v>3756</v>
      </c>
      <c r="O279" s="2">
        <v>4457</v>
      </c>
      <c r="P279" s="2">
        <v>4852</v>
      </c>
      <c r="Q279" s="2">
        <v>5088</v>
      </c>
      <c r="R279" s="2">
        <v>5157</v>
      </c>
      <c r="S279" s="2">
        <v>5251</v>
      </c>
      <c r="T279" s="2">
        <v>5349</v>
      </c>
      <c r="U279" s="2">
        <v>4937</v>
      </c>
      <c r="V279" s="2">
        <v>4551</v>
      </c>
      <c r="W279" s="2">
        <v>4158</v>
      </c>
      <c r="X279" s="2">
        <v>3761</v>
      </c>
      <c r="Y279" s="2">
        <v>3376</v>
      </c>
      <c r="Z279" s="2">
        <v>3033</v>
      </c>
      <c r="AA279" s="2">
        <v>2833</v>
      </c>
      <c r="AB279" s="2">
        <v>2667</v>
      </c>
      <c r="AC279" s="2">
        <v>2519</v>
      </c>
      <c r="AD279" s="2">
        <v>2379</v>
      </c>
      <c r="AE279" s="2">
        <v>2281</v>
      </c>
      <c r="AF279" s="2">
        <v>2173</v>
      </c>
      <c r="AG279" s="2">
        <v>2090</v>
      </c>
      <c r="AH279" s="2">
        <v>2003</v>
      </c>
    </row>
    <row r="280" spans="1:34" x14ac:dyDescent="0.25">
      <c r="A280" s="2" t="s">
        <v>492</v>
      </c>
      <c r="B280" s="2" t="s">
        <v>390</v>
      </c>
      <c r="C280" s="2" t="s">
        <v>391</v>
      </c>
      <c r="D280" s="2">
        <v>0</v>
      </c>
      <c r="E280" s="2">
        <v>0</v>
      </c>
      <c r="F280" s="2">
        <v>49</v>
      </c>
      <c r="G280" s="2">
        <v>7049</v>
      </c>
      <c r="H280" s="2">
        <v>4918</v>
      </c>
      <c r="I280" s="2">
        <v>1772</v>
      </c>
      <c r="J280" s="2">
        <v>823</v>
      </c>
      <c r="K280" s="2">
        <v>1263</v>
      </c>
      <c r="L280" s="2">
        <v>1309</v>
      </c>
      <c r="M280" s="2">
        <v>1220</v>
      </c>
      <c r="N280" s="2">
        <v>1291</v>
      </c>
      <c r="O280" s="2">
        <v>1445</v>
      </c>
      <c r="P280" s="2">
        <v>1443</v>
      </c>
      <c r="Q280" s="2">
        <v>1746</v>
      </c>
      <c r="R280" s="2">
        <v>1674</v>
      </c>
      <c r="S280" s="2">
        <v>1611</v>
      </c>
      <c r="T280" s="2">
        <v>1885</v>
      </c>
      <c r="U280" s="2">
        <v>1659</v>
      </c>
      <c r="V280" s="2">
        <v>1459</v>
      </c>
      <c r="W280" s="2">
        <v>1272</v>
      </c>
      <c r="X280" s="2">
        <v>1099</v>
      </c>
      <c r="Y280" s="2">
        <v>1010</v>
      </c>
      <c r="Z280" s="2">
        <v>926</v>
      </c>
      <c r="AA280" s="2">
        <v>873</v>
      </c>
      <c r="AB280" s="2">
        <v>828</v>
      </c>
      <c r="AC280" s="2">
        <v>778</v>
      </c>
      <c r="AD280" s="2">
        <v>738</v>
      </c>
      <c r="AE280" s="2">
        <v>697</v>
      </c>
      <c r="AF280" s="2">
        <v>667</v>
      </c>
      <c r="AG280" s="2">
        <v>635</v>
      </c>
      <c r="AH280" s="2">
        <v>613</v>
      </c>
    </row>
    <row r="281" spans="1:34" x14ac:dyDescent="0.25">
      <c r="A281" s="2" t="s">
        <v>493</v>
      </c>
      <c r="B281" s="2" t="s">
        <v>390</v>
      </c>
      <c r="C281" s="2" t="s">
        <v>391</v>
      </c>
      <c r="D281" s="2">
        <v>0</v>
      </c>
      <c r="E281" s="2">
        <v>6</v>
      </c>
      <c r="F281" s="2">
        <v>82</v>
      </c>
      <c r="G281" s="2">
        <v>1031</v>
      </c>
      <c r="H281" s="2">
        <v>1081</v>
      </c>
      <c r="I281" s="2">
        <v>711</v>
      </c>
      <c r="J281" s="2">
        <v>837</v>
      </c>
      <c r="K281" s="2">
        <v>1217</v>
      </c>
      <c r="L281" s="2">
        <v>1363</v>
      </c>
      <c r="M281" s="2">
        <v>1476</v>
      </c>
      <c r="N281" s="2">
        <v>1658</v>
      </c>
      <c r="O281" s="2">
        <v>1740</v>
      </c>
      <c r="P281" s="2">
        <v>1758</v>
      </c>
      <c r="Q281" s="2">
        <v>1761</v>
      </c>
      <c r="R281" s="2">
        <v>1723</v>
      </c>
      <c r="S281" s="2">
        <v>1688</v>
      </c>
      <c r="T281" s="2">
        <v>1661</v>
      </c>
      <c r="U281" s="2">
        <v>1437</v>
      </c>
      <c r="V281" s="2">
        <v>1249</v>
      </c>
      <c r="W281" s="2">
        <v>1084</v>
      </c>
      <c r="X281" s="2">
        <v>936</v>
      </c>
      <c r="Y281" s="2">
        <v>814</v>
      </c>
      <c r="Z281" s="2">
        <v>723</v>
      </c>
      <c r="AA281" s="2">
        <v>671</v>
      </c>
      <c r="AB281" s="2">
        <v>632</v>
      </c>
      <c r="AC281" s="2">
        <v>575</v>
      </c>
      <c r="AD281" s="2">
        <v>562</v>
      </c>
      <c r="AE281" s="2">
        <v>530</v>
      </c>
      <c r="AF281" s="2">
        <v>512</v>
      </c>
      <c r="AG281" s="2">
        <v>490</v>
      </c>
      <c r="AH281" s="2">
        <v>471</v>
      </c>
    </row>
    <row r="282" spans="1:34" x14ac:dyDescent="0.25">
      <c r="A282" s="2" t="s">
        <v>494</v>
      </c>
      <c r="B282" s="2" t="s">
        <v>390</v>
      </c>
      <c r="C282" s="2" t="s">
        <v>391</v>
      </c>
      <c r="D282" s="2">
        <v>0</v>
      </c>
      <c r="E282" s="2">
        <v>0</v>
      </c>
      <c r="F282" s="2">
        <v>0</v>
      </c>
      <c r="G282" s="2">
        <v>-449</v>
      </c>
      <c r="H282" s="2">
        <v>-890</v>
      </c>
      <c r="I282" s="2">
        <v>-1536</v>
      </c>
      <c r="J282" s="2">
        <v>-2169</v>
      </c>
      <c r="K282" s="2">
        <v>-2851</v>
      </c>
      <c r="L282" s="2">
        <v>-3526</v>
      </c>
      <c r="M282" s="2">
        <v>-4214</v>
      </c>
      <c r="N282" s="2">
        <v>-4720</v>
      </c>
      <c r="O282" s="2">
        <v>-5085</v>
      </c>
      <c r="P282" s="2">
        <v>-5342</v>
      </c>
      <c r="Q282" s="2">
        <v>-5558</v>
      </c>
      <c r="R282" s="2">
        <v>-5739</v>
      </c>
      <c r="S282" s="2">
        <v>-5897</v>
      </c>
      <c r="T282" s="2">
        <v>-5713</v>
      </c>
      <c r="U282" s="2">
        <v>-5514</v>
      </c>
      <c r="V282" s="2">
        <v>-5338</v>
      </c>
      <c r="W282" s="2">
        <v>-5164</v>
      </c>
      <c r="X282" s="2">
        <v>-4999</v>
      </c>
      <c r="Y282" s="2">
        <v>-4842</v>
      </c>
      <c r="Z282" s="2">
        <v>-4688</v>
      </c>
      <c r="AA282" s="2">
        <v>-4544</v>
      </c>
      <c r="AB282" s="2">
        <v>-4426</v>
      </c>
      <c r="AC282" s="2">
        <v>-4308</v>
      </c>
      <c r="AD282" s="2">
        <v>-4194</v>
      </c>
      <c r="AE282" s="2">
        <v>-4083</v>
      </c>
      <c r="AF282" s="2">
        <v>-3975</v>
      </c>
      <c r="AG282" s="2">
        <v>-3867</v>
      </c>
      <c r="AH282" s="2">
        <v>-3763</v>
      </c>
    </row>
    <row r="283" spans="1:34" x14ac:dyDescent="0.25">
      <c r="A283" s="2" t="s">
        <v>495</v>
      </c>
      <c r="B283" s="2" t="s">
        <v>390</v>
      </c>
      <c r="C283" s="2" t="s">
        <v>391</v>
      </c>
      <c r="D283" s="2">
        <v>0</v>
      </c>
      <c r="E283" s="2">
        <v>0</v>
      </c>
      <c r="F283" s="2">
        <v>1</v>
      </c>
      <c r="G283" s="2">
        <v>548</v>
      </c>
      <c r="H283" s="2">
        <v>1079</v>
      </c>
      <c r="I283" s="2">
        <v>1558</v>
      </c>
      <c r="J283" s="2">
        <v>1938</v>
      </c>
      <c r="K283" s="2">
        <v>2331</v>
      </c>
      <c r="L283" s="2">
        <v>2747</v>
      </c>
      <c r="M283" s="2">
        <v>3166</v>
      </c>
      <c r="N283" s="2">
        <v>3509</v>
      </c>
      <c r="O283" s="2">
        <v>3841</v>
      </c>
      <c r="P283" s="2">
        <v>4160</v>
      </c>
      <c r="Q283" s="2">
        <v>4467</v>
      </c>
      <c r="R283" s="2">
        <v>4767</v>
      </c>
      <c r="S283" s="2">
        <v>5038</v>
      </c>
      <c r="T283" s="2">
        <v>5064</v>
      </c>
      <c r="U283" s="2">
        <v>4838</v>
      </c>
      <c r="V283" s="2">
        <v>4717</v>
      </c>
      <c r="W283" s="2">
        <v>4605</v>
      </c>
      <c r="X283" s="2">
        <v>4588</v>
      </c>
      <c r="Y283" s="2">
        <v>4390</v>
      </c>
      <c r="Z283" s="2">
        <v>4291</v>
      </c>
      <c r="AA283" s="2">
        <v>4174</v>
      </c>
      <c r="AB283" s="2">
        <v>4076</v>
      </c>
      <c r="AC283" s="2">
        <v>3992</v>
      </c>
      <c r="AD283" s="2">
        <v>3881</v>
      </c>
      <c r="AE283" s="2">
        <v>3786</v>
      </c>
      <c r="AF283" s="2">
        <v>3781</v>
      </c>
      <c r="AG283" s="2">
        <v>3612</v>
      </c>
      <c r="AH283" s="2">
        <v>3519</v>
      </c>
    </row>
    <row r="284" spans="1:34" x14ac:dyDescent="0.25">
      <c r="A284" s="2" t="s">
        <v>496</v>
      </c>
      <c r="B284" s="2" t="s">
        <v>390</v>
      </c>
      <c r="C284" s="2" t="s">
        <v>391</v>
      </c>
      <c r="D284" s="2">
        <v>0</v>
      </c>
      <c r="E284" s="2">
        <v>-19</v>
      </c>
      <c r="F284" s="2">
        <v>-31</v>
      </c>
      <c r="G284" s="2">
        <v>115</v>
      </c>
      <c r="H284" s="2">
        <v>134</v>
      </c>
      <c r="I284" s="2">
        <v>254</v>
      </c>
      <c r="J284" s="2">
        <v>333</v>
      </c>
      <c r="K284" s="2">
        <v>397</v>
      </c>
      <c r="L284" s="2">
        <v>433</v>
      </c>
      <c r="M284" s="2">
        <v>464</v>
      </c>
      <c r="N284" s="2">
        <v>470</v>
      </c>
      <c r="O284" s="2">
        <v>452</v>
      </c>
      <c r="P284" s="2">
        <v>441</v>
      </c>
      <c r="Q284" s="2">
        <v>452</v>
      </c>
      <c r="R284" s="2">
        <v>500</v>
      </c>
      <c r="S284" s="2">
        <v>535</v>
      </c>
      <c r="T284" s="2">
        <v>564</v>
      </c>
      <c r="U284" s="2">
        <v>553</v>
      </c>
      <c r="V284" s="2">
        <v>531</v>
      </c>
      <c r="W284" s="2">
        <v>503</v>
      </c>
      <c r="X284" s="2">
        <v>472</v>
      </c>
      <c r="Y284" s="2">
        <v>460</v>
      </c>
      <c r="Z284" s="2">
        <v>440</v>
      </c>
      <c r="AA284" s="2">
        <v>433</v>
      </c>
      <c r="AB284" s="2">
        <v>422</v>
      </c>
      <c r="AC284" s="2">
        <v>416</v>
      </c>
      <c r="AD284" s="2">
        <v>416</v>
      </c>
      <c r="AE284" s="2">
        <v>410</v>
      </c>
      <c r="AF284" s="2">
        <v>406</v>
      </c>
      <c r="AG284" s="2">
        <v>402</v>
      </c>
      <c r="AH284" s="2">
        <v>398</v>
      </c>
    </row>
    <row r="285" spans="1:34" x14ac:dyDescent="0.25">
      <c r="A285" s="2" t="s">
        <v>497</v>
      </c>
      <c r="B285" s="2" t="s">
        <v>390</v>
      </c>
      <c r="C285" s="2" t="s">
        <v>391</v>
      </c>
      <c r="D285" s="2">
        <v>0</v>
      </c>
      <c r="E285" s="2">
        <v>95</v>
      </c>
      <c r="F285" s="2">
        <v>26</v>
      </c>
      <c r="G285" s="2">
        <v>268</v>
      </c>
      <c r="H285" s="2">
        <v>3315</v>
      </c>
      <c r="I285" s="2">
        <v>3366</v>
      </c>
      <c r="J285" s="2">
        <v>1878</v>
      </c>
      <c r="K285" s="2">
        <v>2022</v>
      </c>
      <c r="L285" s="2">
        <v>3286</v>
      </c>
      <c r="M285" s="2">
        <v>3791</v>
      </c>
      <c r="N285" s="2">
        <v>4094</v>
      </c>
      <c r="O285" s="2">
        <v>4514</v>
      </c>
      <c r="P285" s="2">
        <v>5018</v>
      </c>
      <c r="Q285" s="2">
        <v>5247</v>
      </c>
      <c r="R285" s="2">
        <v>5684</v>
      </c>
      <c r="S285" s="2">
        <v>6028</v>
      </c>
      <c r="T285" s="2">
        <v>6308</v>
      </c>
      <c r="U285" s="2">
        <v>6739</v>
      </c>
      <c r="V285" s="2">
        <v>6540</v>
      </c>
      <c r="W285" s="2">
        <v>6353</v>
      </c>
      <c r="X285" s="2">
        <v>6170</v>
      </c>
      <c r="Y285" s="2">
        <v>5899</v>
      </c>
      <c r="Z285" s="2">
        <v>5778</v>
      </c>
      <c r="AA285" s="2">
        <v>5588</v>
      </c>
      <c r="AB285" s="2">
        <v>5497</v>
      </c>
      <c r="AC285" s="2">
        <v>5403</v>
      </c>
      <c r="AD285" s="2">
        <v>5371</v>
      </c>
      <c r="AE285" s="2">
        <v>5314</v>
      </c>
      <c r="AF285" s="2">
        <v>5291</v>
      </c>
      <c r="AG285" s="2">
        <v>5256</v>
      </c>
      <c r="AH285" s="2">
        <v>5238</v>
      </c>
    </row>
    <row r="286" spans="1:34" x14ac:dyDescent="0.25">
      <c r="A286" s="2" t="s">
        <v>498</v>
      </c>
      <c r="B286" s="2" t="s">
        <v>390</v>
      </c>
      <c r="C286" s="2" t="s">
        <v>391</v>
      </c>
      <c r="D286" s="2">
        <v>0</v>
      </c>
      <c r="E286" s="2">
        <v>-326</v>
      </c>
      <c r="F286" s="2">
        <v>-606</v>
      </c>
      <c r="G286" s="2">
        <v>2086</v>
      </c>
      <c r="H286" s="2">
        <v>7182</v>
      </c>
      <c r="I286" s="2">
        <v>8958</v>
      </c>
      <c r="J286" s="2">
        <v>9784</v>
      </c>
      <c r="K286" s="2">
        <v>10145</v>
      </c>
      <c r="L286" s="2">
        <v>9555</v>
      </c>
      <c r="M286" s="2">
        <v>8309</v>
      </c>
      <c r="N286" s="2">
        <v>6622</v>
      </c>
      <c r="O286" s="2">
        <v>5292</v>
      </c>
      <c r="P286" s="2">
        <v>3717</v>
      </c>
      <c r="Q286" s="2">
        <v>2527</v>
      </c>
      <c r="R286" s="2">
        <v>1869</v>
      </c>
      <c r="S286" s="2">
        <v>1077</v>
      </c>
      <c r="T286" s="2">
        <v>681</v>
      </c>
      <c r="U286" s="2">
        <v>-352</v>
      </c>
      <c r="V286" s="2">
        <v>-1153</v>
      </c>
      <c r="W286" s="2">
        <v>-2065</v>
      </c>
      <c r="X286" s="2">
        <v>-2948</v>
      </c>
      <c r="Y286" s="2">
        <v>-3520</v>
      </c>
      <c r="Z286" s="2">
        <v>-4044</v>
      </c>
      <c r="AA286" s="2">
        <v>-4433</v>
      </c>
      <c r="AB286" s="2">
        <v>-4661</v>
      </c>
      <c r="AC286" s="2">
        <v>-5172</v>
      </c>
      <c r="AD286" s="2">
        <v>-5364</v>
      </c>
      <c r="AE286" s="2">
        <v>-5679</v>
      </c>
      <c r="AF286" s="2">
        <v>-6023</v>
      </c>
      <c r="AG286" s="2">
        <v>-6388</v>
      </c>
      <c r="AH286" s="2">
        <v>-6780</v>
      </c>
    </row>
    <row r="287" spans="1:34" x14ac:dyDescent="0.25">
      <c r="A287" s="2" t="s">
        <v>499</v>
      </c>
      <c r="B287" s="2" t="s">
        <v>390</v>
      </c>
      <c r="C287" s="2" t="s">
        <v>391</v>
      </c>
      <c r="D287" s="2">
        <v>0</v>
      </c>
      <c r="E287" s="2">
        <v>0</v>
      </c>
      <c r="F287" s="2">
        <v>-3</v>
      </c>
      <c r="G287" s="2">
        <v>117</v>
      </c>
      <c r="H287" s="2">
        <v>198</v>
      </c>
      <c r="I287" s="2">
        <v>239</v>
      </c>
      <c r="J287" s="2">
        <v>231</v>
      </c>
      <c r="K287" s="2">
        <v>224</v>
      </c>
      <c r="L287" s="2">
        <v>234</v>
      </c>
      <c r="M287" s="2">
        <v>238</v>
      </c>
      <c r="N287" s="2">
        <v>227</v>
      </c>
      <c r="O287" s="2">
        <v>215</v>
      </c>
      <c r="P287" s="2">
        <v>203</v>
      </c>
      <c r="Q287" s="2">
        <v>190</v>
      </c>
      <c r="R287" s="2">
        <v>183</v>
      </c>
      <c r="S287" s="2">
        <v>174</v>
      </c>
      <c r="T287" s="2">
        <v>163</v>
      </c>
      <c r="U287" s="2">
        <v>144</v>
      </c>
      <c r="V287" s="2">
        <v>116</v>
      </c>
      <c r="W287" s="2">
        <v>85</v>
      </c>
      <c r="X287" s="2">
        <v>54</v>
      </c>
      <c r="Y287" s="2">
        <v>25</v>
      </c>
      <c r="Z287" s="2">
        <v>3</v>
      </c>
      <c r="AA287" s="2">
        <v>-16</v>
      </c>
      <c r="AB287" s="2">
        <v>-34</v>
      </c>
      <c r="AC287" s="2">
        <v>-46</v>
      </c>
      <c r="AD287" s="2">
        <v>-56</v>
      </c>
      <c r="AE287" s="2">
        <v>-63</v>
      </c>
      <c r="AF287" s="2">
        <v>-71</v>
      </c>
      <c r="AG287" s="2">
        <v>-77</v>
      </c>
      <c r="AH287" s="2">
        <v>-82</v>
      </c>
    </row>
    <row r="288" spans="1:34" x14ac:dyDescent="0.25">
      <c r="A288" s="2" t="s">
        <v>500</v>
      </c>
      <c r="B288" s="2" t="s">
        <v>390</v>
      </c>
      <c r="C288" s="2" t="s">
        <v>391</v>
      </c>
      <c r="D288" s="2">
        <v>0</v>
      </c>
      <c r="E288" s="2">
        <v>21</v>
      </c>
      <c r="F288" s="2">
        <v>190</v>
      </c>
      <c r="G288" s="2">
        <v>2542</v>
      </c>
      <c r="H288" s="2">
        <v>2688</v>
      </c>
      <c r="I288" s="2">
        <v>2187</v>
      </c>
      <c r="J288" s="2">
        <v>2595</v>
      </c>
      <c r="K288" s="2">
        <v>3648</v>
      </c>
      <c r="L288" s="2">
        <v>4058</v>
      </c>
      <c r="M288" s="2">
        <v>4615</v>
      </c>
      <c r="N288" s="2">
        <v>5324</v>
      </c>
      <c r="O288" s="2">
        <v>5887</v>
      </c>
      <c r="P288" s="2">
        <v>6205</v>
      </c>
      <c r="Q288" s="2">
        <v>6505</v>
      </c>
      <c r="R288" s="2">
        <v>6627</v>
      </c>
      <c r="S288" s="2">
        <v>6893</v>
      </c>
      <c r="T288" s="2">
        <v>7130</v>
      </c>
      <c r="U288" s="2">
        <v>6761</v>
      </c>
      <c r="V288" s="2">
        <v>6456</v>
      </c>
      <c r="W288" s="2">
        <v>6135</v>
      </c>
      <c r="X288" s="2">
        <v>5829</v>
      </c>
      <c r="Y288" s="2">
        <v>5570</v>
      </c>
      <c r="Z288" s="2">
        <v>5390</v>
      </c>
      <c r="AA288" s="2">
        <v>5391</v>
      </c>
      <c r="AB288" s="2">
        <v>5426</v>
      </c>
      <c r="AC288" s="2">
        <v>5468</v>
      </c>
      <c r="AD288" s="2">
        <v>5575</v>
      </c>
      <c r="AE288" s="2">
        <v>5692</v>
      </c>
      <c r="AF288" s="2">
        <v>5831</v>
      </c>
      <c r="AG288" s="2">
        <v>5964</v>
      </c>
      <c r="AH288" s="2">
        <v>6102</v>
      </c>
    </row>
    <row r="289" spans="1:34" x14ac:dyDescent="0.25">
      <c r="A289" s="2" t="s">
        <v>501</v>
      </c>
      <c r="B289" s="2" t="s">
        <v>390</v>
      </c>
      <c r="C289" s="2" t="s">
        <v>391</v>
      </c>
      <c r="D289" s="2">
        <v>0</v>
      </c>
      <c r="E289" s="2">
        <v>-2</v>
      </c>
      <c r="F289" s="2">
        <v>15</v>
      </c>
      <c r="G289" s="2">
        <v>413</v>
      </c>
      <c r="H289" s="2">
        <v>201</v>
      </c>
      <c r="I289" s="2">
        <v>306</v>
      </c>
      <c r="J289" s="2">
        <v>503</v>
      </c>
      <c r="K289" s="2">
        <v>488</v>
      </c>
      <c r="L289" s="2">
        <v>360</v>
      </c>
      <c r="M289" s="2">
        <v>353</v>
      </c>
      <c r="N289" s="2">
        <v>291</v>
      </c>
      <c r="O289" s="2">
        <v>180</v>
      </c>
      <c r="P289" s="2">
        <v>67</v>
      </c>
      <c r="Q289" s="2">
        <v>19</v>
      </c>
      <c r="R289" s="2">
        <v>-42</v>
      </c>
      <c r="S289" s="2">
        <v>-102</v>
      </c>
      <c r="T289" s="2">
        <v>-116</v>
      </c>
      <c r="U289" s="2">
        <v>-178</v>
      </c>
      <c r="V289" s="2">
        <v>-143</v>
      </c>
      <c r="W289" s="2">
        <v>-60</v>
      </c>
      <c r="X289" s="2">
        <v>55</v>
      </c>
      <c r="Y289" s="2">
        <v>235</v>
      </c>
      <c r="Z289" s="2">
        <v>455</v>
      </c>
      <c r="AA289" s="2">
        <v>721</v>
      </c>
      <c r="AB289" s="2">
        <v>974</v>
      </c>
      <c r="AC289" s="2">
        <v>1253</v>
      </c>
      <c r="AD289" s="2">
        <v>1505</v>
      </c>
      <c r="AE289" s="2">
        <v>1755</v>
      </c>
      <c r="AF289" s="2">
        <v>2014</v>
      </c>
      <c r="AG289" s="2">
        <v>2255</v>
      </c>
      <c r="AH289" s="2">
        <v>2484</v>
      </c>
    </row>
    <row r="290" spans="1:34" x14ac:dyDescent="0.25">
      <c r="A290" s="2" t="s">
        <v>502</v>
      </c>
      <c r="B290" s="2" t="s">
        <v>390</v>
      </c>
      <c r="C290" s="2" t="s">
        <v>391</v>
      </c>
      <c r="D290" s="2">
        <v>0</v>
      </c>
      <c r="E290" s="2">
        <v>6</v>
      </c>
      <c r="F290" s="2">
        <v>82</v>
      </c>
      <c r="G290" s="2">
        <v>4904</v>
      </c>
      <c r="H290" s="2">
        <v>8913</v>
      </c>
      <c r="I290" s="2">
        <v>12739</v>
      </c>
      <c r="J290" s="2">
        <v>16849</v>
      </c>
      <c r="K290" s="2">
        <v>20901</v>
      </c>
      <c r="L290" s="2">
        <v>24208</v>
      </c>
      <c r="M290" s="2">
        <v>27467</v>
      </c>
      <c r="N290" s="2">
        <v>30569</v>
      </c>
      <c r="O290" s="2">
        <v>33451</v>
      </c>
      <c r="P290" s="2">
        <v>36161</v>
      </c>
      <c r="Q290" s="2">
        <v>38939</v>
      </c>
      <c r="R290" s="2">
        <v>41445</v>
      </c>
      <c r="S290" s="2">
        <v>43850</v>
      </c>
      <c r="T290" s="2">
        <v>41998</v>
      </c>
      <c r="U290" s="2">
        <v>40033</v>
      </c>
      <c r="V290" s="2">
        <v>38861</v>
      </c>
      <c r="W290" s="2">
        <v>37792</v>
      </c>
      <c r="X290" s="2">
        <v>36891</v>
      </c>
      <c r="Y290" s="2">
        <v>36291</v>
      </c>
      <c r="Z290" s="2">
        <v>35712</v>
      </c>
      <c r="AA290" s="2">
        <v>35349</v>
      </c>
      <c r="AB290" s="2">
        <v>35017</v>
      </c>
      <c r="AC290" s="2">
        <v>34750</v>
      </c>
      <c r="AD290" s="2">
        <v>34562</v>
      </c>
      <c r="AE290" s="2">
        <v>34498</v>
      </c>
      <c r="AF290" s="2">
        <v>34488</v>
      </c>
      <c r="AG290" s="2">
        <v>34422</v>
      </c>
      <c r="AH290" s="2">
        <v>34312</v>
      </c>
    </row>
    <row r="291" spans="1:34" x14ac:dyDescent="0.25">
      <c r="A291" s="2" t="s">
        <v>503</v>
      </c>
      <c r="B291" s="2" t="s">
        <v>390</v>
      </c>
      <c r="C291" s="2" t="s">
        <v>391</v>
      </c>
      <c r="D291" s="2">
        <v>0</v>
      </c>
      <c r="E291" s="2">
        <v>-6</v>
      </c>
      <c r="F291" s="2">
        <v>3</v>
      </c>
      <c r="G291" s="2">
        <v>239</v>
      </c>
      <c r="H291" s="2">
        <v>335</v>
      </c>
      <c r="I291" s="2">
        <v>1307</v>
      </c>
      <c r="J291" s="2">
        <v>2284</v>
      </c>
      <c r="K291" s="2">
        <v>2819</v>
      </c>
      <c r="L291" s="2">
        <v>3310</v>
      </c>
      <c r="M291" s="2">
        <v>4091</v>
      </c>
      <c r="N291" s="2">
        <v>4668</v>
      </c>
      <c r="O291" s="2">
        <v>5156</v>
      </c>
      <c r="P291" s="2">
        <v>5583</v>
      </c>
      <c r="Q291" s="2">
        <v>6030</v>
      </c>
      <c r="R291" s="2">
        <v>6435</v>
      </c>
      <c r="S291" s="2">
        <v>6762</v>
      </c>
      <c r="T291" s="2">
        <v>6995</v>
      </c>
      <c r="U291" s="2">
        <v>7008</v>
      </c>
      <c r="V291" s="2">
        <v>6952</v>
      </c>
      <c r="W291" s="2">
        <v>6806</v>
      </c>
      <c r="X291" s="2">
        <v>6546</v>
      </c>
      <c r="Y291" s="2">
        <v>6270</v>
      </c>
      <c r="Z291" s="2">
        <v>5944</v>
      </c>
      <c r="AA291" s="2">
        <v>5660</v>
      </c>
      <c r="AB291" s="2">
        <v>5353</v>
      </c>
      <c r="AC291" s="2">
        <v>5122</v>
      </c>
      <c r="AD291" s="2">
        <v>4857</v>
      </c>
      <c r="AE291" s="2">
        <v>4608</v>
      </c>
      <c r="AF291" s="2">
        <v>4383</v>
      </c>
      <c r="AG291" s="2">
        <v>4186</v>
      </c>
      <c r="AH291" s="2">
        <v>3994</v>
      </c>
    </row>
    <row r="292" spans="1:34" x14ac:dyDescent="0.25">
      <c r="A292" s="2" t="s">
        <v>504</v>
      </c>
      <c r="B292" s="2" t="s">
        <v>390</v>
      </c>
      <c r="C292" s="2" t="s">
        <v>391</v>
      </c>
      <c r="D292" s="2">
        <v>0</v>
      </c>
      <c r="E292" s="2">
        <v>-3</v>
      </c>
      <c r="F292" s="2">
        <v>0</v>
      </c>
      <c r="G292" s="2">
        <v>65</v>
      </c>
      <c r="H292" s="2">
        <v>38</v>
      </c>
      <c r="I292" s="2">
        <v>344</v>
      </c>
      <c r="J292" s="2">
        <v>639</v>
      </c>
      <c r="K292" s="2">
        <v>754</v>
      </c>
      <c r="L292" s="2">
        <v>834</v>
      </c>
      <c r="M292" s="2">
        <v>987</v>
      </c>
      <c r="N292" s="2">
        <v>1075</v>
      </c>
      <c r="O292" s="2">
        <v>1130</v>
      </c>
      <c r="P292" s="2">
        <v>1162</v>
      </c>
      <c r="Q292" s="2">
        <v>1195</v>
      </c>
      <c r="R292" s="2">
        <v>1211</v>
      </c>
      <c r="S292" s="2">
        <v>1207</v>
      </c>
      <c r="T292" s="2">
        <v>1186</v>
      </c>
      <c r="U292" s="2">
        <v>1127</v>
      </c>
      <c r="V292" s="2">
        <v>1065</v>
      </c>
      <c r="W292" s="2">
        <v>993</v>
      </c>
      <c r="X292" s="2">
        <v>909</v>
      </c>
      <c r="Y292" s="2">
        <v>829</v>
      </c>
      <c r="Z292" s="2">
        <v>747</v>
      </c>
      <c r="AA292" s="2">
        <v>677</v>
      </c>
      <c r="AB292" s="2">
        <v>609</v>
      </c>
      <c r="AC292" s="2">
        <v>555</v>
      </c>
      <c r="AD292" s="2">
        <v>499</v>
      </c>
      <c r="AE292" s="2">
        <v>450</v>
      </c>
      <c r="AF292" s="2">
        <v>407</v>
      </c>
      <c r="AG292" s="2">
        <v>369</v>
      </c>
      <c r="AH292" s="2">
        <v>334</v>
      </c>
    </row>
    <row r="293" spans="1:34" x14ac:dyDescent="0.25">
      <c r="A293" s="2" t="s">
        <v>505</v>
      </c>
      <c r="B293" s="2" t="s">
        <v>390</v>
      </c>
      <c r="C293" s="2" t="s">
        <v>391</v>
      </c>
      <c r="D293" s="2">
        <v>0</v>
      </c>
      <c r="E293" s="2">
        <v>0</v>
      </c>
      <c r="F293" s="2">
        <v>0</v>
      </c>
      <c r="G293" s="2">
        <v>14</v>
      </c>
      <c r="H293" s="2">
        <v>17</v>
      </c>
      <c r="I293" s="2">
        <v>33</v>
      </c>
      <c r="J293" s="2">
        <v>47</v>
      </c>
      <c r="K293" s="2">
        <v>55</v>
      </c>
      <c r="L293" s="2">
        <v>60</v>
      </c>
      <c r="M293" s="2">
        <v>68</v>
      </c>
      <c r="N293" s="2">
        <v>73</v>
      </c>
      <c r="O293" s="2">
        <v>74</v>
      </c>
      <c r="P293" s="2">
        <v>75</v>
      </c>
      <c r="Q293" s="2">
        <v>75</v>
      </c>
      <c r="R293" s="2">
        <v>75</v>
      </c>
      <c r="S293" s="2">
        <v>73</v>
      </c>
      <c r="T293" s="2">
        <v>70</v>
      </c>
      <c r="U293" s="2">
        <v>65</v>
      </c>
      <c r="V293" s="2">
        <v>59</v>
      </c>
      <c r="W293" s="2">
        <v>54</v>
      </c>
      <c r="X293" s="2">
        <v>49</v>
      </c>
      <c r="Y293" s="2">
        <v>43</v>
      </c>
      <c r="Z293" s="2">
        <v>38</v>
      </c>
      <c r="AA293" s="2">
        <v>35</v>
      </c>
      <c r="AB293" s="2">
        <v>31</v>
      </c>
      <c r="AC293" s="2">
        <v>27</v>
      </c>
      <c r="AD293" s="2">
        <v>24</v>
      </c>
      <c r="AE293" s="2">
        <v>22</v>
      </c>
      <c r="AF293" s="2">
        <v>20</v>
      </c>
      <c r="AG293" s="2">
        <v>18</v>
      </c>
      <c r="AH293" s="2">
        <v>15</v>
      </c>
    </row>
    <row r="294" spans="1:34" x14ac:dyDescent="0.25">
      <c r="A294" s="2" t="s">
        <v>506</v>
      </c>
      <c r="B294" s="2" t="s">
        <v>390</v>
      </c>
      <c r="C294" s="2" t="s">
        <v>391</v>
      </c>
      <c r="D294" s="2">
        <v>0</v>
      </c>
      <c r="E294" s="2">
        <v>0</v>
      </c>
      <c r="F294" s="2">
        <v>-1</v>
      </c>
      <c r="G294" s="2">
        <v>17</v>
      </c>
      <c r="H294" s="2">
        <v>19</v>
      </c>
      <c r="I294" s="2">
        <v>50</v>
      </c>
      <c r="J294" s="2">
        <v>80</v>
      </c>
      <c r="K294" s="2">
        <v>91</v>
      </c>
      <c r="L294" s="2">
        <v>94</v>
      </c>
      <c r="M294" s="2">
        <v>104</v>
      </c>
      <c r="N294" s="2">
        <v>103</v>
      </c>
      <c r="O294" s="2">
        <v>105</v>
      </c>
      <c r="P294" s="2">
        <v>104</v>
      </c>
      <c r="Q294" s="2">
        <v>105</v>
      </c>
      <c r="R294" s="2">
        <v>105</v>
      </c>
      <c r="S294" s="2">
        <v>104</v>
      </c>
      <c r="T294" s="2">
        <v>100</v>
      </c>
      <c r="U294" s="2">
        <v>92</v>
      </c>
      <c r="V294" s="2">
        <v>84</v>
      </c>
      <c r="W294" s="2">
        <v>73</v>
      </c>
      <c r="X294" s="2">
        <v>62</v>
      </c>
      <c r="Y294" s="2">
        <v>53</v>
      </c>
      <c r="Z294" s="2">
        <v>45</v>
      </c>
      <c r="AA294" s="2">
        <v>38</v>
      </c>
      <c r="AB294" s="2">
        <v>30</v>
      </c>
      <c r="AC294" s="2">
        <v>26</v>
      </c>
      <c r="AD294" s="2">
        <v>22</v>
      </c>
      <c r="AE294" s="2">
        <v>17</v>
      </c>
      <c r="AF294" s="2">
        <v>13</v>
      </c>
      <c r="AG294" s="2">
        <v>10</v>
      </c>
      <c r="AH294" s="2">
        <v>7</v>
      </c>
    </row>
    <row r="295" spans="1:34" x14ac:dyDescent="0.25">
      <c r="A295" s="2" t="s">
        <v>507</v>
      </c>
      <c r="B295" s="2" t="s">
        <v>390</v>
      </c>
      <c r="C295" s="2" t="s">
        <v>391</v>
      </c>
      <c r="D295" s="2">
        <v>0</v>
      </c>
      <c r="E295" s="2">
        <v>0</v>
      </c>
      <c r="F295" s="2">
        <v>3</v>
      </c>
      <c r="G295" s="2">
        <v>95</v>
      </c>
      <c r="H295" s="2">
        <v>70</v>
      </c>
      <c r="I295" s="2">
        <v>60</v>
      </c>
      <c r="J295" s="2">
        <v>44</v>
      </c>
      <c r="K295" s="2">
        <v>-13</v>
      </c>
      <c r="L295" s="2">
        <v>-105</v>
      </c>
      <c r="M295" s="2">
        <v>-196</v>
      </c>
      <c r="N295" s="2">
        <v>-325</v>
      </c>
      <c r="O295" s="2">
        <v>-479</v>
      </c>
      <c r="P295" s="2">
        <v>-650</v>
      </c>
      <c r="Q295" s="2">
        <v>-829</v>
      </c>
      <c r="R295" s="2">
        <v>-1023</v>
      </c>
      <c r="S295" s="2">
        <v>-1233</v>
      </c>
      <c r="T295" s="2">
        <v>-1437</v>
      </c>
      <c r="U295" s="2">
        <v>-1639</v>
      </c>
      <c r="V295" s="2">
        <v>-1818</v>
      </c>
      <c r="W295" s="2">
        <v>-1976</v>
      </c>
      <c r="X295" s="2">
        <v>-2117</v>
      </c>
      <c r="Y295" s="2">
        <v>-2233</v>
      </c>
      <c r="Z295" s="2">
        <v>-2327</v>
      </c>
      <c r="AA295" s="2">
        <v>-2395</v>
      </c>
      <c r="AB295" s="2">
        <v>-2445</v>
      </c>
      <c r="AC295" s="2">
        <v>-2470</v>
      </c>
      <c r="AD295" s="2">
        <v>-2481</v>
      </c>
      <c r="AE295" s="2">
        <v>-2472</v>
      </c>
      <c r="AF295" s="2">
        <v>-2447</v>
      </c>
      <c r="AG295" s="2">
        <v>-2422</v>
      </c>
      <c r="AH295" s="2">
        <v>-2395</v>
      </c>
    </row>
    <row r="296" spans="1:34" x14ac:dyDescent="0.25">
      <c r="A296" s="2" t="s">
        <v>508</v>
      </c>
      <c r="B296" s="2" t="s">
        <v>390</v>
      </c>
      <c r="C296" s="2" t="s">
        <v>391</v>
      </c>
      <c r="D296" s="2">
        <v>0</v>
      </c>
      <c r="E296" s="2">
        <v>-4</v>
      </c>
      <c r="F296" s="2">
        <v>10</v>
      </c>
      <c r="G296" s="2">
        <v>307</v>
      </c>
      <c r="H296" s="2">
        <v>326</v>
      </c>
      <c r="I296" s="2">
        <v>1072</v>
      </c>
      <c r="J296" s="2">
        <v>1883</v>
      </c>
      <c r="K296" s="2">
        <v>2326</v>
      </c>
      <c r="L296" s="2">
        <v>2711</v>
      </c>
      <c r="M296" s="2">
        <v>3342</v>
      </c>
      <c r="N296" s="2">
        <v>3828</v>
      </c>
      <c r="O296" s="2">
        <v>4201</v>
      </c>
      <c r="P296" s="2">
        <v>4518</v>
      </c>
      <c r="Q296" s="2">
        <v>4847</v>
      </c>
      <c r="R296" s="2">
        <v>5120</v>
      </c>
      <c r="S296" s="2">
        <v>5341</v>
      </c>
      <c r="T296" s="2">
        <v>5474</v>
      </c>
      <c r="U296" s="2">
        <v>5440</v>
      </c>
      <c r="V296" s="2">
        <v>5378</v>
      </c>
      <c r="W296" s="2">
        <v>5259</v>
      </c>
      <c r="X296" s="2">
        <v>5068</v>
      </c>
      <c r="Y296" s="2">
        <v>4870</v>
      </c>
      <c r="Z296" s="2">
        <v>4644</v>
      </c>
      <c r="AA296" s="2">
        <v>4450</v>
      </c>
      <c r="AB296" s="2">
        <v>4240</v>
      </c>
      <c r="AC296" s="2">
        <v>4082</v>
      </c>
      <c r="AD296" s="2">
        <v>3903</v>
      </c>
      <c r="AE296" s="2">
        <v>3740</v>
      </c>
      <c r="AF296" s="2">
        <v>3592</v>
      </c>
      <c r="AG296" s="2">
        <v>3463</v>
      </c>
      <c r="AH296" s="2">
        <v>3337</v>
      </c>
    </row>
    <row r="297" spans="1:34" x14ac:dyDescent="0.25">
      <c r="A297" s="2" t="s">
        <v>509</v>
      </c>
      <c r="B297" s="2" t="s">
        <v>390</v>
      </c>
      <c r="C297" s="2" t="s">
        <v>391</v>
      </c>
      <c r="D297" s="2">
        <v>0</v>
      </c>
      <c r="E297" s="2">
        <v>-9</v>
      </c>
      <c r="F297" s="2">
        <v>278</v>
      </c>
      <c r="G297" s="2">
        <v>3284</v>
      </c>
      <c r="H297" s="2">
        <v>3192</v>
      </c>
      <c r="I297" s="2">
        <v>3232</v>
      </c>
      <c r="J297" s="2">
        <v>5134</v>
      </c>
      <c r="K297" s="2">
        <v>7176</v>
      </c>
      <c r="L297" s="2">
        <v>8078</v>
      </c>
      <c r="M297" s="2">
        <v>9264</v>
      </c>
      <c r="N297" s="2">
        <v>10332</v>
      </c>
      <c r="O297" s="2">
        <v>10944</v>
      </c>
      <c r="P297" s="2">
        <v>11171</v>
      </c>
      <c r="Q297" s="2">
        <v>11419</v>
      </c>
      <c r="R297" s="2">
        <v>11409</v>
      </c>
      <c r="S297" s="2">
        <v>11345</v>
      </c>
      <c r="T297" s="2">
        <v>11231</v>
      </c>
      <c r="U297" s="2">
        <v>10040</v>
      </c>
      <c r="V297" s="2">
        <v>9095</v>
      </c>
      <c r="W297" s="2">
        <v>8141</v>
      </c>
      <c r="X297" s="2">
        <v>7165</v>
      </c>
      <c r="Y297" s="2">
        <v>6347</v>
      </c>
      <c r="Z297" s="2">
        <v>5601</v>
      </c>
      <c r="AA297" s="2">
        <v>5133</v>
      </c>
      <c r="AB297" s="2">
        <v>4690</v>
      </c>
      <c r="AC297" s="2">
        <v>4383</v>
      </c>
      <c r="AD297" s="2">
        <v>4062</v>
      </c>
      <c r="AE297" s="2">
        <v>3811</v>
      </c>
      <c r="AF297" s="2">
        <v>3616</v>
      </c>
      <c r="AG297" s="2">
        <v>3421</v>
      </c>
      <c r="AH297" s="2">
        <v>3232</v>
      </c>
    </row>
    <row r="298" spans="1:34" x14ac:dyDescent="0.25">
      <c r="A298" s="2" t="s">
        <v>510</v>
      </c>
      <c r="B298" s="2" t="s">
        <v>390</v>
      </c>
      <c r="C298" s="2" t="s">
        <v>391</v>
      </c>
      <c r="D298" s="2">
        <v>0</v>
      </c>
      <c r="E298" s="2">
        <v>1</v>
      </c>
      <c r="F298" s="2">
        <v>37</v>
      </c>
      <c r="G298" s="2">
        <v>176</v>
      </c>
      <c r="H298" s="2">
        <v>266</v>
      </c>
      <c r="I298" s="2">
        <v>220</v>
      </c>
      <c r="J298" s="2">
        <v>389</v>
      </c>
      <c r="K298" s="2">
        <v>653</v>
      </c>
      <c r="L298" s="2">
        <v>791</v>
      </c>
      <c r="M298" s="2">
        <v>924</v>
      </c>
      <c r="N298" s="2">
        <v>1099</v>
      </c>
      <c r="O298" s="2">
        <v>1251</v>
      </c>
      <c r="P298" s="2">
        <v>1345</v>
      </c>
      <c r="Q298" s="2">
        <v>1418</v>
      </c>
      <c r="R298" s="2">
        <v>1458</v>
      </c>
      <c r="S298" s="2">
        <v>1493</v>
      </c>
      <c r="T298" s="2">
        <v>1490</v>
      </c>
      <c r="U298" s="2">
        <v>1356</v>
      </c>
      <c r="V298" s="2">
        <v>1246</v>
      </c>
      <c r="W298" s="2">
        <v>1138</v>
      </c>
      <c r="X298" s="2">
        <v>1031</v>
      </c>
      <c r="Y298" s="2">
        <v>931</v>
      </c>
      <c r="Z298" s="2">
        <v>839</v>
      </c>
      <c r="AA298" s="2">
        <v>784</v>
      </c>
      <c r="AB298" s="2">
        <v>739</v>
      </c>
      <c r="AC298" s="2">
        <v>704</v>
      </c>
      <c r="AD298" s="2">
        <v>669</v>
      </c>
      <c r="AE298" s="2">
        <v>648</v>
      </c>
      <c r="AF298" s="2">
        <v>628</v>
      </c>
      <c r="AG298" s="2">
        <v>610</v>
      </c>
      <c r="AH298" s="2">
        <v>593</v>
      </c>
    </row>
    <row r="299" spans="1:34" x14ac:dyDescent="0.25">
      <c r="A299" s="2" t="s">
        <v>511</v>
      </c>
      <c r="B299" s="2" t="s">
        <v>390</v>
      </c>
      <c r="C299" s="2" t="s">
        <v>391</v>
      </c>
      <c r="D299" s="2">
        <v>0</v>
      </c>
      <c r="E299" s="2">
        <v>-3</v>
      </c>
      <c r="F299" s="2">
        <v>9</v>
      </c>
      <c r="G299" s="2">
        <v>217</v>
      </c>
      <c r="H299" s="2">
        <v>188</v>
      </c>
      <c r="I299" s="2">
        <v>642</v>
      </c>
      <c r="J299" s="2">
        <v>1168</v>
      </c>
      <c r="K299" s="2">
        <v>1464</v>
      </c>
      <c r="L299" s="2">
        <v>1710</v>
      </c>
      <c r="M299" s="2">
        <v>2122</v>
      </c>
      <c r="N299" s="2">
        <v>2448</v>
      </c>
      <c r="O299" s="2">
        <v>2693</v>
      </c>
      <c r="P299" s="2">
        <v>2903</v>
      </c>
      <c r="Q299" s="2">
        <v>3129</v>
      </c>
      <c r="R299" s="2">
        <v>3313</v>
      </c>
      <c r="S299" s="2">
        <v>3467</v>
      </c>
      <c r="T299" s="2">
        <v>3561</v>
      </c>
      <c r="U299" s="2">
        <v>3538</v>
      </c>
      <c r="V299" s="2">
        <v>3511</v>
      </c>
      <c r="W299" s="2">
        <v>3447</v>
      </c>
      <c r="X299" s="2">
        <v>3339</v>
      </c>
      <c r="Y299" s="2">
        <v>3229</v>
      </c>
      <c r="Z299" s="2">
        <v>3098</v>
      </c>
      <c r="AA299" s="2">
        <v>2994</v>
      </c>
      <c r="AB299" s="2">
        <v>2877</v>
      </c>
      <c r="AC299" s="2">
        <v>2793</v>
      </c>
      <c r="AD299" s="2">
        <v>2696</v>
      </c>
      <c r="AE299" s="2">
        <v>2607</v>
      </c>
      <c r="AF299" s="2">
        <v>2531</v>
      </c>
      <c r="AG299" s="2">
        <v>2463</v>
      </c>
      <c r="AH299" s="2">
        <v>2396</v>
      </c>
    </row>
    <row r="300" spans="1:34" x14ac:dyDescent="0.25">
      <c r="A300" s="2" t="s">
        <v>512</v>
      </c>
      <c r="B300" s="2" t="s">
        <v>390</v>
      </c>
      <c r="C300" s="2" t="s">
        <v>391</v>
      </c>
      <c r="D300" s="2">
        <v>0</v>
      </c>
      <c r="E300" s="2">
        <v>-16</v>
      </c>
      <c r="F300" s="2">
        <v>-6</v>
      </c>
      <c r="G300" s="2">
        <v>104</v>
      </c>
      <c r="H300" s="2">
        <v>-57</v>
      </c>
      <c r="I300" s="2">
        <v>1495</v>
      </c>
      <c r="J300" s="2">
        <v>3124</v>
      </c>
      <c r="K300" s="2">
        <v>3904</v>
      </c>
      <c r="L300" s="2">
        <v>4589</v>
      </c>
      <c r="M300" s="2">
        <v>5814</v>
      </c>
      <c r="N300" s="2">
        <v>6730</v>
      </c>
      <c r="O300" s="2">
        <v>7538</v>
      </c>
      <c r="P300" s="2">
        <v>8271</v>
      </c>
      <c r="Q300" s="2">
        <v>9066</v>
      </c>
      <c r="R300" s="2">
        <v>9801</v>
      </c>
      <c r="S300" s="2">
        <v>10427</v>
      </c>
      <c r="T300" s="2">
        <v>10924</v>
      </c>
      <c r="U300" s="2">
        <v>11095</v>
      </c>
      <c r="V300" s="2">
        <v>11180</v>
      </c>
      <c r="W300" s="2">
        <v>11104</v>
      </c>
      <c r="X300" s="2">
        <v>10816</v>
      </c>
      <c r="Y300" s="2">
        <v>10489</v>
      </c>
      <c r="Z300" s="2">
        <v>10040</v>
      </c>
      <c r="AA300" s="2">
        <v>9648</v>
      </c>
      <c r="AB300" s="2">
        <v>9191</v>
      </c>
      <c r="AC300" s="2">
        <v>8868</v>
      </c>
      <c r="AD300" s="2">
        <v>8457</v>
      </c>
      <c r="AE300" s="2">
        <v>8064</v>
      </c>
      <c r="AF300" s="2">
        <v>7698</v>
      </c>
      <c r="AG300" s="2">
        <v>7388</v>
      </c>
      <c r="AH300" s="2">
        <v>7080</v>
      </c>
    </row>
    <row r="301" spans="1:34" x14ac:dyDescent="0.25">
      <c r="A301" s="2" t="s">
        <v>513</v>
      </c>
      <c r="B301" s="2" t="s">
        <v>390</v>
      </c>
      <c r="C301" s="2" t="s">
        <v>391</v>
      </c>
      <c r="D301" s="2">
        <v>0</v>
      </c>
      <c r="E301" s="2">
        <v>-2</v>
      </c>
      <c r="F301" s="2">
        <v>2</v>
      </c>
      <c r="G301" s="2">
        <v>70</v>
      </c>
      <c r="H301" s="2">
        <v>37</v>
      </c>
      <c r="I301" s="2">
        <v>475</v>
      </c>
      <c r="J301" s="2">
        <v>943</v>
      </c>
      <c r="K301" s="2">
        <v>1181</v>
      </c>
      <c r="L301" s="2">
        <v>1398</v>
      </c>
      <c r="M301" s="2">
        <v>1768</v>
      </c>
      <c r="N301" s="2">
        <v>2061</v>
      </c>
      <c r="O301" s="2">
        <v>2301</v>
      </c>
      <c r="P301" s="2">
        <v>2516</v>
      </c>
      <c r="Q301" s="2">
        <v>2742</v>
      </c>
      <c r="R301" s="2">
        <v>2940</v>
      </c>
      <c r="S301" s="2">
        <v>3109</v>
      </c>
      <c r="T301" s="2">
        <v>3236</v>
      </c>
      <c r="U301" s="2">
        <v>3269</v>
      </c>
      <c r="V301" s="2">
        <v>3280</v>
      </c>
      <c r="W301" s="2">
        <v>3245</v>
      </c>
      <c r="X301" s="2">
        <v>3156</v>
      </c>
      <c r="Y301" s="2">
        <v>3054</v>
      </c>
      <c r="Z301" s="2">
        <v>2924</v>
      </c>
      <c r="AA301" s="2">
        <v>2809</v>
      </c>
      <c r="AB301" s="2">
        <v>2678</v>
      </c>
      <c r="AC301" s="2">
        <v>2581</v>
      </c>
      <c r="AD301" s="2">
        <v>2464</v>
      </c>
      <c r="AE301" s="2">
        <v>2356</v>
      </c>
      <c r="AF301" s="2">
        <v>2255</v>
      </c>
      <c r="AG301" s="2">
        <v>2169</v>
      </c>
      <c r="AH301" s="2">
        <v>2084</v>
      </c>
    </row>
    <row r="302" spans="1:34" x14ac:dyDescent="0.25">
      <c r="A302" s="2" t="s">
        <v>514</v>
      </c>
      <c r="B302" s="2" t="s">
        <v>390</v>
      </c>
      <c r="C302" s="2" t="s">
        <v>391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</row>
    <row r="303" spans="1:34" x14ac:dyDescent="0.25">
      <c r="A303" s="2" t="s">
        <v>383</v>
      </c>
      <c r="B303" s="2" t="s">
        <v>392</v>
      </c>
      <c r="C303" s="2" t="s">
        <v>393</v>
      </c>
      <c r="D303" s="2">
        <v>0</v>
      </c>
      <c r="E303" s="2">
        <v>-215</v>
      </c>
      <c r="F303" s="2">
        <v>482</v>
      </c>
      <c r="G303" s="2">
        <v>26004</v>
      </c>
      <c r="H303" s="2">
        <v>36349</v>
      </c>
      <c r="I303" s="2">
        <v>41006</v>
      </c>
      <c r="J303" s="2">
        <v>50060</v>
      </c>
      <c r="K303" s="2">
        <v>61686</v>
      </c>
      <c r="L303" s="2">
        <v>69544</v>
      </c>
      <c r="M303" s="2">
        <v>77468</v>
      </c>
      <c r="N303" s="2">
        <v>83815</v>
      </c>
      <c r="O303" s="2">
        <v>88557</v>
      </c>
      <c r="P303" s="2">
        <v>91582</v>
      </c>
      <c r="Q303" s="2">
        <v>95335</v>
      </c>
      <c r="R303" s="2">
        <v>98425</v>
      </c>
      <c r="S303" s="2">
        <v>100987</v>
      </c>
      <c r="T303" s="2">
        <v>99667</v>
      </c>
      <c r="U303" s="2">
        <v>93296</v>
      </c>
      <c r="V303" s="2">
        <v>87849</v>
      </c>
      <c r="W303" s="2">
        <v>82221</v>
      </c>
      <c r="X303" s="2">
        <v>76536</v>
      </c>
      <c r="Y303" s="2">
        <v>71807</v>
      </c>
      <c r="Z303" s="2">
        <v>67618</v>
      </c>
      <c r="AA303" s="2">
        <v>64730</v>
      </c>
      <c r="AB303" s="2">
        <v>62199</v>
      </c>
      <c r="AC303" s="2">
        <v>60140</v>
      </c>
      <c r="AD303" s="2">
        <v>58442</v>
      </c>
      <c r="AE303" s="2">
        <v>57039</v>
      </c>
      <c r="AF303" s="2">
        <v>56016</v>
      </c>
      <c r="AG303" s="2">
        <v>54822</v>
      </c>
      <c r="AH303" s="2">
        <v>53685</v>
      </c>
    </row>
    <row r="304" spans="1:34" x14ac:dyDescent="0.25">
      <c r="A304" s="2" t="s">
        <v>473</v>
      </c>
      <c r="B304" s="2" t="s">
        <v>392</v>
      </c>
      <c r="C304" s="2" t="s">
        <v>393</v>
      </c>
      <c r="D304" s="2">
        <v>0</v>
      </c>
      <c r="E304" s="2">
        <v>7</v>
      </c>
      <c r="F304" s="2">
        <v>-14</v>
      </c>
      <c r="G304" s="2">
        <v>293</v>
      </c>
      <c r="H304" s="2">
        <v>510</v>
      </c>
      <c r="I304" s="2">
        <v>861</v>
      </c>
      <c r="J304" s="2">
        <v>1064</v>
      </c>
      <c r="K304" s="2">
        <v>1703</v>
      </c>
      <c r="L304" s="2">
        <v>2628</v>
      </c>
      <c r="M304" s="2">
        <v>3369</v>
      </c>
      <c r="N304" s="2">
        <v>3780</v>
      </c>
      <c r="O304" s="2">
        <v>3613</v>
      </c>
      <c r="P304" s="2">
        <v>3395</v>
      </c>
      <c r="Q304" s="2">
        <v>3282</v>
      </c>
      <c r="R304" s="2">
        <v>3228</v>
      </c>
      <c r="S304" s="2">
        <v>3230</v>
      </c>
      <c r="T304" s="2">
        <v>3260</v>
      </c>
      <c r="U304" s="2">
        <v>3268</v>
      </c>
      <c r="V304" s="2">
        <v>3255</v>
      </c>
      <c r="W304" s="2">
        <v>3217</v>
      </c>
      <c r="X304" s="2">
        <v>3201</v>
      </c>
      <c r="Y304" s="2">
        <v>3191</v>
      </c>
      <c r="Z304" s="2">
        <v>3186</v>
      </c>
      <c r="AA304" s="2">
        <v>3188</v>
      </c>
      <c r="AB304" s="2">
        <v>3185</v>
      </c>
      <c r="AC304" s="2">
        <v>3185</v>
      </c>
      <c r="AD304" s="2">
        <v>3200</v>
      </c>
      <c r="AE304" s="2">
        <v>3214</v>
      </c>
      <c r="AF304" s="2">
        <v>3214</v>
      </c>
      <c r="AG304" s="2">
        <v>3210</v>
      </c>
      <c r="AH304" s="2">
        <v>3199</v>
      </c>
    </row>
    <row r="305" spans="1:34" x14ac:dyDescent="0.25">
      <c r="A305" s="2" t="s">
        <v>474</v>
      </c>
      <c r="B305" s="2" t="s">
        <v>392</v>
      </c>
      <c r="C305" s="2" t="s">
        <v>393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</row>
    <row r="306" spans="1:34" x14ac:dyDescent="0.25">
      <c r="A306" s="2" t="s">
        <v>475</v>
      </c>
      <c r="B306" s="2" t="s">
        <v>392</v>
      </c>
      <c r="C306" s="2" t="s">
        <v>393</v>
      </c>
      <c r="D306" s="2">
        <v>0</v>
      </c>
      <c r="E306" s="2">
        <v>0</v>
      </c>
      <c r="F306" s="2">
        <v>-4</v>
      </c>
      <c r="G306" s="2">
        <v>-42</v>
      </c>
      <c r="H306" s="2">
        <v>-153</v>
      </c>
      <c r="I306" s="2">
        <v>-306</v>
      </c>
      <c r="J306" s="2">
        <v>-443</v>
      </c>
      <c r="K306" s="2">
        <v>-659</v>
      </c>
      <c r="L306" s="2">
        <v>-920</v>
      </c>
      <c r="M306" s="2">
        <v>-1225</v>
      </c>
      <c r="N306" s="2">
        <v>-1555</v>
      </c>
      <c r="O306" s="2">
        <v>-1908</v>
      </c>
      <c r="P306" s="2">
        <v>-2253</v>
      </c>
      <c r="Q306" s="2">
        <v>-2588</v>
      </c>
      <c r="R306" s="2">
        <v>-2880</v>
      </c>
      <c r="S306" s="2">
        <v>-3197</v>
      </c>
      <c r="T306" s="2">
        <v>-3532</v>
      </c>
      <c r="U306" s="2">
        <v>-3844</v>
      </c>
      <c r="V306" s="2">
        <v>-4131</v>
      </c>
      <c r="W306" s="2">
        <v>-4339</v>
      </c>
      <c r="X306" s="2">
        <v>-4570</v>
      </c>
      <c r="Y306" s="2">
        <v>-4738</v>
      </c>
      <c r="Z306" s="2">
        <v>-4826</v>
      </c>
      <c r="AA306" s="2">
        <v>-4938</v>
      </c>
      <c r="AB306" s="2">
        <v>-5035</v>
      </c>
      <c r="AC306" s="2">
        <v>-5052</v>
      </c>
      <c r="AD306" s="2">
        <v>-5096</v>
      </c>
      <c r="AE306" s="2">
        <v>-5081</v>
      </c>
      <c r="AF306" s="2">
        <v>-5053</v>
      </c>
      <c r="AG306" s="2">
        <v>-5041</v>
      </c>
      <c r="AH306" s="2">
        <v>-4998</v>
      </c>
    </row>
    <row r="307" spans="1:34" x14ac:dyDescent="0.25">
      <c r="A307" s="2" t="s">
        <v>476</v>
      </c>
      <c r="B307" s="2" t="s">
        <v>392</v>
      </c>
      <c r="C307" s="2" t="s">
        <v>393</v>
      </c>
      <c r="D307" s="2">
        <v>0</v>
      </c>
      <c r="E307" s="2">
        <v>0</v>
      </c>
      <c r="F307" s="2">
        <v>0</v>
      </c>
      <c r="G307" s="2">
        <v>27</v>
      </c>
      <c r="H307" s="2">
        <v>37</v>
      </c>
      <c r="I307" s="2">
        <v>18</v>
      </c>
      <c r="J307" s="2">
        <v>-27</v>
      </c>
      <c r="K307" s="2">
        <v>-45</v>
      </c>
      <c r="L307" s="2">
        <v>-38</v>
      </c>
      <c r="M307" s="2">
        <v>-34</v>
      </c>
      <c r="N307" s="2">
        <v>-40</v>
      </c>
      <c r="O307" s="2">
        <v>-48</v>
      </c>
      <c r="P307" s="2">
        <v>-53</v>
      </c>
      <c r="Q307" s="2">
        <v>-59</v>
      </c>
      <c r="R307" s="2">
        <v>-64</v>
      </c>
      <c r="S307" s="2">
        <v>-69</v>
      </c>
      <c r="T307" s="2">
        <v>-73</v>
      </c>
      <c r="U307" s="2">
        <v>-80</v>
      </c>
      <c r="V307" s="2">
        <v>-85</v>
      </c>
      <c r="W307" s="2">
        <v>-90</v>
      </c>
      <c r="X307" s="2">
        <v>-92</v>
      </c>
      <c r="Y307" s="2">
        <v>-91</v>
      </c>
      <c r="Z307" s="2">
        <v>-88</v>
      </c>
      <c r="AA307" s="2">
        <v>-85</v>
      </c>
      <c r="AB307" s="2">
        <v>-81</v>
      </c>
      <c r="AC307" s="2">
        <v>-79</v>
      </c>
      <c r="AD307" s="2">
        <v>-75</v>
      </c>
      <c r="AE307" s="2">
        <v>-73</v>
      </c>
      <c r="AF307" s="2">
        <v>-70</v>
      </c>
      <c r="AG307" s="2">
        <v>-68</v>
      </c>
      <c r="AH307" s="2">
        <v>-65</v>
      </c>
    </row>
    <row r="308" spans="1:34" x14ac:dyDescent="0.25">
      <c r="A308" s="2" t="s">
        <v>477</v>
      </c>
      <c r="B308" s="2" t="s">
        <v>392</v>
      </c>
      <c r="C308" s="2" t="s">
        <v>393</v>
      </c>
      <c r="D308" s="2">
        <v>0</v>
      </c>
      <c r="E308" s="2">
        <v>0</v>
      </c>
      <c r="F308" s="2">
        <v>-3</v>
      </c>
      <c r="G308" s="2">
        <v>-48</v>
      </c>
      <c r="H308" s="2">
        <v>-171</v>
      </c>
      <c r="I308" s="2">
        <v>-369</v>
      </c>
      <c r="J308" s="2">
        <v>-672</v>
      </c>
      <c r="K308" s="2">
        <v>-1012</v>
      </c>
      <c r="L308" s="2">
        <v>-1391</v>
      </c>
      <c r="M308" s="2">
        <v>-1827</v>
      </c>
      <c r="N308" s="2">
        <v>-2297</v>
      </c>
      <c r="O308" s="2">
        <v>-2771</v>
      </c>
      <c r="P308" s="2">
        <v>-3211</v>
      </c>
      <c r="Q308" s="2">
        <v>-3610</v>
      </c>
      <c r="R308" s="2">
        <v>-3982</v>
      </c>
      <c r="S308" s="2">
        <v>-4361</v>
      </c>
      <c r="T308" s="2">
        <v>-4719</v>
      </c>
      <c r="U308" s="2">
        <v>-5051</v>
      </c>
      <c r="V308" s="2">
        <v>-5280</v>
      </c>
      <c r="W308" s="2">
        <v>-5445</v>
      </c>
      <c r="X308" s="2">
        <v>-5573</v>
      </c>
      <c r="Y308" s="2">
        <v>-5615</v>
      </c>
      <c r="Z308" s="2">
        <v>-5606</v>
      </c>
      <c r="AA308" s="2">
        <v>-5603</v>
      </c>
      <c r="AB308" s="2">
        <v>-5572</v>
      </c>
      <c r="AC308" s="2">
        <v>-5523</v>
      </c>
      <c r="AD308" s="2">
        <v>-5483</v>
      </c>
      <c r="AE308" s="2">
        <v>-5414</v>
      </c>
      <c r="AF308" s="2">
        <v>-5344</v>
      </c>
      <c r="AG308" s="2">
        <v>-5303</v>
      </c>
      <c r="AH308" s="2">
        <v>-5257</v>
      </c>
    </row>
    <row r="309" spans="1:34" x14ac:dyDescent="0.25">
      <c r="A309" s="2" t="s">
        <v>478</v>
      </c>
      <c r="B309" s="2" t="s">
        <v>392</v>
      </c>
      <c r="C309" s="2" t="s">
        <v>393</v>
      </c>
      <c r="D309" s="2">
        <v>0</v>
      </c>
      <c r="E309" s="2">
        <v>0</v>
      </c>
      <c r="F309" s="2">
        <v>1</v>
      </c>
      <c r="G309" s="2">
        <v>126</v>
      </c>
      <c r="H309" s="2">
        <v>161</v>
      </c>
      <c r="I309" s="2">
        <v>273</v>
      </c>
      <c r="J309" s="2">
        <v>406</v>
      </c>
      <c r="K309" s="2">
        <v>535</v>
      </c>
      <c r="L309" s="2">
        <v>664</v>
      </c>
      <c r="M309" s="2">
        <v>827</v>
      </c>
      <c r="N309" s="2">
        <v>962</v>
      </c>
      <c r="O309" s="2">
        <v>1045</v>
      </c>
      <c r="P309" s="2">
        <v>1097</v>
      </c>
      <c r="Q309" s="2">
        <v>1143</v>
      </c>
      <c r="R309" s="2">
        <v>1185</v>
      </c>
      <c r="S309" s="2">
        <v>1218</v>
      </c>
      <c r="T309" s="2">
        <v>1235</v>
      </c>
      <c r="U309" s="2">
        <v>1224</v>
      </c>
      <c r="V309" s="2">
        <v>1190</v>
      </c>
      <c r="W309" s="2">
        <v>1144</v>
      </c>
      <c r="X309" s="2">
        <v>1089</v>
      </c>
      <c r="Y309" s="2">
        <v>1032</v>
      </c>
      <c r="Z309" s="2">
        <v>974</v>
      </c>
      <c r="AA309" s="2">
        <v>921</v>
      </c>
      <c r="AB309" s="2">
        <v>868</v>
      </c>
      <c r="AC309" s="2">
        <v>823</v>
      </c>
      <c r="AD309" s="2">
        <v>782</v>
      </c>
      <c r="AE309" s="2">
        <v>740</v>
      </c>
      <c r="AF309" s="2">
        <v>704</v>
      </c>
      <c r="AG309" s="2">
        <v>671</v>
      </c>
      <c r="AH309" s="2">
        <v>640</v>
      </c>
    </row>
    <row r="310" spans="1:34" x14ac:dyDescent="0.25">
      <c r="A310" s="2" t="s">
        <v>479</v>
      </c>
      <c r="B310" s="2" t="s">
        <v>392</v>
      </c>
      <c r="C310" s="2" t="s">
        <v>393</v>
      </c>
      <c r="D310" s="2">
        <v>0</v>
      </c>
      <c r="E310" s="2">
        <v>0</v>
      </c>
      <c r="F310" s="2">
        <v>1</v>
      </c>
      <c r="G310" s="2">
        <v>37</v>
      </c>
      <c r="H310" s="2">
        <v>37</v>
      </c>
      <c r="I310" s="2">
        <v>162</v>
      </c>
      <c r="J310" s="2">
        <v>324</v>
      </c>
      <c r="K310" s="2">
        <v>420</v>
      </c>
      <c r="L310" s="2">
        <v>488</v>
      </c>
      <c r="M310" s="2">
        <v>586</v>
      </c>
      <c r="N310" s="2">
        <v>667</v>
      </c>
      <c r="O310" s="2">
        <v>719</v>
      </c>
      <c r="P310" s="2">
        <v>753</v>
      </c>
      <c r="Q310" s="2">
        <v>783</v>
      </c>
      <c r="R310" s="2">
        <v>800</v>
      </c>
      <c r="S310" s="2">
        <v>808</v>
      </c>
      <c r="T310" s="2">
        <v>805</v>
      </c>
      <c r="U310" s="2">
        <v>781</v>
      </c>
      <c r="V310" s="2">
        <v>745</v>
      </c>
      <c r="W310" s="2">
        <v>702</v>
      </c>
      <c r="X310" s="2">
        <v>650</v>
      </c>
      <c r="Y310" s="2">
        <v>598</v>
      </c>
      <c r="Z310" s="2">
        <v>546</v>
      </c>
      <c r="AA310" s="2">
        <v>498</v>
      </c>
      <c r="AB310" s="2">
        <v>452</v>
      </c>
      <c r="AC310" s="2">
        <v>413</v>
      </c>
      <c r="AD310" s="2">
        <v>376</v>
      </c>
      <c r="AE310" s="2">
        <v>342</v>
      </c>
      <c r="AF310" s="2">
        <v>312</v>
      </c>
      <c r="AG310" s="2">
        <v>285</v>
      </c>
      <c r="AH310" s="2">
        <v>260</v>
      </c>
    </row>
    <row r="311" spans="1:34" x14ac:dyDescent="0.25">
      <c r="A311" s="2" t="s">
        <v>480</v>
      </c>
      <c r="B311" s="2" t="s">
        <v>392</v>
      </c>
      <c r="C311" s="2" t="s">
        <v>393</v>
      </c>
      <c r="D311" s="2">
        <v>0</v>
      </c>
      <c r="E311" s="2">
        <v>0</v>
      </c>
      <c r="F311" s="2">
        <v>1</v>
      </c>
      <c r="G311" s="2">
        <v>57</v>
      </c>
      <c r="H311" s="2">
        <v>77</v>
      </c>
      <c r="I311" s="2">
        <v>71</v>
      </c>
      <c r="J311" s="2">
        <v>58</v>
      </c>
      <c r="K311" s="2">
        <v>62</v>
      </c>
      <c r="L311" s="2">
        <v>68</v>
      </c>
      <c r="M311" s="2">
        <v>71</v>
      </c>
      <c r="N311" s="2">
        <v>74</v>
      </c>
      <c r="O311" s="2">
        <v>72</v>
      </c>
      <c r="P311" s="2">
        <v>71</v>
      </c>
      <c r="Q311" s="2">
        <v>70</v>
      </c>
      <c r="R311" s="2">
        <v>68</v>
      </c>
      <c r="S311" s="2">
        <v>68</v>
      </c>
      <c r="T311" s="2">
        <v>68</v>
      </c>
      <c r="U311" s="2">
        <v>60</v>
      </c>
      <c r="V311" s="2">
        <v>52</v>
      </c>
      <c r="W311" s="2">
        <v>42</v>
      </c>
      <c r="X311" s="2">
        <v>34</v>
      </c>
      <c r="Y311" s="2">
        <v>27</v>
      </c>
      <c r="Z311" s="2">
        <v>24</v>
      </c>
      <c r="AA311" s="2">
        <v>22</v>
      </c>
      <c r="AB311" s="2">
        <v>20</v>
      </c>
      <c r="AC311" s="2">
        <v>20</v>
      </c>
      <c r="AD311" s="2">
        <v>22</v>
      </c>
      <c r="AE311" s="2">
        <v>22</v>
      </c>
      <c r="AF311" s="2">
        <v>23</v>
      </c>
      <c r="AG311" s="2">
        <v>23</v>
      </c>
      <c r="AH311" s="2">
        <v>24</v>
      </c>
    </row>
    <row r="312" spans="1:34" x14ac:dyDescent="0.25">
      <c r="A312" s="2" t="s">
        <v>481</v>
      </c>
      <c r="B312" s="2" t="s">
        <v>392</v>
      </c>
      <c r="C312" s="2" t="s">
        <v>393</v>
      </c>
      <c r="D312" s="2">
        <v>0</v>
      </c>
      <c r="E312" s="2">
        <v>0</v>
      </c>
      <c r="F312" s="2">
        <v>1</v>
      </c>
      <c r="G312" s="2">
        <v>52</v>
      </c>
      <c r="H312" s="2">
        <v>62</v>
      </c>
      <c r="I312" s="2">
        <v>61</v>
      </c>
      <c r="J312" s="2">
        <v>53</v>
      </c>
      <c r="K312" s="2">
        <v>57</v>
      </c>
      <c r="L312" s="2">
        <v>68</v>
      </c>
      <c r="M312" s="2">
        <v>80</v>
      </c>
      <c r="N312" s="2">
        <v>85</v>
      </c>
      <c r="O312" s="2">
        <v>88</v>
      </c>
      <c r="P312" s="2">
        <v>90</v>
      </c>
      <c r="Q312" s="2">
        <v>93</v>
      </c>
      <c r="R312" s="2">
        <v>92</v>
      </c>
      <c r="S312" s="2">
        <v>92</v>
      </c>
      <c r="T312" s="2">
        <v>90</v>
      </c>
      <c r="U312" s="2">
        <v>83</v>
      </c>
      <c r="V312" s="2">
        <v>75</v>
      </c>
      <c r="W312" s="2">
        <v>64</v>
      </c>
      <c r="X312" s="2">
        <v>56</v>
      </c>
      <c r="Y312" s="2">
        <v>48</v>
      </c>
      <c r="Z312" s="2">
        <v>42</v>
      </c>
      <c r="AA312" s="2">
        <v>38</v>
      </c>
      <c r="AB312" s="2">
        <v>35</v>
      </c>
      <c r="AC312" s="2">
        <v>33</v>
      </c>
      <c r="AD312" s="2">
        <v>30</v>
      </c>
      <c r="AE312" s="2">
        <v>29</v>
      </c>
      <c r="AF312" s="2">
        <v>27</v>
      </c>
      <c r="AG312" s="2">
        <v>26</v>
      </c>
      <c r="AH312" s="2">
        <v>24</v>
      </c>
    </row>
    <row r="313" spans="1:34" x14ac:dyDescent="0.25">
      <c r="A313" s="2" t="s">
        <v>482</v>
      </c>
      <c r="B313" s="2" t="s">
        <v>392</v>
      </c>
      <c r="C313" s="2" t="s">
        <v>393</v>
      </c>
      <c r="D313" s="2">
        <v>0</v>
      </c>
      <c r="E313" s="2">
        <v>1</v>
      </c>
      <c r="F313" s="2">
        <v>0</v>
      </c>
      <c r="G313" s="2">
        <v>-110</v>
      </c>
      <c r="H313" s="2">
        <v>-230</v>
      </c>
      <c r="I313" s="2">
        <v>-355</v>
      </c>
      <c r="J313" s="2">
        <v>-564</v>
      </c>
      <c r="K313" s="2">
        <v>-795</v>
      </c>
      <c r="L313" s="2">
        <v>-1038</v>
      </c>
      <c r="M313" s="2">
        <v>-1297</v>
      </c>
      <c r="N313" s="2">
        <v>-1556</v>
      </c>
      <c r="O313" s="2">
        <v>-1792</v>
      </c>
      <c r="P313" s="2">
        <v>-1992</v>
      </c>
      <c r="Q313" s="2">
        <v>-2160</v>
      </c>
      <c r="R313" s="2">
        <v>-2308</v>
      </c>
      <c r="S313" s="2">
        <v>-2446</v>
      </c>
      <c r="T313" s="2">
        <v>-2565</v>
      </c>
      <c r="U313" s="2">
        <v>-2649</v>
      </c>
      <c r="V313" s="2">
        <v>-2656</v>
      </c>
      <c r="W313" s="2">
        <v>-2647</v>
      </c>
      <c r="X313" s="2">
        <v>-2598</v>
      </c>
      <c r="Y313" s="2">
        <v>-2515</v>
      </c>
      <c r="Z313" s="2">
        <v>-2445</v>
      </c>
      <c r="AA313" s="2">
        <v>-2365</v>
      </c>
      <c r="AB313" s="2">
        <v>-2276</v>
      </c>
      <c r="AC313" s="2">
        <v>-2196</v>
      </c>
      <c r="AD313" s="2">
        <v>-2116</v>
      </c>
      <c r="AE313" s="2">
        <v>-2031</v>
      </c>
      <c r="AF313" s="2">
        <v>-1955</v>
      </c>
      <c r="AG313" s="2">
        <v>-1888</v>
      </c>
      <c r="AH313" s="2">
        <v>-1829</v>
      </c>
    </row>
    <row r="314" spans="1:34" x14ac:dyDescent="0.25">
      <c r="A314" s="2" t="s">
        <v>483</v>
      </c>
      <c r="B314" s="2" t="s">
        <v>392</v>
      </c>
      <c r="C314" s="2" t="s">
        <v>393</v>
      </c>
      <c r="D314" s="2">
        <v>0</v>
      </c>
      <c r="E314" s="2">
        <v>-1</v>
      </c>
      <c r="F314" s="2">
        <v>-5</v>
      </c>
      <c r="G314" s="2">
        <v>157</v>
      </c>
      <c r="H314" s="2">
        <v>174</v>
      </c>
      <c r="I314" s="2">
        <v>99</v>
      </c>
      <c r="J314" s="2">
        <v>-223</v>
      </c>
      <c r="K314" s="2">
        <v>-531</v>
      </c>
      <c r="L314" s="2">
        <v>-756</v>
      </c>
      <c r="M314" s="2">
        <v>-934</v>
      </c>
      <c r="N314" s="2">
        <v>-1100</v>
      </c>
      <c r="O314" s="2">
        <v>-1250</v>
      </c>
      <c r="P314" s="2">
        <v>-1374</v>
      </c>
      <c r="Q314" s="2">
        <v>-1479</v>
      </c>
      <c r="R314" s="2">
        <v>-1565</v>
      </c>
      <c r="S314" s="2">
        <v>-1639</v>
      </c>
      <c r="T314" s="2">
        <v>-1702</v>
      </c>
      <c r="U314" s="2">
        <v>-1764</v>
      </c>
      <c r="V314" s="2">
        <v>-1821</v>
      </c>
      <c r="W314" s="2">
        <v>-1867</v>
      </c>
      <c r="X314" s="2">
        <v>-1895</v>
      </c>
      <c r="Y314" s="2">
        <v>-1897</v>
      </c>
      <c r="Z314" s="2">
        <v>-1880</v>
      </c>
      <c r="AA314" s="2">
        <v>-1853</v>
      </c>
      <c r="AB314" s="2">
        <v>-1822</v>
      </c>
      <c r="AC314" s="2">
        <v>-1787</v>
      </c>
      <c r="AD314" s="2">
        <v>-1747</v>
      </c>
      <c r="AE314" s="2">
        <v>-1703</v>
      </c>
      <c r="AF314" s="2">
        <v>-1653</v>
      </c>
      <c r="AG314" s="2">
        <v>-1605</v>
      </c>
      <c r="AH314" s="2">
        <v>-1551</v>
      </c>
    </row>
    <row r="315" spans="1:34" x14ac:dyDescent="0.25">
      <c r="A315" s="2" t="s">
        <v>484</v>
      </c>
      <c r="B315" s="2" t="s">
        <v>392</v>
      </c>
      <c r="C315" s="2" t="s">
        <v>393</v>
      </c>
      <c r="D315" s="2">
        <v>0</v>
      </c>
      <c r="E315" s="2">
        <v>0</v>
      </c>
      <c r="F315" s="2">
        <v>0</v>
      </c>
      <c r="G315" s="2">
        <v>6</v>
      </c>
      <c r="H315" s="2">
        <v>7</v>
      </c>
      <c r="I315" s="2">
        <v>30</v>
      </c>
      <c r="J315" s="2">
        <v>51</v>
      </c>
      <c r="K315" s="2">
        <v>61</v>
      </c>
      <c r="L315" s="2">
        <v>69</v>
      </c>
      <c r="M315" s="2">
        <v>86</v>
      </c>
      <c r="N315" s="2">
        <v>97</v>
      </c>
      <c r="O315" s="2">
        <v>106</v>
      </c>
      <c r="P315" s="2">
        <v>113</v>
      </c>
      <c r="Q315" s="2">
        <v>121</v>
      </c>
      <c r="R315" s="2">
        <v>127</v>
      </c>
      <c r="S315" s="2">
        <v>130</v>
      </c>
      <c r="T315" s="2">
        <v>133</v>
      </c>
      <c r="U315" s="2">
        <v>132</v>
      </c>
      <c r="V315" s="2">
        <v>129</v>
      </c>
      <c r="W315" s="2">
        <v>125</v>
      </c>
      <c r="X315" s="2">
        <v>119</v>
      </c>
      <c r="Y315" s="2">
        <v>113</v>
      </c>
      <c r="Z315" s="2">
        <v>106</v>
      </c>
      <c r="AA315" s="2">
        <v>99</v>
      </c>
      <c r="AB315" s="2">
        <v>92</v>
      </c>
      <c r="AC315" s="2">
        <v>87</v>
      </c>
      <c r="AD315" s="2">
        <v>81</v>
      </c>
      <c r="AE315" s="2">
        <v>76</v>
      </c>
      <c r="AF315" s="2">
        <v>71</v>
      </c>
      <c r="AG315" s="2">
        <v>66</v>
      </c>
      <c r="AH315" s="2">
        <v>62</v>
      </c>
    </row>
    <row r="316" spans="1:34" x14ac:dyDescent="0.25">
      <c r="A316" s="2" t="s">
        <v>485</v>
      </c>
      <c r="B316" s="2" t="s">
        <v>392</v>
      </c>
      <c r="C316" s="2" t="s">
        <v>393</v>
      </c>
      <c r="D316" s="2">
        <v>0</v>
      </c>
      <c r="E316" s="2">
        <v>0</v>
      </c>
      <c r="F316" s="2">
        <v>1</v>
      </c>
      <c r="G316" s="2">
        <v>55</v>
      </c>
      <c r="H316" s="2">
        <v>60</v>
      </c>
      <c r="I316" s="2">
        <v>26</v>
      </c>
      <c r="J316" s="2">
        <v>-21</v>
      </c>
      <c r="K316" s="2">
        <v>-43</v>
      </c>
      <c r="L316" s="2">
        <v>-55</v>
      </c>
      <c r="M316" s="2">
        <v>-71</v>
      </c>
      <c r="N316" s="2">
        <v>-87</v>
      </c>
      <c r="O316" s="2">
        <v>-99</v>
      </c>
      <c r="P316" s="2">
        <v>-108</v>
      </c>
      <c r="Q316" s="2">
        <v>-113</v>
      </c>
      <c r="R316" s="2">
        <v>-119</v>
      </c>
      <c r="S316" s="2">
        <v>-124</v>
      </c>
      <c r="T316" s="2">
        <v>-121</v>
      </c>
      <c r="U316" s="2">
        <v>-124</v>
      </c>
      <c r="V316" s="2">
        <v>-127</v>
      </c>
      <c r="W316" s="2">
        <v>-131</v>
      </c>
      <c r="X316" s="2">
        <v>-133</v>
      </c>
      <c r="Y316" s="2">
        <v>-134</v>
      </c>
      <c r="Z316" s="2">
        <v>-133</v>
      </c>
      <c r="AA316" s="2">
        <v>-129</v>
      </c>
      <c r="AB316" s="2">
        <v>-126</v>
      </c>
      <c r="AC316" s="2">
        <v>-122</v>
      </c>
      <c r="AD316" s="2">
        <v>-119</v>
      </c>
      <c r="AE316" s="2">
        <v>-115</v>
      </c>
      <c r="AF316" s="2">
        <v>-111</v>
      </c>
      <c r="AG316" s="2">
        <v>-107</v>
      </c>
      <c r="AH316" s="2">
        <v>-104</v>
      </c>
    </row>
    <row r="317" spans="1:34" x14ac:dyDescent="0.25">
      <c r="A317" s="2" t="s">
        <v>486</v>
      </c>
      <c r="B317" s="2" t="s">
        <v>392</v>
      </c>
      <c r="C317" s="2" t="s">
        <v>393</v>
      </c>
      <c r="D317" s="2">
        <v>0</v>
      </c>
      <c r="E317" s="2">
        <v>0</v>
      </c>
      <c r="F317" s="2">
        <v>3</v>
      </c>
      <c r="G317" s="2">
        <v>87</v>
      </c>
      <c r="H317" s="2">
        <v>101</v>
      </c>
      <c r="I317" s="2">
        <v>43</v>
      </c>
      <c r="J317" s="2">
        <v>-60</v>
      </c>
      <c r="K317" s="2">
        <v>-93</v>
      </c>
      <c r="L317" s="2">
        <v>-78</v>
      </c>
      <c r="M317" s="2">
        <v>-71</v>
      </c>
      <c r="N317" s="2">
        <v>-79</v>
      </c>
      <c r="O317" s="2">
        <v>-84</v>
      </c>
      <c r="P317" s="2">
        <v>-89</v>
      </c>
      <c r="Q317" s="2">
        <v>-91</v>
      </c>
      <c r="R317" s="2">
        <v>-99</v>
      </c>
      <c r="S317" s="2">
        <v>-106</v>
      </c>
      <c r="T317" s="2">
        <v>-103</v>
      </c>
      <c r="U317" s="2">
        <v>-110</v>
      </c>
      <c r="V317" s="2">
        <v>-119</v>
      </c>
      <c r="W317" s="2">
        <v>-129</v>
      </c>
      <c r="X317" s="2">
        <v>-133</v>
      </c>
      <c r="Y317" s="2">
        <v>-134</v>
      </c>
      <c r="Z317" s="2">
        <v>-131</v>
      </c>
      <c r="AA317" s="2">
        <v>-126</v>
      </c>
      <c r="AB317" s="2">
        <v>-121</v>
      </c>
      <c r="AC317" s="2">
        <v>-116</v>
      </c>
      <c r="AD317" s="2">
        <v>-111</v>
      </c>
      <c r="AE317" s="2">
        <v>-106</v>
      </c>
      <c r="AF317" s="2">
        <v>-101</v>
      </c>
      <c r="AG317" s="2">
        <v>-97</v>
      </c>
      <c r="AH317" s="2">
        <v>-93</v>
      </c>
    </row>
    <row r="318" spans="1:34" x14ac:dyDescent="0.25">
      <c r="A318" s="2" t="s">
        <v>487</v>
      </c>
      <c r="B318" s="2" t="s">
        <v>392</v>
      </c>
      <c r="C318" s="2" t="s">
        <v>393</v>
      </c>
      <c r="D318" s="2">
        <v>0</v>
      </c>
      <c r="E318" s="2">
        <v>0</v>
      </c>
      <c r="F318" s="2">
        <v>0</v>
      </c>
      <c r="G318" s="2">
        <v>16</v>
      </c>
      <c r="H318" s="2">
        <v>-24</v>
      </c>
      <c r="I318" s="2">
        <v>-149</v>
      </c>
      <c r="J318" s="2">
        <v>-398</v>
      </c>
      <c r="K318" s="2">
        <v>-568</v>
      </c>
      <c r="L318" s="2">
        <v>-663</v>
      </c>
      <c r="M318" s="2">
        <v>-745</v>
      </c>
      <c r="N318" s="2">
        <v>-833</v>
      </c>
      <c r="O318" s="2">
        <v>-911</v>
      </c>
      <c r="P318" s="2">
        <v>-973</v>
      </c>
      <c r="Q318" s="2">
        <v>-1032</v>
      </c>
      <c r="R318" s="2">
        <v>-1081</v>
      </c>
      <c r="S318" s="2">
        <v>-1124</v>
      </c>
      <c r="T318" s="2">
        <v>-1159</v>
      </c>
      <c r="U318" s="2">
        <v>-1192</v>
      </c>
      <c r="V318" s="2">
        <v>-1227</v>
      </c>
      <c r="W318" s="2">
        <v>-1260</v>
      </c>
      <c r="X318" s="2">
        <v>-1288</v>
      </c>
      <c r="Y318" s="2">
        <v>-1309</v>
      </c>
      <c r="Z318" s="2">
        <v>-1325</v>
      </c>
      <c r="AA318" s="2">
        <v>-1338</v>
      </c>
      <c r="AB318" s="2">
        <v>-1348</v>
      </c>
      <c r="AC318" s="2">
        <v>-1356</v>
      </c>
      <c r="AD318" s="2">
        <v>-1362</v>
      </c>
      <c r="AE318" s="2">
        <v>-1368</v>
      </c>
      <c r="AF318" s="2">
        <v>-1373</v>
      </c>
      <c r="AG318" s="2">
        <v>-1378</v>
      </c>
      <c r="AH318" s="2">
        <v>-1382</v>
      </c>
    </row>
    <row r="319" spans="1:34" x14ac:dyDescent="0.25">
      <c r="A319" s="2" t="s">
        <v>488</v>
      </c>
      <c r="B319" s="2" t="s">
        <v>392</v>
      </c>
      <c r="C319" s="2" t="s">
        <v>393</v>
      </c>
      <c r="D319" s="2">
        <v>0</v>
      </c>
      <c r="E319" s="2">
        <v>0</v>
      </c>
      <c r="F319" s="2">
        <v>3</v>
      </c>
      <c r="G319" s="2">
        <v>106</v>
      </c>
      <c r="H319" s="2">
        <v>84</v>
      </c>
      <c r="I319" s="2">
        <v>-34</v>
      </c>
      <c r="J319" s="2">
        <v>-138</v>
      </c>
      <c r="K319" s="2">
        <v>-193</v>
      </c>
      <c r="L319" s="2">
        <v>-249</v>
      </c>
      <c r="M319" s="2">
        <v>-315</v>
      </c>
      <c r="N319" s="2">
        <v>-370</v>
      </c>
      <c r="O319" s="2">
        <v>-414</v>
      </c>
      <c r="P319" s="2">
        <v>-453</v>
      </c>
      <c r="Q319" s="2">
        <v>-484</v>
      </c>
      <c r="R319" s="2">
        <v>-517</v>
      </c>
      <c r="S319" s="2">
        <v>-547</v>
      </c>
      <c r="T319" s="2">
        <v>-556</v>
      </c>
      <c r="U319" s="2">
        <v>-572</v>
      </c>
      <c r="V319" s="2">
        <v>-589</v>
      </c>
      <c r="W319" s="2">
        <v>-604</v>
      </c>
      <c r="X319" s="2">
        <v>-616</v>
      </c>
      <c r="Y319" s="2">
        <v>-624</v>
      </c>
      <c r="Z319" s="2">
        <v>-626</v>
      </c>
      <c r="AA319" s="2">
        <v>-627</v>
      </c>
      <c r="AB319" s="2">
        <v>-628</v>
      </c>
      <c r="AC319" s="2">
        <v>-625</v>
      </c>
      <c r="AD319" s="2">
        <v>-622</v>
      </c>
      <c r="AE319" s="2">
        <v>-619</v>
      </c>
      <c r="AF319" s="2">
        <v>-613</v>
      </c>
      <c r="AG319" s="2">
        <v>-607</v>
      </c>
      <c r="AH319" s="2">
        <v>-602</v>
      </c>
    </row>
    <row r="320" spans="1:34" x14ac:dyDescent="0.25">
      <c r="A320" s="2" t="s">
        <v>489</v>
      </c>
      <c r="B320" s="2" t="s">
        <v>392</v>
      </c>
      <c r="C320" s="2" t="s">
        <v>393</v>
      </c>
      <c r="D320" s="2">
        <v>0</v>
      </c>
      <c r="E320" s="2">
        <v>0</v>
      </c>
      <c r="F320" s="2">
        <v>0</v>
      </c>
      <c r="G320" s="2">
        <v>24</v>
      </c>
      <c r="H320" s="2">
        <v>24</v>
      </c>
      <c r="I320" s="2">
        <v>9</v>
      </c>
      <c r="J320" s="2">
        <v>-3</v>
      </c>
      <c r="K320" s="2">
        <v>-5</v>
      </c>
      <c r="L320" s="2">
        <v>-4</v>
      </c>
      <c r="M320" s="2">
        <v>-5</v>
      </c>
      <c r="N320" s="2">
        <v>-6</v>
      </c>
      <c r="O320" s="2">
        <v>-8</v>
      </c>
      <c r="P320" s="2">
        <v>-6</v>
      </c>
      <c r="Q320" s="2">
        <v>-6</v>
      </c>
      <c r="R320" s="2">
        <v>-7</v>
      </c>
      <c r="S320" s="2">
        <v>-8</v>
      </c>
      <c r="T320" s="2">
        <v>-7</v>
      </c>
      <c r="U320" s="2">
        <v>-8</v>
      </c>
      <c r="V320" s="2">
        <v>-8</v>
      </c>
      <c r="W320" s="2">
        <v>-9</v>
      </c>
      <c r="X320" s="2">
        <v>-10</v>
      </c>
      <c r="Y320" s="2">
        <v>-10</v>
      </c>
      <c r="Z320" s="2">
        <v>-11</v>
      </c>
      <c r="AA320" s="2">
        <v>-10</v>
      </c>
      <c r="AB320" s="2">
        <v>-10</v>
      </c>
      <c r="AC320" s="2">
        <v>-9</v>
      </c>
      <c r="AD320" s="2">
        <v>-9</v>
      </c>
      <c r="AE320" s="2">
        <v>-9</v>
      </c>
      <c r="AF320" s="2">
        <v>-8</v>
      </c>
      <c r="AG320" s="2">
        <v>-8</v>
      </c>
      <c r="AH320" s="2">
        <v>-7</v>
      </c>
    </row>
    <row r="321" spans="1:34" x14ac:dyDescent="0.25">
      <c r="A321" s="2" t="s">
        <v>490</v>
      </c>
      <c r="B321" s="2" t="s">
        <v>392</v>
      </c>
      <c r="C321" s="2" t="s">
        <v>393</v>
      </c>
      <c r="D321" s="2">
        <v>0</v>
      </c>
      <c r="E321" s="2">
        <v>2</v>
      </c>
      <c r="F321" s="2">
        <v>69</v>
      </c>
      <c r="G321" s="2">
        <v>1062</v>
      </c>
      <c r="H321" s="2">
        <v>1279</v>
      </c>
      <c r="I321" s="2">
        <v>737</v>
      </c>
      <c r="J321" s="2">
        <v>540</v>
      </c>
      <c r="K321" s="2">
        <v>692</v>
      </c>
      <c r="L321" s="2">
        <v>698</v>
      </c>
      <c r="M321" s="2">
        <v>637</v>
      </c>
      <c r="N321" s="2">
        <v>651</v>
      </c>
      <c r="O321" s="2">
        <v>681</v>
      </c>
      <c r="P321" s="2">
        <v>668</v>
      </c>
      <c r="Q321" s="2">
        <v>652</v>
      </c>
      <c r="R321" s="2">
        <v>604</v>
      </c>
      <c r="S321" s="2">
        <v>555</v>
      </c>
      <c r="T321" s="2">
        <v>558</v>
      </c>
      <c r="U321" s="2">
        <v>438</v>
      </c>
      <c r="V321" s="2">
        <v>301</v>
      </c>
      <c r="W321" s="2">
        <v>179</v>
      </c>
      <c r="X321" s="2">
        <v>68</v>
      </c>
      <c r="Y321" s="2">
        <v>-28</v>
      </c>
      <c r="Z321" s="2">
        <v>-108</v>
      </c>
      <c r="AA321" s="2">
        <v>-143</v>
      </c>
      <c r="AB321" s="2">
        <v>-168</v>
      </c>
      <c r="AC321" s="2">
        <v>-187</v>
      </c>
      <c r="AD321" s="2">
        <v>-202</v>
      </c>
      <c r="AE321" s="2">
        <v>-206</v>
      </c>
      <c r="AF321" s="2">
        <v>-208</v>
      </c>
      <c r="AG321" s="2">
        <v>-207</v>
      </c>
      <c r="AH321" s="2">
        <v>-209</v>
      </c>
    </row>
    <row r="322" spans="1:34" x14ac:dyDescent="0.25">
      <c r="A322" s="2" t="s">
        <v>491</v>
      </c>
      <c r="B322" s="2" t="s">
        <v>392</v>
      </c>
      <c r="C322" s="2" t="s">
        <v>393</v>
      </c>
      <c r="D322" s="2">
        <v>0</v>
      </c>
      <c r="E322" s="2">
        <v>37</v>
      </c>
      <c r="F322" s="2">
        <v>288</v>
      </c>
      <c r="G322" s="2">
        <v>875</v>
      </c>
      <c r="H322" s="2">
        <v>1028</v>
      </c>
      <c r="I322" s="2">
        <v>293</v>
      </c>
      <c r="J322" s="2">
        <v>701</v>
      </c>
      <c r="K322" s="2">
        <v>1801</v>
      </c>
      <c r="L322" s="2">
        <v>2396</v>
      </c>
      <c r="M322" s="2">
        <v>2968</v>
      </c>
      <c r="N322" s="2">
        <v>3760</v>
      </c>
      <c r="O322" s="2">
        <v>4462</v>
      </c>
      <c r="P322" s="2">
        <v>4857</v>
      </c>
      <c r="Q322" s="2">
        <v>5093</v>
      </c>
      <c r="R322" s="2">
        <v>5165</v>
      </c>
      <c r="S322" s="2">
        <v>5258</v>
      </c>
      <c r="T322" s="2">
        <v>5358</v>
      </c>
      <c r="U322" s="2">
        <v>4945</v>
      </c>
      <c r="V322" s="2">
        <v>4561</v>
      </c>
      <c r="W322" s="2">
        <v>4168</v>
      </c>
      <c r="X322" s="2">
        <v>3769</v>
      </c>
      <c r="Y322" s="2">
        <v>3385</v>
      </c>
      <c r="Z322" s="2">
        <v>3043</v>
      </c>
      <c r="AA322" s="2">
        <v>2842</v>
      </c>
      <c r="AB322" s="2">
        <v>2674</v>
      </c>
      <c r="AC322" s="2">
        <v>2527</v>
      </c>
      <c r="AD322" s="2">
        <v>2387</v>
      </c>
      <c r="AE322" s="2">
        <v>2288</v>
      </c>
      <c r="AF322" s="2">
        <v>2181</v>
      </c>
      <c r="AG322" s="2">
        <v>2098</v>
      </c>
      <c r="AH322" s="2">
        <v>2012</v>
      </c>
    </row>
    <row r="323" spans="1:34" x14ac:dyDescent="0.25">
      <c r="A323" s="2" t="s">
        <v>492</v>
      </c>
      <c r="B323" s="2" t="s">
        <v>392</v>
      </c>
      <c r="C323" s="2" t="s">
        <v>393</v>
      </c>
      <c r="D323" s="2">
        <v>0</v>
      </c>
      <c r="E323" s="2">
        <v>0</v>
      </c>
      <c r="F323" s="2">
        <v>49</v>
      </c>
      <c r="G323" s="2">
        <v>7049</v>
      </c>
      <c r="H323" s="2">
        <v>4918</v>
      </c>
      <c r="I323" s="2">
        <v>1772</v>
      </c>
      <c r="J323" s="2">
        <v>823</v>
      </c>
      <c r="K323" s="2">
        <v>1264</v>
      </c>
      <c r="L323" s="2">
        <v>1310</v>
      </c>
      <c r="M323" s="2">
        <v>1221</v>
      </c>
      <c r="N323" s="2">
        <v>1293</v>
      </c>
      <c r="O323" s="2">
        <v>1446</v>
      </c>
      <c r="P323" s="2">
        <v>1443</v>
      </c>
      <c r="Q323" s="2">
        <v>1747</v>
      </c>
      <c r="R323" s="2">
        <v>1676</v>
      </c>
      <c r="S323" s="2">
        <v>1613</v>
      </c>
      <c r="T323" s="2">
        <v>1886</v>
      </c>
      <c r="U323" s="2">
        <v>1661</v>
      </c>
      <c r="V323" s="2">
        <v>1461</v>
      </c>
      <c r="W323" s="2">
        <v>1274</v>
      </c>
      <c r="X323" s="2">
        <v>1101</v>
      </c>
      <c r="Y323" s="2">
        <v>1012</v>
      </c>
      <c r="Z323" s="2">
        <v>928</v>
      </c>
      <c r="AA323" s="2">
        <v>875</v>
      </c>
      <c r="AB323" s="2">
        <v>828</v>
      </c>
      <c r="AC323" s="2">
        <v>780</v>
      </c>
      <c r="AD323" s="2">
        <v>740</v>
      </c>
      <c r="AE323" s="2">
        <v>699</v>
      </c>
      <c r="AF323" s="2">
        <v>669</v>
      </c>
      <c r="AG323" s="2">
        <v>637</v>
      </c>
      <c r="AH323" s="2">
        <v>615</v>
      </c>
    </row>
    <row r="324" spans="1:34" x14ac:dyDescent="0.25">
      <c r="A324" s="2" t="s">
        <v>493</v>
      </c>
      <c r="B324" s="2" t="s">
        <v>392</v>
      </c>
      <c r="C324" s="2" t="s">
        <v>393</v>
      </c>
      <c r="D324" s="2">
        <v>0</v>
      </c>
      <c r="E324" s="2">
        <v>6</v>
      </c>
      <c r="F324" s="2">
        <v>82</v>
      </c>
      <c r="G324" s="2">
        <v>1033</v>
      </c>
      <c r="H324" s="2">
        <v>1086</v>
      </c>
      <c r="I324" s="2">
        <v>719</v>
      </c>
      <c r="J324" s="2">
        <v>846</v>
      </c>
      <c r="K324" s="2">
        <v>1229</v>
      </c>
      <c r="L324" s="2">
        <v>1383</v>
      </c>
      <c r="M324" s="2">
        <v>1500</v>
      </c>
      <c r="N324" s="2">
        <v>1685</v>
      </c>
      <c r="O324" s="2">
        <v>1761</v>
      </c>
      <c r="P324" s="2">
        <v>1778</v>
      </c>
      <c r="Q324" s="2">
        <v>1780</v>
      </c>
      <c r="R324" s="2">
        <v>1743</v>
      </c>
      <c r="S324" s="2">
        <v>1709</v>
      </c>
      <c r="T324" s="2">
        <v>1675</v>
      </c>
      <c r="U324" s="2">
        <v>1451</v>
      </c>
      <c r="V324" s="2">
        <v>1264</v>
      </c>
      <c r="W324" s="2">
        <v>1100</v>
      </c>
      <c r="X324" s="2">
        <v>953</v>
      </c>
      <c r="Y324" s="2">
        <v>830</v>
      </c>
      <c r="Z324" s="2">
        <v>740</v>
      </c>
      <c r="AA324" s="2">
        <v>687</v>
      </c>
      <c r="AB324" s="2">
        <v>648</v>
      </c>
      <c r="AC324" s="2">
        <v>592</v>
      </c>
      <c r="AD324" s="2">
        <v>580</v>
      </c>
      <c r="AE324" s="2">
        <v>547</v>
      </c>
      <c r="AF324" s="2">
        <v>530</v>
      </c>
      <c r="AG324" s="2">
        <v>509</v>
      </c>
      <c r="AH324" s="2">
        <v>487</v>
      </c>
    </row>
    <row r="325" spans="1:34" x14ac:dyDescent="0.25">
      <c r="A325" s="2" t="s">
        <v>494</v>
      </c>
      <c r="B325" s="2" t="s">
        <v>392</v>
      </c>
      <c r="C325" s="2" t="s">
        <v>393</v>
      </c>
      <c r="D325" s="2">
        <v>0</v>
      </c>
      <c r="E325" s="2">
        <v>0</v>
      </c>
      <c r="F325" s="2">
        <v>0</v>
      </c>
      <c r="G325" s="2">
        <v>-449</v>
      </c>
      <c r="H325" s="2">
        <v>-890</v>
      </c>
      <c r="I325" s="2">
        <v>-1536</v>
      </c>
      <c r="J325" s="2">
        <v>-2169</v>
      </c>
      <c r="K325" s="2">
        <v>-2851</v>
      </c>
      <c r="L325" s="2">
        <v>-3526</v>
      </c>
      <c r="M325" s="2">
        <v>-4213</v>
      </c>
      <c r="N325" s="2">
        <v>-4719</v>
      </c>
      <c r="O325" s="2">
        <v>-5085</v>
      </c>
      <c r="P325" s="2">
        <v>-5341</v>
      </c>
      <c r="Q325" s="2">
        <v>-5558</v>
      </c>
      <c r="R325" s="2">
        <v>-5739</v>
      </c>
      <c r="S325" s="2">
        <v>-5895</v>
      </c>
      <c r="T325" s="2">
        <v>-5713</v>
      </c>
      <c r="U325" s="2">
        <v>-5514</v>
      </c>
      <c r="V325" s="2">
        <v>-5337</v>
      </c>
      <c r="W325" s="2">
        <v>-5163</v>
      </c>
      <c r="X325" s="2">
        <v>-4997</v>
      </c>
      <c r="Y325" s="2">
        <v>-4842</v>
      </c>
      <c r="Z325" s="2">
        <v>-4688</v>
      </c>
      <c r="AA325" s="2">
        <v>-4543</v>
      </c>
      <c r="AB325" s="2">
        <v>-4425</v>
      </c>
      <c r="AC325" s="2">
        <v>-4308</v>
      </c>
      <c r="AD325" s="2">
        <v>-4193</v>
      </c>
      <c r="AE325" s="2">
        <v>-4083</v>
      </c>
      <c r="AF325" s="2">
        <v>-3973</v>
      </c>
      <c r="AG325" s="2">
        <v>-3865</v>
      </c>
      <c r="AH325" s="2">
        <v>-3761</v>
      </c>
    </row>
    <row r="326" spans="1:34" x14ac:dyDescent="0.25">
      <c r="A326" s="2" t="s">
        <v>495</v>
      </c>
      <c r="B326" s="2" t="s">
        <v>392</v>
      </c>
      <c r="C326" s="2" t="s">
        <v>393</v>
      </c>
      <c r="D326" s="2">
        <v>0</v>
      </c>
      <c r="E326" s="2">
        <v>0</v>
      </c>
      <c r="F326" s="2">
        <v>1</v>
      </c>
      <c r="G326" s="2">
        <v>548</v>
      </c>
      <c r="H326" s="2">
        <v>1079</v>
      </c>
      <c r="I326" s="2">
        <v>1558</v>
      </c>
      <c r="J326" s="2">
        <v>1938</v>
      </c>
      <c r="K326" s="2">
        <v>2332</v>
      </c>
      <c r="L326" s="2">
        <v>2746</v>
      </c>
      <c r="M326" s="2">
        <v>3167</v>
      </c>
      <c r="N326" s="2">
        <v>3509</v>
      </c>
      <c r="O326" s="2">
        <v>3841</v>
      </c>
      <c r="P326" s="2">
        <v>4160</v>
      </c>
      <c r="Q326" s="2">
        <v>4467</v>
      </c>
      <c r="R326" s="2">
        <v>4767</v>
      </c>
      <c r="S326" s="2">
        <v>5037</v>
      </c>
      <c r="T326" s="2">
        <v>5065</v>
      </c>
      <c r="U326" s="2">
        <v>4839</v>
      </c>
      <c r="V326" s="2">
        <v>4719</v>
      </c>
      <c r="W326" s="2">
        <v>4606</v>
      </c>
      <c r="X326" s="2">
        <v>4590</v>
      </c>
      <c r="Y326" s="2">
        <v>4392</v>
      </c>
      <c r="Z326" s="2">
        <v>4291</v>
      </c>
      <c r="AA326" s="2">
        <v>4173</v>
      </c>
      <c r="AB326" s="2">
        <v>4078</v>
      </c>
      <c r="AC326" s="2">
        <v>3991</v>
      </c>
      <c r="AD326" s="2">
        <v>3882</v>
      </c>
      <c r="AE326" s="2">
        <v>3790</v>
      </c>
      <c r="AF326" s="2">
        <v>3782</v>
      </c>
      <c r="AG326" s="2">
        <v>3616</v>
      </c>
      <c r="AH326" s="2">
        <v>3521</v>
      </c>
    </row>
    <row r="327" spans="1:34" x14ac:dyDescent="0.25">
      <c r="A327" s="2" t="s">
        <v>496</v>
      </c>
      <c r="B327" s="2" t="s">
        <v>392</v>
      </c>
      <c r="C327" s="2" t="s">
        <v>393</v>
      </c>
      <c r="D327" s="2">
        <v>0</v>
      </c>
      <c r="E327" s="2">
        <v>-19</v>
      </c>
      <c r="F327" s="2">
        <v>-31</v>
      </c>
      <c r="G327" s="2">
        <v>115</v>
      </c>
      <c r="H327" s="2">
        <v>134</v>
      </c>
      <c r="I327" s="2">
        <v>254</v>
      </c>
      <c r="J327" s="2">
        <v>335</v>
      </c>
      <c r="K327" s="2">
        <v>397</v>
      </c>
      <c r="L327" s="2">
        <v>433</v>
      </c>
      <c r="M327" s="2">
        <v>465</v>
      </c>
      <c r="N327" s="2">
        <v>471</v>
      </c>
      <c r="O327" s="2">
        <v>451</v>
      </c>
      <c r="P327" s="2">
        <v>441</v>
      </c>
      <c r="Q327" s="2">
        <v>452</v>
      </c>
      <c r="R327" s="2">
        <v>500</v>
      </c>
      <c r="S327" s="2">
        <v>535</v>
      </c>
      <c r="T327" s="2">
        <v>565</v>
      </c>
      <c r="U327" s="2">
        <v>553</v>
      </c>
      <c r="V327" s="2">
        <v>531</v>
      </c>
      <c r="W327" s="2">
        <v>501</v>
      </c>
      <c r="X327" s="2">
        <v>472</v>
      </c>
      <c r="Y327" s="2">
        <v>461</v>
      </c>
      <c r="Z327" s="2">
        <v>440</v>
      </c>
      <c r="AA327" s="2">
        <v>432</v>
      </c>
      <c r="AB327" s="2">
        <v>423</v>
      </c>
      <c r="AC327" s="2">
        <v>416</v>
      </c>
      <c r="AD327" s="2">
        <v>415</v>
      </c>
      <c r="AE327" s="2">
        <v>409</v>
      </c>
      <c r="AF327" s="2">
        <v>406</v>
      </c>
      <c r="AG327" s="2">
        <v>403</v>
      </c>
      <c r="AH327" s="2">
        <v>399</v>
      </c>
    </row>
    <row r="328" spans="1:34" x14ac:dyDescent="0.25">
      <c r="A328" s="2" t="s">
        <v>497</v>
      </c>
      <c r="B328" s="2" t="s">
        <v>392</v>
      </c>
      <c r="C328" s="2" t="s">
        <v>393</v>
      </c>
      <c r="D328" s="2">
        <v>0</v>
      </c>
      <c r="E328" s="2">
        <v>95</v>
      </c>
      <c r="F328" s="2">
        <v>26</v>
      </c>
      <c r="G328" s="2">
        <v>268</v>
      </c>
      <c r="H328" s="2">
        <v>3315</v>
      </c>
      <c r="I328" s="2">
        <v>3367</v>
      </c>
      <c r="J328" s="2">
        <v>1878</v>
      </c>
      <c r="K328" s="2">
        <v>2023</v>
      </c>
      <c r="L328" s="2">
        <v>3287</v>
      </c>
      <c r="M328" s="2">
        <v>3793</v>
      </c>
      <c r="N328" s="2">
        <v>4096</v>
      </c>
      <c r="O328" s="2">
        <v>4518</v>
      </c>
      <c r="P328" s="2">
        <v>5023</v>
      </c>
      <c r="Q328" s="2">
        <v>5253</v>
      </c>
      <c r="R328" s="2">
        <v>5691</v>
      </c>
      <c r="S328" s="2">
        <v>6037</v>
      </c>
      <c r="T328" s="2">
        <v>6317</v>
      </c>
      <c r="U328" s="2">
        <v>6750</v>
      </c>
      <c r="V328" s="2">
        <v>6550</v>
      </c>
      <c r="W328" s="2">
        <v>6365</v>
      </c>
      <c r="X328" s="2">
        <v>6181</v>
      </c>
      <c r="Y328" s="2">
        <v>5911</v>
      </c>
      <c r="Z328" s="2">
        <v>5791</v>
      </c>
      <c r="AA328" s="2">
        <v>5602</v>
      </c>
      <c r="AB328" s="2">
        <v>5511</v>
      </c>
      <c r="AC328" s="2">
        <v>5419</v>
      </c>
      <c r="AD328" s="2">
        <v>5385</v>
      </c>
      <c r="AE328" s="2">
        <v>5330</v>
      </c>
      <c r="AF328" s="2">
        <v>5309</v>
      </c>
      <c r="AG328" s="2">
        <v>5272</v>
      </c>
      <c r="AH328" s="2">
        <v>5255</v>
      </c>
    </row>
    <row r="329" spans="1:34" x14ac:dyDescent="0.25">
      <c r="A329" s="2" t="s">
        <v>498</v>
      </c>
      <c r="B329" s="2" t="s">
        <v>392</v>
      </c>
      <c r="C329" s="2" t="s">
        <v>393</v>
      </c>
      <c r="D329" s="2">
        <v>0</v>
      </c>
      <c r="E329" s="2">
        <v>-326</v>
      </c>
      <c r="F329" s="2">
        <v>-606</v>
      </c>
      <c r="G329" s="2">
        <v>2086</v>
      </c>
      <c r="H329" s="2">
        <v>7183</v>
      </c>
      <c r="I329" s="2">
        <v>8960</v>
      </c>
      <c r="J329" s="2">
        <v>9788</v>
      </c>
      <c r="K329" s="2">
        <v>10149</v>
      </c>
      <c r="L329" s="2">
        <v>9561</v>
      </c>
      <c r="M329" s="2">
        <v>8315</v>
      </c>
      <c r="N329" s="2">
        <v>6634</v>
      </c>
      <c r="O329" s="2">
        <v>5308</v>
      </c>
      <c r="P329" s="2">
        <v>3735</v>
      </c>
      <c r="Q329" s="2">
        <v>2545</v>
      </c>
      <c r="R329" s="2">
        <v>1890</v>
      </c>
      <c r="S329" s="2">
        <v>1098</v>
      </c>
      <c r="T329" s="2">
        <v>707</v>
      </c>
      <c r="U329" s="2">
        <v>-326</v>
      </c>
      <c r="V329" s="2">
        <v>-1128</v>
      </c>
      <c r="W329" s="2">
        <v>-2038</v>
      </c>
      <c r="X329" s="2">
        <v>-2918</v>
      </c>
      <c r="Y329" s="2">
        <v>-3488</v>
      </c>
      <c r="Z329" s="2">
        <v>-4011</v>
      </c>
      <c r="AA329" s="2">
        <v>-4402</v>
      </c>
      <c r="AB329" s="2">
        <v>-4628</v>
      </c>
      <c r="AC329" s="2">
        <v>-5138</v>
      </c>
      <c r="AD329" s="2">
        <v>-5327</v>
      </c>
      <c r="AE329" s="2">
        <v>-5642</v>
      </c>
      <c r="AF329" s="2">
        <v>-5982</v>
      </c>
      <c r="AG329" s="2">
        <v>-6346</v>
      </c>
      <c r="AH329" s="2">
        <v>-6737</v>
      </c>
    </row>
    <row r="330" spans="1:34" x14ac:dyDescent="0.25">
      <c r="A330" s="2" t="s">
        <v>499</v>
      </c>
      <c r="B330" s="2" t="s">
        <v>392</v>
      </c>
      <c r="C330" s="2" t="s">
        <v>393</v>
      </c>
      <c r="D330" s="2">
        <v>0</v>
      </c>
      <c r="E330" s="2">
        <v>0</v>
      </c>
      <c r="F330" s="2">
        <v>-3</v>
      </c>
      <c r="G330" s="2">
        <v>117</v>
      </c>
      <c r="H330" s="2">
        <v>198</v>
      </c>
      <c r="I330" s="2">
        <v>239</v>
      </c>
      <c r="J330" s="2">
        <v>231</v>
      </c>
      <c r="K330" s="2">
        <v>224</v>
      </c>
      <c r="L330" s="2">
        <v>235</v>
      </c>
      <c r="M330" s="2">
        <v>239</v>
      </c>
      <c r="N330" s="2">
        <v>228</v>
      </c>
      <c r="O330" s="2">
        <v>215</v>
      </c>
      <c r="P330" s="2">
        <v>203</v>
      </c>
      <c r="Q330" s="2">
        <v>191</v>
      </c>
      <c r="R330" s="2">
        <v>185</v>
      </c>
      <c r="S330" s="2">
        <v>176</v>
      </c>
      <c r="T330" s="2">
        <v>165</v>
      </c>
      <c r="U330" s="2">
        <v>145</v>
      </c>
      <c r="V330" s="2">
        <v>116</v>
      </c>
      <c r="W330" s="2">
        <v>87</v>
      </c>
      <c r="X330" s="2">
        <v>56</v>
      </c>
      <c r="Y330" s="2">
        <v>28</v>
      </c>
      <c r="Z330" s="2">
        <v>5</v>
      </c>
      <c r="AA330" s="2">
        <v>-14</v>
      </c>
      <c r="AB330" s="2">
        <v>-31</v>
      </c>
      <c r="AC330" s="2">
        <v>-43</v>
      </c>
      <c r="AD330" s="2">
        <v>-54</v>
      </c>
      <c r="AE330" s="2">
        <v>-62</v>
      </c>
      <c r="AF330" s="2">
        <v>-67</v>
      </c>
      <c r="AG330" s="2">
        <v>-74</v>
      </c>
      <c r="AH330" s="2">
        <v>-79</v>
      </c>
    </row>
    <row r="331" spans="1:34" x14ac:dyDescent="0.25">
      <c r="A331" s="2" t="s">
        <v>500</v>
      </c>
      <c r="B331" s="2" t="s">
        <v>392</v>
      </c>
      <c r="C331" s="2" t="s">
        <v>393</v>
      </c>
      <c r="D331" s="2">
        <v>0</v>
      </c>
      <c r="E331" s="2">
        <v>21</v>
      </c>
      <c r="F331" s="2">
        <v>190</v>
      </c>
      <c r="G331" s="2">
        <v>2543</v>
      </c>
      <c r="H331" s="2">
        <v>2692</v>
      </c>
      <c r="I331" s="2">
        <v>2193</v>
      </c>
      <c r="J331" s="2">
        <v>2604</v>
      </c>
      <c r="K331" s="2">
        <v>3660</v>
      </c>
      <c r="L331" s="2">
        <v>4079</v>
      </c>
      <c r="M331" s="2">
        <v>4641</v>
      </c>
      <c r="N331" s="2">
        <v>5354</v>
      </c>
      <c r="O331" s="2">
        <v>5909</v>
      </c>
      <c r="P331" s="2">
        <v>6227</v>
      </c>
      <c r="Q331" s="2">
        <v>6529</v>
      </c>
      <c r="R331" s="2">
        <v>6654</v>
      </c>
      <c r="S331" s="2">
        <v>6921</v>
      </c>
      <c r="T331" s="2">
        <v>7151</v>
      </c>
      <c r="U331" s="2">
        <v>6783</v>
      </c>
      <c r="V331" s="2">
        <v>6479</v>
      </c>
      <c r="W331" s="2">
        <v>6160</v>
      </c>
      <c r="X331" s="2">
        <v>5856</v>
      </c>
      <c r="Y331" s="2">
        <v>5597</v>
      </c>
      <c r="Z331" s="2">
        <v>5418</v>
      </c>
      <c r="AA331" s="2">
        <v>5420</v>
      </c>
      <c r="AB331" s="2">
        <v>5457</v>
      </c>
      <c r="AC331" s="2">
        <v>5500</v>
      </c>
      <c r="AD331" s="2">
        <v>5610</v>
      </c>
      <c r="AE331" s="2">
        <v>5727</v>
      </c>
      <c r="AF331" s="2">
        <v>5868</v>
      </c>
      <c r="AG331" s="2">
        <v>6003</v>
      </c>
      <c r="AH331" s="2">
        <v>6143</v>
      </c>
    </row>
    <row r="332" spans="1:34" x14ac:dyDescent="0.25">
      <c r="A332" s="2" t="s">
        <v>501</v>
      </c>
      <c r="B332" s="2" t="s">
        <v>392</v>
      </c>
      <c r="C332" s="2" t="s">
        <v>393</v>
      </c>
      <c r="D332" s="2">
        <v>0</v>
      </c>
      <c r="E332" s="2">
        <v>-2</v>
      </c>
      <c r="F332" s="2">
        <v>15</v>
      </c>
      <c r="G332" s="2">
        <v>413</v>
      </c>
      <c r="H332" s="2">
        <v>203</v>
      </c>
      <c r="I332" s="2">
        <v>309</v>
      </c>
      <c r="J332" s="2">
        <v>508</v>
      </c>
      <c r="K332" s="2">
        <v>495</v>
      </c>
      <c r="L332" s="2">
        <v>369</v>
      </c>
      <c r="M332" s="2">
        <v>365</v>
      </c>
      <c r="N332" s="2">
        <v>307</v>
      </c>
      <c r="O332" s="2">
        <v>197</v>
      </c>
      <c r="P332" s="2">
        <v>87</v>
      </c>
      <c r="Q332" s="2">
        <v>42</v>
      </c>
      <c r="R332" s="2">
        <v>-17</v>
      </c>
      <c r="S332" s="2">
        <v>-75</v>
      </c>
      <c r="T332" s="2">
        <v>-86</v>
      </c>
      <c r="U332" s="2">
        <v>-147</v>
      </c>
      <c r="V332" s="2">
        <v>-108</v>
      </c>
      <c r="W332" s="2">
        <v>-25</v>
      </c>
      <c r="X332" s="2">
        <v>94</v>
      </c>
      <c r="Y332" s="2">
        <v>276</v>
      </c>
      <c r="Z332" s="2">
        <v>497</v>
      </c>
      <c r="AA332" s="2">
        <v>764</v>
      </c>
      <c r="AB332" s="2">
        <v>1020</v>
      </c>
      <c r="AC332" s="2">
        <v>1301</v>
      </c>
      <c r="AD332" s="2">
        <v>1555</v>
      </c>
      <c r="AE332" s="2">
        <v>1808</v>
      </c>
      <c r="AF332" s="2">
        <v>2068</v>
      </c>
      <c r="AG332" s="2">
        <v>2312</v>
      </c>
      <c r="AH332" s="2">
        <v>2542</v>
      </c>
    </row>
    <row r="333" spans="1:34" x14ac:dyDescent="0.25">
      <c r="A333" s="2" t="s">
        <v>502</v>
      </c>
      <c r="B333" s="2" t="s">
        <v>392</v>
      </c>
      <c r="C333" s="2" t="s">
        <v>393</v>
      </c>
      <c r="D333" s="2">
        <v>0</v>
      </c>
      <c r="E333" s="2">
        <v>6</v>
      </c>
      <c r="F333" s="2">
        <v>82</v>
      </c>
      <c r="G333" s="2">
        <v>4905</v>
      </c>
      <c r="H333" s="2">
        <v>8916</v>
      </c>
      <c r="I333" s="2">
        <v>12744</v>
      </c>
      <c r="J333" s="2">
        <v>16857</v>
      </c>
      <c r="K333" s="2">
        <v>20913</v>
      </c>
      <c r="L333" s="2">
        <v>24227</v>
      </c>
      <c r="M333" s="2">
        <v>27490</v>
      </c>
      <c r="N333" s="2">
        <v>30599</v>
      </c>
      <c r="O333" s="2">
        <v>33485</v>
      </c>
      <c r="P333" s="2">
        <v>36201</v>
      </c>
      <c r="Q333" s="2">
        <v>38982</v>
      </c>
      <c r="R333" s="2">
        <v>41493</v>
      </c>
      <c r="S333" s="2">
        <v>43903</v>
      </c>
      <c r="T333" s="2">
        <v>42054</v>
      </c>
      <c r="U333" s="2">
        <v>40095</v>
      </c>
      <c r="V333" s="2">
        <v>38925</v>
      </c>
      <c r="W333" s="2">
        <v>37861</v>
      </c>
      <c r="X333" s="2">
        <v>36963</v>
      </c>
      <c r="Y333" s="2">
        <v>36367</v>
      </c>
      <c r="Z333" s="2">
        <v>35793</v>
      </c>
      <c r="AA333" s="2">
        <v>35434</v>
      </c>
      <c r="AB333" s="2">
        <v>35106</v>
      </c>
      <c r="AC333" s="2">
        <v>34843</v>
      </c>
      <c r="AD333" s="2">
        <v>34660</v>
      </c>
      <c r="AE333" s="2">
        <v>34599</v>
      </c>
      <c r="AF333" s="2">
        <v>34595</v>
      </c>
      <c r="AG333" s="2">
        <v>34532</v>
      </c>
      <c r="AH333" s="2">
        <v>34425</v>
      </c>
    </row>
    <row r="334" spans="1:34" x14ac:dyDescent="0.25">
      <c r="A334" s="2" t="s">
        <v>503</v>
      </c>
      <c r="B334" s="2" t="s">
        <v>392</v>
      </c>
      <c r="C334" s="2" t="s">
        <v>393</v>
      </c>
      <c r="D334" s="2">
        <v>0</v>
      </c>
      <c r="E334" s="2">
        <v>-6</v>
      </c>
      <c r="F334" s="2">
        <v>3</v>
      </c>
      <c r="G334" s="2">
        <v>239</v>
      </c>
      <c r="H334" s="2">
        <v>336</v>
      </c>
      <c r="I334" s="2">
        <v>1307</v>
      </c>
      <c r="J334" s="2">
        <v>2284</v>
      </c>
      <c r="K334" s="2">
        <v>2819</v>
      </c>
      <c r="L334" s="2">
        <v>3310</v>
      </c>
      <c r="M334" s="2">
        <v>4091</v>
      </c>
      <c r="N334" s="2">
        <v>4666</v>
      </c>
      <c r="O334" s="2">
        <v>5153</v>
      </c>
      <c r="P334" s="2">
        <v>5578</v>
      </c>
      <c r="Q334" s="2">
        <v>6024</v>
      </c>
      <c r="R334" s="2">
        <v>6426</v>
      </c>
      <c r="S334" s="2">
        <v>6752</v>
      </c>
      <c r="T334" s="2">
        <v>6984</v>
      </c>
      <c r="U334" s="2">
        <v>6995</v>
      </c>
      <c r="V334" s="2">
        <v>6938</v>
      </c>
      <c r="W334" s="2">
        <v>6792</v>
      </c>
      <c r="X334" s="2">
        <v>6530</v>
      </c>
      <c r="Y334" s="2">
        <v>6251</v>
      </c>
      <c r="Z334" s="2">
        <v>5924</v>
      </c>
      <c r="AA334" s="2">
        <v>5639</v>
      </c>
      <c r="AB334" s="2">
        <v>5330</v>
      </c>
      <c r="AC334" s="2">
        <v>5099</v>
      </c>
      <c r="AD334" s="2">
        <v>4832</v>
      </c>
      <c r="AE334" s="2">
        <v>4581</v>
      </c>
      <c r="AF334" s="2">
        <v>4354</v>
      </c>
      <c r="AG334" s="2">
        <v>4156</v>
      </c>
      <c r="AH334" s="2">
        <v>3963</v>
      </c>
    </row>
    <row r="335" spans="1:34" x14ac:dyDescent="0.25">
      <c r="A335" s="2" t="s">
        <v>504</v>
      </c>
      <c r="B335" s="2" t="s">
        <v>392</v>
      </c>
      <c r="C335" s="2" t="s">
        <v>393</v>
      </c>
      <c r="D335" s="2">
        <v>0</v>
      </c>
      <c r="E335" s="2">
        <v>-3</v>
      </c>
      <c r="F335" s="2">
        <v>0</v>
      </c>
      <c r="G335" s="2">
        <v>65</v>
      </c>
      <c r="H335" s="2">
        <v>39</v>
      </c>
      <c r="I335" s="2">
        <v>344</v>
      </c>
      <c r="J335" s="2">
        <v>638</v>
      </c>
      <c r="K335" s="2">
        <v>754</v>
      </c>
      <c r="L335" s="2">
        <v>834</v>
      </c>
      <c r="M335" s="2">
        <v>987</v>
      </c>
      <c r="N335" s="2">
        <v>1075</v>
      </c>
      <c r="O335" s="2">
        <v>1130</v>
      </c>
      <c r="P335" s="2">
        <v>1161</v>
      </c>
      <c r="Q335" s="2">
        <v>1194</v>
      </c>
      <c r="R335" s="2">
        <v>1209</v>
      </c>
      <c r="S335" s="2">
        <v>1206</v>
      </c>
      <c r="T335" s="2">
        <v>1184</v>
      </c>
      <c r="U335" s="2">
        <v>1126</v>
      </c>
      <c r="V335" s="2">
        <v>1063</v>
      </c>
      <c r="W335" s="2">
        <v>991</v>
      </c>
      <c r="X335" s="2">
        <v>907</v>
      </c>
      <c r="Y335" s="2">
        <v>826</v>
      </c>
      <c r="Z335" s="2">
        <v>745</v>
      </c>
      <c r="AA335" s="2">
        <v>674</v>
      </c>
      <c r="AB335" s="2">
        <v>607</v>
      </c>
      <c r="AC335" s="2">
        <v>552</v>
      </c>
      <c r="AD335" s="2">
        <v>497</v>
      </c>
      <c r="AE335" s="2">
        <v>447</v>
      </c>
      <c r="AF335" s="2">
        <v>403</v>
      </c>
      <c r="AG335" s="2">
        <v>366</v>
      </c>
      <c r="AH335" s="2">
        <v>331</v>
      </c>
    </row>
    <row r="336" spans="1:34" x14ac:dyDescent="0.25">
      <c r="A336" s="2" t="s">
        <v>505</v>
      </c>
      <c r="B336" s="2" t="s">
        <v>392</v>
      </c>
      <c r="C336" s="2" t="s">
        <v>393</v>
      </c>
      <c r="D336" s="2">
        <v>0</v>
      </c>
      <c r="E336" s="2">
        <v>0</v>
      </c>
      <c r="F336" s="2">
        <v>0</v>
      </c>
      <c r="G336" s="2">
        <v>14</v>
      </c>
      <c r="H336" s="2">
        <v>17</v>
      </c>
      <c r="I336" s="2">
        <v>33</v>
      </c>
      <c r="J336" s="2">
        <v>48</v>
      </c>
      <c r="K336" s="2">
        <v>55</v>
      </c>
      <c r="L336" s="2">
        <v>60</v>
      </c>
      <c r="M336" s="2">
        <v>68</v>
      </c>
      <c r="N336" s="2">
        <v>72</v>
      </c>
      <c r="O336" s="2">
        <v>74</v>
      </c>
      <c r="P336" s="2">
        <v>76</v>
      </c>
      <c r="Q336" s="2">
        <v>75</v>
      </c>
      <c r="R336" s="2">
        <v>75</v>
      </c>
      <c r="S336" s="2">
        <v>74</v>
      </c>
      <c r="T336" s="2">
        <v>70</v>
      </c>
      <c r="U336" s="2">
        <v>65</v>
      </c>
      <c r="V336" s="2">
        <v>59</v>
      </c>
      <c r="W336" s="2">
        <v>54</v>
      </c>
      <c r="X336" s="2">
        <v>48</v>
      </c>
      <c r="Y336" s="2">
        <v>43</v>
      </c>
      <c r="Z336" s="2">
        <v>37</v>
      </c>
      <c r="AA336" s="2">
        <v>34</v>
      </c>
      <c r="AB336" s="2">
        <v>30</v>
      </c>
      <c r="AC336" s="2">
        <v>27</v>
      </c>
      <c r="AD336" s="2">
        <v>24</v>
      </c>
      <c r="AE336" s="2">
        <v>23</v>
      </c>
      <c r="AF336" s="2">
        <v>20</v>
      </c>
      <c r="AG336" s="2">
        <v>18</v>
      </c>
      <c r="AH336" s="2">
        <v>16</v>
      </c>
    </row>
    <row r="337" spans="1:34" x14ac:dyDescent="0.25">
      <c r="A337" s="2" t="s">
        <v>506</v>
      </c>
      <c r="B337" s="2" t="s">
        <v>392</v>
      </c>
      <c r="C337" s="2" t="s">
        <v>393</v>
      </c>
      <c r="D337" s="2">
        <v>0</v>
      </c>
      <c r="E337" s="2">
        <v>0</v>
      </c>
      <c r="F337" s="2">
        <v>-1</v>
      </c>
      <c r="G337" s="2">
        <v>17</v>
      </c>
      <c r="H337" s="2">
        <v>19</v>
      </c>
      <c r="I337" s="2">
        <v>50</v>
      </c>
      <c r="J337" s="2">
        <v>80</v>
      </c>
      <c r="K337" s="2">
        <v>91</v>
      </c>
      <c r="L337" s="2">
        <v>94</v>
      </c>
      <c r="M337" s="2">
        <v>103</v>
      </c>
      <c r="N337" s="2">
        <v>104</v>
      </c>
      <c r="O337" s="2">
        <v>105</v>
      </c>
      <c r="P337" s="2">
        <v>103</v>
      </c>
      <c r="Q337" s="2">
        <v>105</v>
      </c>
      <c r="R337" s="2">
        <v>106</v>
      </c>
      <c r="S337" s="2">
        <v>105</v>
      </c>
      <c r="T337" s="2">
        <v>101</v>
      </c>
      <c r="U337" s="2">
        <v>91</v>
      </c>
      <c r="V337" s="2">
        <v>83</v>
      </c>
      <c r="W337" s="2">
        <v>74</v>
      </c>
      <c r="X337" s="2">
        <v>63</v>
      </c>
      <c r="Y337" s="2">
        <v>54</v>
      </c>
      <c r="Z337" s="2">
        <v>44</v>
      </c>
      <c r="AA337" s="2">
        <v>38</v>
      </c>
      <c r="AB337" s="2">
        <v>30</v>
      </c>
      <c r="AC337" s="2">
        <v>26</v>
      </c>
      <c r="AD337" s="2">
        <v>21</v>
      </c>
      <c r="AE337" s="2">
        <v>16</v>
      </c>
      <c r="AF337" s="2">
        <v>12</v>
      </c>
      <c r="AG337" s="2">
        <v>9</v>
      </c>
      <c r="AH337" s="2">
        <v>6</v>
      </c>
    </row>
    <row r="338" spans="1:34" x14ac:dyDescent="0.25">
      <c r="A338" s="2" t="s">
        <v>507</v>
      </c>
      <c r="B338" s="2" t="s">
        <v>392</v>
      </c>
      <c r="C338" s="2" t="s">
        <v>393</v>
      </c>
      <c r="D338" s="2">
        <v>0</v>
      </c>
      <c r="E338" s="2">
        <v>0</v>
      </c>
      <c r="F338" s="2">
        <v>3</v>
      </c>
      <c r="G338" s="2">
        <v>96</v>
      </c>
      <c r="H338" s="2">
        <v>71</v>
      </c>
      <c r="I338" s="2">
        <v>61</v>
      </c>
      <c r="J338" s="2">
        <v>45</v>
      </c>
      <c r="K338" s="2">
        <v>-11</v>
      </c>
      <c r="L338" s="2">
        <v>-101</v>
      </c>
      <c r="M338" s="2">
        <v>-194</v>
      </c>
      <c r="N338" s="2">
        <v>-321</v>
      </c>
      <c r="O338" s="2">
        <v>-473</v>
      </c>
      <c r="P338" s="2">
        <v>-644</v>
      </c>
      <c r="Q338" s="2">
        <v>-822</v>
      </c>
      <c r="R338" s="2">
        <v>-1016</v>
      </c>
      <c r="S338" s="2">
        <v>-1225</v>
      </c>
      <c r="T338" s="2">
        <v>-1428</v>
      </c>
      <c r="U338" s="2">
        <v>-1631</v>
      </c>
      <c r="V338" s="2">
        <v>-1808</v>
      </c>
      <c r="W338" s="2">
        <v>-1966</v>
      </c>
      <c r="X338" s="2">
        <v>-2106</v>
      </c>
      <c r="Y338" s="2">
        <v>-2220</v>
      </c>
      <c r="Z338" s="2">
        <v>-2313</v>
      </c>
      <c r="AA338" s="2">
        <v>-2382</v>
      </c>
      <c r="AB338" s="2">
        <v>-2430</v>
      </c>
      <c r="AC338" s="2">
        <v>-2455</v>
      </c>
      <c r="AD338" s="2">
        <v>-2463</v>
      </c>
      <c r="AE338" s="2">
        <v>-2456</v>
      </c>
      <c r="AF338" s="2">
        <v>-2429</v>
      </c>
      <c r="AG338" s="2">
        <v>-2402</v>
      </c>
      <c r="AH338" s="2">
        <v>-2375</v>
      </c>
    </row>
    <row r="339" spans="1:34" x14ac:dyDescent="0.25">
      <c r="A339" s="2" t="s">
        <v>508</v>
      </c>
      <c r="B339" s="2" t="s">
        <v>392</v>
      </c>
      <c r="C339" s="2" t="s">
        <v>393</v>
      </c>
      <c r="D339" s="2">
        <v>0</v>
      </c>
      <c r="E339" s="2">
        <v>-4</v>
      </c>
      <c r="F339" s="2">
        <v>10</v>
      </c>
      <c r="G339" s="2">
        <v>307</v>
      </c>
      <c r="H339" s="2">
        <v>327</v>
      </c>
      <c r="I339" s="2">
        <v>1072</v>
      </c>
      <c r="J339" s="2">
        <v>1884</v>
      </c>
      <c r="K339" s="2">
        <v>2328</v>
      </c>
      <c r="L339" s="2">
        <v>2714</v>
      </c>
      <c r="M339" s="2">
        <v>3346</v>
      </c>
      <c r="N339" s="2">
        <v>3832</v>
      </c>
      <c r="O339" s="2">
        <v>4206</v>
      </c>
      <c r="P339" s="2">
        <v>4522</v>
      </c>
      <c r="Q339" s="2">
        <v>4850</v>
      </c>
      <c r="R339" s="2">
        <v>5123</v>
      </c>
      <c r="S339" s="2">
        <v>5343</v>
      </c>
      <c r="T339" s="2">
        <v>5476</v>
      </c>
      <c r="U339" s="2">
        <v>5442</v>
      </c>
      <c r="V339" s="2">
        <v>5380</v>
      </c>
      <c r="W339" s="2">
        <v>5262</v>
      </c>
      <c r="X339" s="2">
        <v>5070</v>
      </c>
      <c r="Y339" s="2">
        <v>4872</v>
      </c>
      <c r="Z339" s="2">
        <v>4645</v>
      </c>
      <c r="AA339" s="2">
        <v>4451</v>
      </c>
      <c r="AB339" s="2">
        <v>4241</v>
      </c>
      <c r="AC339" s="2">
        <v>4083</v>
      </c>
      <c r="AD339" s="2">
        <v>3904</v>
      </c>
      <c r="AE339" s="2">
        <v>3741</v>
      </c>
      <c r="AF339" s="2">
        <v>3592</v>
      </c>
      <c r="AG339" s="2">
        <v>3463</v>
      </c>
      <c r="AH339" s="2">
        <v>3338</v>
      </c>
    </row>
    <row r="340" spans="1:34" x14ac:dyDescent="0.25">
      <c r="A340" s="2" t="s">
        <v>509</v>
      </c>
      <c r="B340" s="2" t="s">
        <v>392</v>
      </c>
      <c r="C340" s="2" t="s">
        <v>393</v>
      </c>
      <c r="D340" s="2">
        <v>0</v>
      </c>
      <c r="E340" s="2">
        <v>-9</v>
      </c>
      <c r="F340" s="2">
        <v>278</v>
      </c>
      <c r="G340" s="2">
        <v>3291</v>
      </c>
      <c r="H340" s="2">
        <v>3207</v>
      </c>
      <c r="I340" s="2">
        <v>3257</v>
      </c>
      <c r="J340" s="2">
        <v>5169</v>
      </c>
      <c r="K340" s="2">
        <v>7224</v>
      </c>
      <c r="L340" s="2">
        <v>8152</v>
      </c>
      <c r="M340" s="2">
        <v>9354</v>
      </c>
      <c r="N340" s="2">
        <v>10439</v>
      </c>
      <c r="O340" s="2">
        <v>11034</v>
      </c>
      <c r="P340" s="2">
        <v>11267</v>
      </c>
      <c r="Q340" s="2">
        <v>11519</v>
      </c>
      <c r="R340" s="2">
        <v>11516</v>
      </c>
      <c r="S340" s="2">
        <v>11459</v>
      </c>
      <c r="T340" s="2">
        <v>11334</v>
      </c>
      <c r="U340" s="2">
        <v>10148</v>
      </c>
      <c r="V340" s="2">
        <v>9209</v>
      </c>
      <c r="W340" s="2">
        <v>8261</v>
      </c>
      <c r="X340" s="2">
        <v>7288</v>
      </c>
      <c r="Y340" s="2">
        <v>6475</v>
      </c>
      <c r="Z340" s="2">
        <v>5733</v>
      </c>
      <c r="AA340" s="2">
        <v>5269</v>
      </c>
      <c r="AB340" s="2">
        <v>4829</v>
      </c>
      <c r="AC340" s="2">
        <v>4527</v>
      </c>
      <c r="AD340" s="2">
        <v>4211</v>
      </c>
      <c r="AE340" s="2">
        <v>3965</v>
      </c>
      <c r="AF340" s="2">
        <v>3772</v>
      </c>
      <c r="AG340" s="2">
        <v>3582</v>
      </c>
      <c r="AH340" s="2">
        <v>3395</v>
      </c>
    </row>
    <row r="341" spans="1:34" x14ac:dyDescent="0.25">
      <c r="A341" s="2" t="s">
        <v>510</v>
      </c>
      <c r="B341" s="2" t="s">
        <v>392</v>
      </c>
      <c r="C341" s="2" t="s">
        <v>393</v>
      </c>
      <c r="D341" s="2">
        <v>0</v>
      </c>
      <c r="E341" s="2">
        <v>1</v>
      </c>
      <c r="F341" s="2">
        <v>37</v>
      </c>
      <c r="G341" s="2">
        <v>176</v>
      </c>
      <c r="H341" s="2">
        <v>267</v>
      </c>
      <c r="I341" s="2">
        <v>220</v>
      </c>
      <c r="J341" s="2">
        <v>390</v>
      </c>
      <c r="K341" s="2">
        <v>654</v>
      </c>
      <c r="L341" s="2">
        <v>793</v>
      </c>
      <c r="M341" s="2">
        <v>927</v>
      </c>
      <c r="N341" s="2">
        <v>1102</v>
      </c>
      <c r="O341" s="2">
        <v>1253</v>
      </c>
      <c r="P341" s="2">
        <v>1349</v>
      </c>
      <c r="Q341" s="2">
        <v>1422</v>
      </c>
      <c r="R341" s="2">
        <v>1461</v>
      </c>
      <c r="S341" s="2">
        <v>1497</v>
      </c>
      <c r="T341" s="2">
        <v>1495</v>
      </c>
      <c r="U341" s="2">
        <v>1361</v>
      </c>
      <c r="V341" s="2">
        <v>1252</v>
      </c>
      <c r="W341" s="2">
        <v>1145</v>
      </c>
      <c r="X341" s="2">
        <v>1036</v>
      </c>
      <c r="Y341" s="2">
        <v>937</v>
      </c>
      <c r="Z341" s="2">
        <v>845</v>
      </c>
      <c r="AA341" s="2">
        <v>791</v>
      </c>
      <c r="AB341" s="2">
        <v>746</v>
      </c>
      <c r="AC341" s="2">
        <v>711</v>
      </c>
      <c r="AD341" s="2">
        <v>675</v>
      </c>
      <c r="AE341" s="2">
        <v>656</v>
      </c>
      <c r="AF341" s="2">
        <v>636</v>
      </c>
      <c r="AG341" s="2">
        <v>619</v>
      </c>
      <c r="AH341" s="2">
        <v>601</v>
      </c>
    </row>
    <row r="342" spans="1:34" x14ac:dyDescent="0.25">
      <c r="A342" s="2" t="s">
        <v>511</v>
      </c>
      <c r="B342" s="2" t="s">
        <v>392</v>
      </c>
      <c r="C342" s="2" t="s">
        <v>393</v>
      </c>
      <c r="D342" s="2">
        <v>0</v>
      </c>
      <c r="E342" s="2">
        <v>-3</v>
      </c>
      <c r="F342" s="2">
        <v>9</v>
      </c>
      <c r="G342" s="2">
        <v>217</v>
      </c>
      <c r="H342" s="2">
        <v>189</v>
      </c>
      <c r="I342" s="2">
        <v>644</v>
      </c>
      <c r="J342" s="2">
        <v>1171</v>
      </c>
      <c r="K342" s="2">
        <v>1467</v>
      </c>
      <c r="L342" s="2">
        <v>1714</v>
      </c>
      <c r="M342" s="2">
        <v>2128</v>
      </c>
      <c r="N342" s="2">
        <v>2455</v>
      </c>
      <c r="O342" s="2">
        <v>2702</v>
      </c>
      <c r="P342" s="2">
        <v>2912</v>
      </c>
      <c r="Q342" s="2">
        <v>3138</v>
      </c>
      <c r="R342" s="2">
        <v>3323</v>
      </c>
      <c r="S342" s="2">
        <v>3477</v>
      </c>
      <c r="T342" s="2">
        <v>3571</v>
      </c>
      <c r="U342" s="2">
        <v>3549</v>
      </c>
      <c r="V342" s="2">
        <v>3524</v>
      </c>
      <c r="W342" s="2">
        <v>3461</v>
      </c>
      <c r="X342" s="2">
        <v>3354</v>
      </c>
      <c r="Y342" s="2">
        <v>3243</v>
      </c>
      <c r="Z342" s="2">
        <v>3114</v>
      </c>
      <c r="AA342" s="2">
        <v>3011</v>
      </c>
      <c r="AB342" s="2">
        <v>2894</v>
      </c>
      <c r="AC342" s="2">
        <v>2811</v>
      </c>
      <c r="AD342" s="2">
        <v>2714</v>
      </c>
      <c r="AE342" s="2">
        <v>2627</v>
      </c>
      <c r="AF342" s="2">
        <v>2550</v>
      </c>
      <c r="AG342" s="2">
        <v>2484</v>
      </c>
      <c r="AH342" s="2">
        <v>2417</v>
      </c>
    </row>
    <row r="343" spans="1:34" x14ac:dyDescent="0.25">
      <c r="A343" s="2" t="s">
        <v>512</v>
      </c>
      <c r="B343" s="2" t="s">
        <v>392</v>
      </c>
      <c r="C343" s="2" t="s">
        <v>393</v>
      </c>
      <c r="D343" s="2">
        <v>0</v>
      </c>
      <c r="E343" s="2">
        <v>-16</v>
      </c>
      <c r="F343" s="2">
        <v>-6</v>
      </c>
      <c r="G343" s="2">
        <v>104</v>
      </c>
      <c r="H343" s="2">
        <v>-57</v>
      </c>
      <c r="I343" s="2">
        <v>1495</v>
      </c>
      <c r="J343" s="2">
        <v>3122</v>
      </c>
      <c r="K343" s="2">
        <v>3902</v>
      </c>
      <c r="L343" s="2">
        <v>4585</v>
      </c>
      <c r="M343" s="2">
        <v>5807</v>
      </c>
      <c r="N343" s="2">
        <v>6722</v>
      </c>
      <c r="O343" s="2">
        <v>7527</v>
      </c>
      <c r="P343" s="2">
        <v>8256</v>
      </c>
      <c r="Q343" s="2">
        <v>9046</v>
      </c>
      <c r="R343" s="2">
        <v>9777</v>
      </c>
      <c r="S343" s="2">
        <v>10399</v>
      </c>
      <c r="T343" s="2">
        <v>10894</v>
      </c>
      <c r="U343" s="2">
        <v>11060</v>
      </c>
      <c r="V343" s="2">
        <v>11141</v>
      </c>
      <c r="W343" s="2">
        <v>11063</v>
      </c>
      <c r="X343" s="2">
        <v>10770</v>
      </c>
      <c r="Y343" s="2">
        <v>10440</v>
      </c>
      <c r="Z343" s="2">
        <v>9985</v>
      </c>
      <c r="AA343" s="2">
        <v>9589</v>
      </c>
      <c r="AB343" s="2">
        <v>9130</v>
      </c>
      <c r="AC343" s="2">
        <v>8802</v>
      </c>
      <c r="AD343" s="2">
        <v>8387</v>
      </c>
      <c r="AE343" s="2">
        <v>7990</v>
      </c>
      <c r="AF343" s="2">
        <v>7618</v>
      </c>
      <c r="AG343" s="2">
        <v>7305</v>
      </c>
      <c r="AH343" s="2">
        <v>6992</v>
      </c>
    </row>
    <row r="344" spans="1:34" x14ac:dyDescent="0.25">
      <c r="A344" s="2" t="s">
        <v>513</v>
      </c>
      <c r="B344" s="2" t="s">
        <v>392</v>
      </c>
      <c r="C344" s="2" t="s">
        <v>393</v>
      </c>
      <c r="D344" s="2">
        <v>0</v>
      </c>
      <c r="E344" s="2">
        <v>-2</v>
      </c>
      <c r="F344" s="2">
        <v>2</v>
      </c>
      <c r="G344" s="2">
        <v>70</v>
      </c>
      <c r="H344" s="2">
        <v>37</v>
      </c>
      <c r="I344" s="2">
        <v>474</v>
      </c>
      <c r="J344" s="2">
        <v>942</v>
      </c>
      <c r="K344" s="2">
        <v>1181</v>
      </c>
      <c r="L344" s="2">
        <v>1398</v>
      </c>
      <c r="M344" s="2">
        <v>1768</v>
      </c>
      <c r="N344" s="2">
        <v>2059</v>
      </c>
      <c r="O344" s="2">
        <v>2299</v>
      </c>
      <c r="P344" s="2">
        <v>2513</v>
      </c>
      <c r="Q344" s="2">
        <v>2739</v>
      </c>
      <c r="R344" s="2">
        <v>2935</v>
      </c>
      <c r="S344" s="2">
        <v>3103</v>
      </c>
      <c r="T344" s="2">
        <v>3230</v>
      </c>
      <c r="U344" s="2">
        <v>3263</v>
      </c>
      <c r="V344" s="2">
        <v>3271</v>
      </c>
      <c r="W344" s="2">
        <v>3236</v>
      </c>
      <c r="X344" s="2">
        <v>3147</v>
      </c>
      <c r="Y344" s="2">
        <v>3043</v>
      </c>
      <c r="Z344" s="2">
        <v>2913</v>
      </c>
      <c r="AA344" s="2">
        <v>2797</v>
      </c>
      <c r="AB344" s="2">
        <v>2666</v>
      </c>
      <c r="AC344" s="2">
        <v>2568</v>
      </c>
      <c r="AD344" s="2">
        <v>2451</v>
      </c>
      <c r="AE344" s="2">
        <v>2341</v>
      </c>
      <c r="AF344" s="2">
        <v>2240</v>
      </c>
      <c r="AG344" s="2">
        <v>2153</v>
      </c>
      <c r="AH344" s="2">
        <v>2067</v>
      </c>
    </row>
    <row r="345" spans="1:34" x14ac:dyDescent="0.25">
      <c r="A345" s="2" t="s">
        <v>514</v>
      </c>
      <c r="B345" s="2" t="s">
        <v>392</v>
      </c>
      <c r="C345" s="2" t="s">
        <v>393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</row>
    <row r="346" spans="1:34" x14ac:dyDescent="0.25">
      <c r="A346" s="2" t="s">
        <v>383</v>
      </c>
      <c r="B346" s="2" t="s">
        <v>394</v>
      </c>
      <c r="C346" s="2" t="s">
        <v>395</v>
      </c>
      <c r="D346" s="2">
        <v>0</v>
      </c>
      <c r="E346" s="2">
        <v>-215</v>
      </c>
      <c r="F346" s="2">
        <v>482</v>
      </c>
      <c r="G346" s="2">
        <v>26000</v>
      </c>
      <c r="H346" s="2">
        <v>36331</v>
      </c>
      <c r="I346" s="2">
        <v>40842</v>
      </c>
      <c r="J346" s="2">
        <v>49280</v>
      </c>
      <c r="K346" s="2">
        <v>60054</v>
      </c>
      <c r="L346" s="2">
        <v>67195</v>
      </c>
      <c r="M346" s="2">
        <v>74645</v>
      </c>
      <c r="N346" s="2">
        <v>80706</v>
      </c>
      <c r="O346" s="2">
        <v>85854</v>
      </c>
      <c r="P346" s="2">
        <v>89354</v>
      </c>
      <c r="Q346" s="2">
        <v>93468</v>
      </c>
      <c r="R346" s="2">
        <v>96788</v>
      </c>
      <c r="S346" s="2">
        <v>99484</v>
      </c>
      <c r="T346" s="2">
        <v>98296</v>
      </c>
      <c r="U346" s="2">
        <v>91994</v>
      </c>
      <c r="V346" s="2">
        <v>86583</v>
      </c>
      <c r="W346" s="2">
        <v>80976</v>
      </c>
      <c r="X346" s="2">
        <v>75298</v>
      </c>
      <c r="Y346" s="2">
        <v>70569</v>
      </c>
      <c r="Z346" s="2">
        <v>66381</v>
      </c>
      <c r="AA346" s="2">
        <v>63492</v>
      </c>
      <c r="AB346" s="2">
        <v>60960</v>
      </c>
      <c r="AC346" s="2">
        <v>58896</v>
      </c>
      <c r="AD346" s="2">
        <v>57158</v>
      </c>
      <c r="AE346" s="2">
        <v>55726</v>
      </c>
      <c r="AF346" s="2">
        <v>54668</v>
      </c>
      <c r="AG346" s="2">
        <v>53440</v>
      </c>
      <c r="AH346" s="2">
        <v>52280</v>
      </c>
    </row>
    <row r="347" spans="1:34" x14ac:dyDescent="0.25">
      <c r="A347" s="2" t="s">
        <v>473</v>
      </c>
      <c r="B347" s="2" t="s">
        <v>394</v>
      </c>
      <c r="C347" s="2" t="s">
        <v>395</v>
      </c>
      <c r="D347" s="2">
        <v>0</v>
      </c>
      <c r="E347" s="2">
        <v>7</v>
      </c>
      <c r="F347" s="2">
        <v>-14</v>
      </c>
      <c r="G347" s="2">
        <v>297</v>
      </c>
      <c r="H347" s="2">
        <v>517</v>
      </c>
      <c r="I347" s="2">
        <v>752</v>
      </c>
      <c r="J347" s="2">
        <v>431</v>
      </c>
      <c r="K347" s="2">
        <v>398</v>
      </c>
      <c r="L347" s="2">
        <v>823</v>
      </c>
      <c r="M347" s="2">
        <v>1259</v>
      </c>
      <c r="N347" s="2">
        <v>1502</v>
      </c>
      <c r="O347" s="2">
        <v>1700</v>
      </c>
      <c r="P347" s="2">
        <v>1884</v>
      </c>
      <c r="Q347" s="2">
        <v>2049</v>
      </c>
      <c r="R347" s="2">
        <v>2174</v>
      </c>
      <c r="S347" s="2">
        <v>2290</v>
      </c>
      <c r="T347" s="2">
        <v>2397</v>
      </c>
      <c r="U347" s="2">
        <v>2455</v>
      </c>
      <c r="V347" s="2">
        <v>2477</v>
      </c>
      <c r="W347" s="2">
        <v>2461</v>
      </c>
      <c r="X347" s="2">
        <v>2461</v>
      </c>
      <c r="Y347" s="2">
        <v>2461</v>
      </c>
      <c r="Z347" s="2">
        <v>2467</v>
      </c>
      <c r="AA347" s="2">
        <v>2475</v>
      </c>
      <c r="AB347" s="2">
        <v>2480</v>
      </c>
      <c r="AC347" s="2">
        <v>2486</v>
      </c>
      <c r="AD347" s="2">
        <v>2486</v>
      </c>
      <c r="AE347" s="2">
        <v>2482</v>
      </c>
      <c r="AF347" s="2">
        <v>2469</v>
      </c>
      <c r="AG347" s="2">
        <v>2457</v>
      </c>
      <c r="AH347" s="2">
        <v>2441</v>
      </c>
    </row>
    <row r="348" spans="1:34" x14ac:dyDescent="0.25">
      <c r="A348" s="2" t="s">
        <v>474</v>
      </c>
      <c r="B348" s="2" t="s">
        <v>394</v>
      </c>
      <c r="C348" s="2" t="s">
        <v>395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</row>
    <row r="349" spans="1:34" x14ac:dyDescent="0.25">
      <c r="A349" s="2" t="s">
        <v>475</v>
      </c>
      <c r="B349" s="2" t="s">
        <v>394</v>
      </c>
      <c r="C349" s="2" t="s">
        <v>395</v>
      </c>
      <c r="D349" s="2">
        <v>0</v>
      </c>
      <c r="E349" s="2">
        <v>0</v>
      </c>
      <c r="F349" s="2">
        <v>-4</v>
      </c>
      <c r="G349" s="2">
        <v>-42</v>
      </c>
      <c r="H349" s="2">
        <v>-153</v>
      </c>
      <c r="I349" s="2">
        <v>-307</v>
      </c>
      <c r="J349" s="2">
        <v>-443</v>
      </c>
      <c r="K349" s="2">
        <v>-659</v>
      </c>
      <c r="L349" s="2">
        <v>-920</v>
      </c>
      <c r="M349" s="2">
        <v>-1225</v>
      </c>
      <c r="N349" s="2">
        <v>-1555</v>
      </c>
      <c r="O349" s="2">
        <v>-1909</v>
      </c>
      <c r="P349" s="2">
        <v>-2253</v>
      </c>
      <c r="Q349" s="2">
        <v>-2588</v>
      </c>
      <c r="R349" s="2">
        <v>-2880</v>
      </c>
      <c r="S349" s="2">
        <v>-3197</v>
      </c>
      <c r="T349" s="2">
        <v>-3532</v>
      </c>
      <c r="U349" s="2">
        <v>-3844</v>
      </c>
      <c r="V349" s="2">
        <v>-4131</v>
      </c>
      <c r="W349" s="2">
        <v>-4339</v>
      </c>
      <c r="X349" s="2">
        <v>-4570</v>
      </c>
      <c r="Y349" s="2">
        <v>-4739</v>
      </c>
      <c r="Z349" s="2">
        <v>-4827</v>
      </c>
      <c r="AA349" s="2">
        <v>-4939</v>
      </c>
      <c r="AB349" s="2">
        <v>-5035</v>
      </c>
      <c r="AC349" s="2">
        <v>-5052</v>
      </c>
      <c r="AD349" s="2">
        <v>-5096</v>
      </c>
      <c r="AE349" s="2">
        <v>-5081</v>
      </c>
      <c r="AF349" s="2">
        <v>-5053</v>
      </c>
      <c r="AG349" s="2">
        <v>-5041</v>
      </c>
      <c r="AH349" s="2">
        <v>-4999</v>
      </c>
    </row>
    <row r="350" spans="1:34" x14ac:dyDescent="0.25">
      <c r="A350" s="2" t="s">
        <v>476</v>
      </c>
      <c r="B350" s="2" t="s">
        <v>394</v>
      </c>
      <c r="C350" s="2" t="s">
        <v>395</v>
      </c>
      <c r="D350" s="2">
        <v>0</v>
      </c>
      <c r="E350" s="2">
        <v>0</v>
      </c>
      <c r="F350" s="2">
        <v>0</v>
      </c>
      <c r="G350" s="2">
        <v>27</v>
      </c>
      <c r="H350" s="2">
        <v>37</v>
      </c>
      <c r="I350" s="2">
        <v>18</v>
      </c>
      <c r="J350" s="2">
        <v>-27</v>
      </c>
      <c r="K350" s="2">
        <v>-45</v>
      </c>
      <c r="L350" s="2">
        <v>-39</v>
      </c>
      <c r="M350" s="2">
        <v>-35</v>
      </c>
      <c r="N350" s="2">
        <v>-41</v>
      </c>
      <c r="O350" s="2">
        <v>-48</v>
      </c>
      <c r="P350" s="2">
        <v>-54</v>
      </c>
      <c r="Q350" s="2">
        <v>-59</v>
      </c>
      <c r="R350" s="2">
        <v>-64</v>
      </c>
      <c r="S350" s="2">
        <v>-70</v>
      </c>
      <c r="T350" s="2">
        <v>-74</v>
      </c>
      <c r="U350" s="2">
        <v>-80</v>
      </c>
      <c r="V350" s="2">
        <v>-85</v>
      </c>
      <c r="W350" s="2">
        <v>-91</v>
      </c>
      <c r="X350" s="2">
        <v>-92</v>
      </c>
      <c r="Y350" s="2">
        <v>-91</v>
      </c>
      <c r="Z350" s="2">
        <v>-88</v>
      </c>
      <c r="AA350" s="2">
        <v>-86</v>
      </c>
      <c r="AB350" s="2">
        <v>-82</v>
      </c>
      <c r="AC350" s="2">
        <v>-79</v>
      </c>
      <c r="AD350" s="2">
        <v>-75</v>
      </c>
      <c r="AE350" s="2">
        <v>-73</v>
      </c>
      <c r="AF350" s="2">
        <v>-70</v>
      </c>
      <c r="AG350" s="2">
        <v>-68</v>
      </c>
      <c r="AH350" s="2">
        <v>-66</v>
      </c>
    </row>
    <row r="351" spans="1:34" x14ac:dyDescent="0.25">
      <c r="A351" s="2" t="s">
        <v>477</v>
      </c>
      <c r="B351" s="2" t="s">
        <v>394</v>
      </c>
      <c r="C351" s="2" t="s">
        <v>395</v>
      </c>
      <c r="D351" s="2">
        <v>0</v>
      </c>
      <c r="E351" s="2">
        <v>0</v>
      </c>
      <c r="F351" s="2">
        <v>-3</v>
      </c>
      <c r="G351" s="2">
        <v>-48</v>
      </c>
      <c r="H351" s="2">
        <v>-171</v>
      </c>
      <c r="I351" s="2">
        <v>-371</v>
      </c>
      <c r="J351" s="2">
        <v>-682</v>
      </c>
      <c r="K351" s="2">
        <v>-1033</v>
      </c>
      <c r="L351" s="2">
        <v>-1421</v>
      </c>
      <c r="M351" s="2">
        <v>-1864</v>
      </c>
      <c r="N351" s="2">
        <v>-2338</v>
      </c>
      <c r="O351" s="2">
        <v>-2806</v>
      </c>
      <c r="P351" s="2">
        <v>-3240</v>
      </c>
      <c r="Q351" s="2">
        <v>-3634</v>
      </c>
      <c r="R351" s="2">
        <v>-4003</v>
      </c>
      <c r="S351" s="2">
        <v>-4380</v>
      </c>
      <c r="T351" s="2">
        <v>-4739</v>
      </c>
      <c r="U351" s="2">
        <v>-5068</v>
      </c>
      <c r="V351" s="2">
        <v>-5297</v>
      </c>
      <c r="W351" s="2">
        <v>-5462</v>
      </c>
      <c r="X351" s="2">
        <v>-5590</v>
      </c>
      <c r="Y351" s="2">
        <v>-5632</v>
      </c>
      <c r="Z351" s="2">
        <v>-5623</v>
      </c>
      <c r="AA351" s="2">
        <v>-5620</v>
      </c>
      <c r="AB351" s="2">
        <v>-5589</v>
      </c>
      <c r="AC351" s="2">
        <v>-5540</v>
      </c>
      <c r="AD351" s="2">
        <v>-5501</v>
      </c>
      <c r="AE351" s="2">
        <v>-5433</v>
      </c>
      <c r="AF351" s="2">
        <v>-5364</v>
      </c>
      <c r="AG351" s="2">
        <v>-5323</v>
      </c>
      <c r="AH351" s="2">
        <v>-5278</v>
      </c>
    </row>
    <row r="352" spans="1:34" x14ac:dyDescent="0.25">
      <c r="A352" s="2" t="s">
        <v>478</v>
      </c>
      <c r="B352" s="2" t="s">
        <v>394</v>
      </c>
      <c r="C352" s="2" t="s">
        <v>395</v>
      </c>
      <c r="D352" s="2">
        <v>0</v>
      </c>
      <c r="E352" s="2">
        <v>0</v>
      </c>
      <c r="F352" s="2">
        <v>1</v>
      </c>
      <c r="G352" s="2">
        <v>126</v>
      </c>
      <c r="H352" s="2">
        <v>161</v>
      </c>
      <c r="I352" s="2">
        <v>270</v>
      </c>
      <c r="J352" s="2">
        <v>388</v>
      </c>
      <c r="K352" s="2">
        <v>488</v>
      </c>
      <c r="L352" s="2">
        <v>586</v>
      </c>
      <c r="M352" s="2">
        <v>729</v>
      </c>
      <c r="N352" s="2">
        <v>851</v>
      </c>
      <c r="O352" s="2">
        <v>937</v>
      </c>
      <c r="P352" s="2">
        <v>1007</v>
      </c>
      <c r="Q352" s="2">
        <v>1071</v>
      </c>
      <c r="R352" s="2">
        <v>1124</v>
      </c>
      <c r="S352" s="2">
        <v>1164</v>
      </c>
      <c r="T352" s="2">
        <v>1186</v>
      </c>
      <c r="U352" s="2">
        <v>1178</v>
      </c>
      <c r="V352" s="2">
        <v>1147</v>
      </c>
      <c r="W352" s="2">
        <v>1103</v>
      </c>
      <c r="X352" s="2">
        <v>1049</v>
      </c>
      <c r="Y352" s="2">
        <v>992</v>
      </c>
      <c r="Z352" s="2">
        <v>935</v>
      </c>
      <c r="AA352" s="2">
        <v>882</v>
      </c>
      <c r="AB352" s="2">
        <v>830</v>
      </c>
      <c r="AC352" s="2">
        <v>784</v>
      </c>
      <c r="AD352" s="2">
        <v>742</v>
      </c>
      <c r="AE352" s="2">
        <v>700</v>
      </c>
      <c r="AF352" s="2">
        <v>663</v>
      </c>
      <c r="AG352" s="2">
        <v>629</v>
      </c>
      <c r="AH352" s="2">
        <v>599</v>
      </c>
    </row>
    <row r="353" spans="1:34" x14ac:dyDescent="0.25">
      <c r="A353" s="2" t="s">
        <v>479</v>
      </c>
      <c r="B353" s="2" t="s">
        <v>394</v>
      </c>
      <c r="C353" s="2" t="s">
        <v>395</v>
      </c>
      <c r="D353" s="2">
        <v>0</v>
      </c>
      <c r="E353" s="2">
        <v>0</v>
      </c>
      <c r="F353" s="2">
        <v>1</v>
      </c>
      <c r="G353" s="2">
        <v>37</v>
      </c>
      <c r="H353" s="2">
        <v>37</v>
      </c>
      <c r="I353" s="2">
        <v>162</v>
      </c>
      <c r="J353" s="2">
        <v>326</v>
      </c>
      <c r="K353" s="2">
        <v>423</v>
      </c>
      <c r="L353" s="2">
        <v>490</v>
      </c>
      <c r="M353" s="2">
        <v>587</v>
      </c>
      <c r="N353" s="2">
        <v>668</v>
      </c>
      <c r="O353" s="2">
        <v>717</v>
      </c>
      <c r="P353" s="2">
        <v>751</v>
      </c>
      <c r="Q353" s="2">
        <v>780</v>
      </c>
      <c r="R353" s="2">
        <v>798</v>
      </c>
      <c r="S353" s="2">
        <v>805</v>
      </c>
      <c r="T353" s="2">
        <v>803</v>
      </c>
      <c r="U353" s="2">
        <v>778</v>
      </c>
      <c r="V353" s="2">
        <v>742</v>
      </c>
      <c r="W353" s="2">
        <v>699</v>
      </c>
      <c r="X353" s="2">
        <v>648</v>
      </c>
      <c r="Y353" s="2">
        <v>596</v>
      </c>
      <c r="Z353" s="2">
        <v>544</v>
      </c>
      <c r="AA353" s="2">
        <v>495</v>
      </c>
      <c r="AB353" s="2">
        <v>451</v>
      </c>
      <c r="AC353" s="2">
        <v>411</v>
      </c>
      <c r="AD353" s="2">
        <v>374</v>
      </c>
      <c r="AE353" s="2">
        <v>340</v>
      </c>
      <c r="AF353" s="2">
        <v>310</v>
      </c>
      <c r="AG353" s="2">
        <v>282</v>
      </c>
      <c r="AH353" s="2">
        <v>258</v>
      </c>
    </row>
    <row r="354" spans="1:34" x14ac:dyDescent="0.25">
      <c r="A354" s="2" t="s">
        <v>480</v>
      </c>
      <c r="B354" s="2" t="s">
        <v>394</v>
      </c>
      <c r="C354" s="2" t="s">
        <v>395</v>
      </c>
      <c r="D354" s="2">
        <v>0</v>
      </c>
      <c r="E354" s="2">
        <v>0</v>
      </c>
      <c r="F354" s="2">
        <v>1</v>
      </c>
      <c r="G354" s="2">
        <v>57</v>
      </c>
      <c r="H354" s="2">
        <v>77</v>
      </c>
      <c r="I354" s="2">
        <v>71</v>
      </c>
      <c r="J354" s="2">
        <v>58</v>
      </c>
      <c r="K354" s="2">
        <v>60</v>
      </c>
      <c r="L354" s="2">
        <v>65</v>
      </c>
      <c r="M354" s="2">
        <v>68</v>
      </c>
      <c r="N354" s="2">
        <v>69</v>
      </c>
      <c r="O354" s="2">
        <v>69</v>
      </c>
      <c r="P354" s="2">
        <v>68</v>
      </c>
      <c r="Q354" s="2">
        <v>67</v>
      </c>
      <c r="R354" s="2">
        <v>66</v>
      </c>
      <c r="S354" s="2">
        <v>65</v>
      </c>
      <c r="T354" s="2">
        <v>66</v>
      </c>
      <c r="U354" s="2">
        <v>59</v>
      </c>
      <c r="V354" s="2">
        <v>50</v>
      </c>
      <c r="W354" s="2">
        <v>40</v>
      </c>
      <c r="X354" s="2">
        <v>32</v>
      </c>
      <c r="Y354" s="2">
        <v>26</v>
      </c>
      <c r="Z354" s="2">
        <v>22</v>
      </c>
      <c r="AA354" s="2">
        <v>21</v>
      </c>
      <c r="AB354" s="2">
        <v>19</v>
      </c>
      <c r="AC354" s="2">
        <v>19</v>
      </c>
      <c r="AD354" s="2">
        <v>20</v>
      </c>
      <c r="AE354" s="2">
        <v>21</v>
      </c>
      <c r="AF354" s="2">
        <v>21</v>
      </c>
      <c r="AG354" s="2">
        <v>22</v>
      </c>
      <c r="AH354" s="2">
        <v>22</v>
      </c>
    </row>
    <row r="355" spans="1:34" x14ac:dyDescent="0.25">
      <c r="A355" s="2" t="s">
        <v>481</v>
      </c>
      <c r="B355" s="2" t="s">
        <v>394</v>
      </c>
      <c r="C355" s="2" t="s">
        <v>395</v>
      </c>
      <c r="D355" s="2">
        <v>0</v>
      </c>
      <c r="E355" s="2">
        <v>0</v>
      </c>
      <c r="F355" s="2">
        <v>1</v>
      </c>
      <c r="G355" s="2">
        <v>52</v>
      </c>
      <c r="H355" s="2">
        <v>62</v>
      </c>
      <c r="I355" s="2">
        <v>61</v>
      </c>
      <c r="J355" s="2">
        <v>52</v>
      </c>
      <c r="K355" s="2">
        <v>56</v>
      </c>
      <c r="L355" s="2">
        <v>65</v>
      </c>
      <c r="M355" s="2">
        <v>76</v>
      </c>
      <c r="N355" s="2">
        <v>81</v>
      </c>
      <c r="O355" s="2">
        <v>84</v>
      </c>
      <c r="P355" s="2">
        <v>86</v>
      </c>
      <c r="Q355" s="2">
        <v>89</v>
      </c>
      <c r="R355" s="2">
        <v>89</v>
      </c>
      <c r="S355" s="2">
        <v>89</v>
      </c>
      <c r="T355" s="2">
        <v>89</v>
      </c>
      <c r="U355" s="2">
        <v>82</v>
      </c>
      <c r="V355" s="2">
        <v>73</v>
      </c>
      <c r="W355" s="2">
        <v>63</v>
      </c>
      <c r="X355" s="2">
        <v>54</v>
      </c>
      <c r="Y355" s="2">
        <v>47</v>
      </c>
      <c r="Z355" s="2">
        <v>41</v>
      </c>
      <c r="AA355" s="2">
        <v>37</v>
      </c>
      <c r="AB355" s="2">
        <v>33</v>
      </c>
      <c r="AC355" s="2">
        <v>31</v>
      </c>
      <c r="AD355" s="2">
        <v>28</v>
      </c>
      <c r="AE355" s="2">
        <v>26</v>
      </c>
      <c r="AF355" s="2">
        <v>25</v>
      </c>
      <c r="AG355" s="2">
        <v>24</v>
      </c>
      <c r="AH355" s="2">
        <v>23</v>
      </c>
    </row>
    <row r="356" spans="1:34" x14ac:dyDescent="0.25">
      <c r="A356" s="2" t="s">
        <v>482</v>
      </c>
      <c r="B356" s="2" t="s">
        <v>394</v>
      </c>
      <c r="C356" s="2" t="s">
        <v>395</v>
      </c>
      <c r="D356" s="2">
        <v>0</v>
      </c>
      <c r="E356" s="2">
        <v>1</v>
      </c>
      <c r="F356" s="2">
        <v>0</v>
      </c>
      <c r="G356" s="2">
        <v>-110</v>
      </c>
      <c r="H356" s="2">
        <v>-230</v>
      </c>
      <c r="I356" s="2">
        <v>-355</v>
      </c>
      <c r="J356" s="2">
        <v>-565</v>
      </c>
      <c r="K356" s="2">
        <v>-797</v>
      </c>
      <c r="L356" s="2">
        <v>-1039</v>
      </c>
      <c r="M356" s="2">
        <v>-1299</v>
      </c>
      <c r="N356" s="2">
        <v>-1558</v>
      </c>
      <c r="O356" s="2">
        <v>-1794</v>
      </c>
      <c r="P356" s="2">
        <v>-1994</v>
      </c>
      <c r="Q356" s="2">
        <v>-2161</v>
      </c>
      <c r="R356" s="2">
        <v>-2309</v>
      </c>
      <c r="S356" s="2">
        <v>-2446</v>
      </c>
      <c r="T356" s="2">
        <v>-2566</v>
      </c>
      <c r="U356" s="2">
        <v>-2650</v>
      </c>
      <c r="V356" s="2">
        <v>-2657</v>
      </c>
      <c r="W356" s="2">
        <v>-2648</v>
      </c>
      <c r="X356" s="2">
        <v>-2599</v>
      </c>
      <c r="Y356" s="2">
        <v>-2516</v>
      </c>
      <c r="Z356" s="2">
        <v>-2446</v>
      </c>
      <c r="AA356" s="2">
        <v>-2366</v>
      </c>
      <c r="AB356" s="2">
        <v>-2277</v>
      </c>
      <c r="AC356" s="2">
        <v>-2197</v>
      </c>
      <c r="AD356" s="2">
        <v>-2117</v>
      </c>
      <c r="AE356" s="2">
        <v>-2032</v>
      </c>
      <c r="AF356" s="2">
        <v>-1955</v>
      </c>
      <c r="AG356" s="2">
        <v>-1889</v>
      </c>
      <c r="AH356" s="2">
        <v>-1830</v>
      </c>
    </row>
    <row r="357" spans="1:34" x14ac:dyDescent="0.25">
      <c r="A357" s="2" t="s">
        <v>483</v>
      </c>
      <c r="B357" s="2" t="s">
        <v>394</v>
      </c>
      <c r="C357" s="2" t="s">
        <v>395</v>
      </c>
      <c r="D357" s="2">
        <v>0</v>
      </c>
      <c r="E357" s="2">
        <v>-1</v>
      </c>
      <c r="F357" s="2">
        <v>-5</v>
      </c>
      <c r="G357" s="2">
        <v>157</v>
      </c>
      <c r="H357" s="2">
        <v>174</v>
      </c>
      <c r="I357" s="2">
        <v>99</v>
      </c>
      <c r="J357" s="2">
        <v>-225</v>
      </c>
      <c r="K357" s="2">
        <v>-535</v>
      </c>
      <c r="L357" s="2">
        <v>-761</v>
      </c>
      <c r="M357" s="2">
        <v>-942</v>
      </c>
      <c r="N357" s="2">
        <v>-1109</v>
      </c>
      <c r="O357" s="2">
        <v>-1258</v>
      </c>
      <c r="P357" s="2">
        <v>-1381</v>
      </c>
      <c r="Q357" s="2">
        <v>-1486</v>
      </c>
      <c r="R357" s="2">
        <v>-1569</v>
      </c>
      <c r="S357" s="2">
        <v>-1642</v>
      </c>
      <c r="T357" s="2">
        <v>-1705</v>
      </c>
      <c r="U357" s="2">
        <v>-1767</v>
      </c>
      <c r="V357" s="2">
        <v>-1825</v>
      </c>
      <c r="W357" s="2">
        <v>-1870</v>
      </c>
      <c r="X357" s="2">
        <v>-1899</v>
      </c>
      <c r="Y357" s="2">
        <v>-1900</v>
      </c>
      <c r="Z357" s="2">
        <v>-1883</v>
      </c>
      <c r="AA357" s="2">
        <v>-1856</v>
      </c>
      <c r="AB357" s="2">
        <v>-1825</v>
      </c>
      <c r="AC357" s="2">
        <v>-1789</v>
      </c>
      <c r="AD357" s="2">
        <v>-1751</v>
      </c>
      <c r="AE357" s="2">
        <v>-1706</v>
      </c>
      <c r="AF357" s="2">
        <v>-1657</v>
      </c>
      <c r="AG357" s="2">
        <v>-1607</v>
      </c>
      <c r="AH357" s="2">
        <v>-1554</v>
      </c>
    </row>
    <row r="358" spans="1:34" x14ac:dyDescent="0.25">
      <c r="A358" s="2" t="s">
        <v>484</v>
      </c>
      <c r="B358" s="2" t="s">
        <v>394</v>
      </c>
      <c r="C358" s="2" t="s">
        <v>395</v>
      </c>
      <c r="D358" s="2">
        <v>0</v>
      </c>
      <c r="E358" s="2">
        <v>0</v>
      </c>
      <c r="F358" s="2">
        <v>0</v>
      </c>
      <c r="G358" s="2">
        <v>6</v>
      </c>
      <c r="H358" s="2">
        <v>7</v>
      </c>
      <c r="I358" s="2">
        <v>30</v>
      </c>
      <c r="J358" s="2">
        <v>51</v>
      </c>
      <c r="K358" s="2">
        <v>62</v>
      </c>
      <c r="L358" s="2">
        <v>70</v>
      </c>
      <c r="M358" s="2">
        <v>87</v>
      </c>
      <c r="N358" s="2">
        <v>98</v>
      </c>
      <c r="O358" s="2">
        <v>106</v>
      </c>
      <c r="P358" s="2">
        <v>113</v>
      </c>
      <c r="Q358" s="2">
        <v>121</v>
      </c>
      <c r="R358" s="2">
        <v>127</v>
      </c>
      <c r="S358" s="2">
        <v>130</v>
      </c>
      <c r="T358" s="2">
        <v>133</v>
      </c>
      <c r="U358" s="2">
        <v>131</v>
      </c>
      <c r="V358" s="2">
        <v>129</v>
      </c>
      <c r="W358" s="2">
        <v>125</v>
      </c>
      <c r="X358" s="2">
        <v>119</v>
      </c>
      <c r="Y358" s="2">
        <v>113</v>
      </c>
      <c r="Z358" s="2">
        <v>105</v>
      </c>
      <c r="AA358" s="2">
        <v>99</v>
      </c>
      <c r="AB358" s="2">
        <v>92</v>
      </c>
      <c r="AC358" s="2">
        <v>87</v>
      </c>
      <c r="AD358" s="2">
        <v>81</v>
      </c>
      <c r="AE358" s="2">
        <v>76</v>
      </c>
      <c r="AF358" s="2">
        <v>71</v>
      </c>
      <c r="AG358" s="2">
        <v>66</v>
      </c>
      <c r="AH358" s="2">
        <v>62</v>
      </c>
    </row>
    <row r="359" spans="1:34" x14ac:dyDescent="0.25">
      <c r="A359" s="2" t="s">
        <v>485</v>
      </c>
      <c r="B359" s="2" t="s">
        <v>394</v>
      </c>
      <c r="C359" s="2" t="s">
        <v>395</v>
      </c>
      <c r="D359" s="2">
        <v>0</v>
      </c>
      <c r="E359" s="2">
        <v>0</v>
      </c>
      <c r="F359" s="2">
        <v>1</v>
      </c>
      <c r="G359" s="2">
        <v>55</v>
      </c>
      <c r="H359" s="2">
        <v>60</v>
      </c>
      <c r="I359" s="2">
        <v>25</v>
      </c>
      <c r="J359" s="2">
        <v>-22</v>
      </c>
      <c r="K359" s="2">
        <v>-46</v>
      </c>
      <c r="L359" s="2">
        <v>-60</v>
      </c>
      <c r="M359" s="2">
        <v>-76</v>
      </c>
      <c r="N359" s="2">
        <v>-93</v>
      </c>
      <c r="O359" s="2">
        <v>-105</v>
      </c>
      <c r="P359" s="2">
        <v>-113</v>
      </c>
      <c r="Q359" s="2">
        <v>-117</v>
      </c>
      <c r="R359" s="2">
        <v>-122</v>
      </c>
      <c r="S359" s="2">
        <v>-127</v>
      </c>
      <c r="T359" s="2">
        <v>-124</v>
      </c>
      <c r="U359" s="2">
        <v>-126</v>
      </c>
      <c r="V359" s="2">
        <v>-130</v>
      </c>
      <c r="W359" s="2">
        <v>-133</v>
      </c>
      <c r="X359" s="2">
        <v>-134</v>
      </c>
      <c r="Y359" s="2">
        <v>-135</v>
      </c>
      <c r="Z359" s="2">
        <v>-134</v>
      </c>
      <c r="AA359" s="2">
        <v>-131</v>
      </c>
      <c r="AB359" s="2">
        <v>-128</v>
      </c>
      <c r="AC359" s="2">
        <v>-125</v>
      </c>
      <c r="AD359" s="2">
        <v>-121</v>
      </c>
      <c r="AE359" s="2">
        <v>-118</v>
      </c>
      <c r="AF359" s="2">
        <v>-113</v>
      </c>
      <c r="AG359" s="2">
        <v>-110</v>
      </c>
      <c r="AH359" s="2">
        <v>-106</v>
      </c>
    </row>
    <row r="360" spans="1:34" x14ac:dyDescent="0.25">
      <c r="A360" s="2" t="s">
        <v>486</v>
      </c>
      <c r="B360" s="2" t="s">
        <v>394</v>
      </c>
      <c r="C360" s="2" t="s">
        <v>395</v>
      </c>
      <c r="D360" s="2">
        <v>0</v>
      </c>
      <c r="E360" s="2">
        <v>0</v>
      </c>
      <c r="F360" s="2">
        <v>3</v>
      </c>
      <c r="G360" s="2">
        <v>87</v>
      </c>
      <c r="H360" s="2">
        <v>101</v>
      </c>
      <c r="I360" s="2">
        <v>43</v>
      </c>
      <c r="J360" s="2">
        <v>-60</v>
      </c>
      <c r="K360" s="2">
        <v>-92</v>
      </c>
      <c r="L360" s="2">
        <v>-79</v>
      </c>
      <c r="M360" s="2">
        <v>-73</v>
      </c>
      <c r="N360" s="2">
        <v>-79</v>
      </c>
      <c r="O360" s="2">
        <v>-86</v>
      </c>
      <c r="P360" s="2">
        <v>-90</v>
      </c>
      <c r="Q360" s="2">
        <v>-93</v>
      </c>
      <c r="R360" s="2">
        <v>-99</v>
      </c>
      <c r="S360" s="2">
        <v>-106</v>
      </c>
      <c r="T360" s="2">
        <v>-104</v>
      </c>
      <c r="U360" s="2">
        <v>-111</v>
      </c>
      <c r="V360" s="2">
        <v>-120</v>
      </c>
      <c r="W360" s="2">
        <v>-129</v>
      </c>
      <c r="X360" s="2">
        <v>-133</v>
      </c>
      <c r="Y360" s="2">
        <v>-134</v>
      </c>
      <c r="Z360" s="2">
        <v>-131</v>
      </c>
      <c r="AA360" s="2">
        <v>-126</v>
      </c>
      <c r="AB360" s="2">
        <v>-121</v>
      </c>
      <c r="AC360" s="2">
        <v>-116</v>
      </c>
      <c r="AD360" s="2">
        <v>-111</v>
      </c>
      <c r="AE360" s="2">
        <v>-106</v>
      </c>
      <c r="AF360" s="2">
        <v>-101</v>
      </c>
      <c r="AG360" s="2">
        <v>-97</v>
      </c>
      <c r="AH360" s="2">
        <v>-93</v>
      </c>
    </row>
    <row r="361" spans="1:34" x14ac:dyDescent="0.25">
      <c r="A361" s="2" t="s">
        <v>487</v>
      </c>
      <c r="B361" s="2" t="s">
        <v>394</v>
      </c>
      <c r="C361" s="2" t="s">
        <v>395</v>
      </c>
      <c r="D361" s="2">
        <v>0</v>
      </c>
      <c r="E361" s="2">
        <v>0</v>
      </c>
      <c r="F361" s="2">
        <v>0</v>
      </c>
      <c r="G361" s="2">
        <v>16</v>
      </c>
      <c r="H361" s="2">
        <v>-24</v>
      </c>
      <c r="I361" s="2">
        <v>-148</v>
      </c>
      <c r="J361" s="2">
        <v>-394</v>
      </c>
      <c r="K361" s="2">
        <v>-561</v>
      </c>
      <c r="L361" s="2">
        <v>-652</v>
      </c>
      <c r="M361" s="2">
        <v>-729</v>
      </c>
      <c r="N361" s="2">
        <v>-809</v>
      </c>
      <c r="O361" s="2">
        <v>-878</v>
      </c>
      <c r="P361" s="2">
        <v>-934</v>
      </c>
      <c r="Q361" s="2">
        <v>-991</v>
      </c>
      <c r="R361" s="2">
        <v>-1041</v>
      </c>
      <c r="S361" s="2">
        <v>-1082</v>
      </c>
      <c r="T361" s="2">
        <v>-1116</v>
      </c>
      <c r="U361" s="2">
        <v>-1149</v>
      </c>
      <c r="V361" s="2">
        <v>-1187</v>
      </c>
      <c r="W361" s="2">
        <v>-1221</v>
      </c>
      <c r="X361" s="2">
        <v>-1251</v>
      </c>
      <c r="Y361" s="2">
        <v>-1272</v>
      </c>
      <c r="Z361" s="2">
        <v>-1290</v>
      </c>
      <c r="AA361" s="2">
        <v>-1302</v>
      </c>
      <c r="AB361" s="2">
        <v>-1314</v>
      </c>
      <c r="AC361" s="2">
        <v>-1323</v>
      </c>
      <c r="AD361" s="2">
        <v>-1330</v>
      </c>
      <c r="AE361" s="2">
        <v>-1337</v>
      </c>
      <c r="AF361" s="2">
        <v>-1343</v>
      </c>
      <c r="AG361" s="2">
        <v>-1347</v>
      </c>
      <c r="AH361" s="2">
        <v>-1352</v>
      </c>
    </row>
    <row r="362" spans="1:34" x14ac:dyDescent="0.25">
      <c r="A362" s="2" t="s">
        <v>488</v>
      </c>
      <c r="B362" s="2" t="s">
        <v>394</v>
      </c>
      <c r="C362" s="2" t="s">
        <v>395</v>
      </c>
      <c r="D362" s="2">
        <v>0</v>
      </c>
      <c r="E362" s="2">
        <v>0</v>
      </c>
      <c r="F362" s="2">
        <v>3</v>
      </c>
      <c r="G362" s="2">
        <v>106</v>
      </c>
      <c r="H362" s="2">
        <v>84</v>
      </c>
      <c r="I362" s="2">
        <v>-35</v>
      </c>
      <c r="J362" s="2">
        <v>-138</v>
      </c>
      <c r="K362" s="2">
        <v>-195</v>
      </c>
      <c r="L362" s="2">
        <v>-250</v>
      </c>
      <c r="M362" s="2">
        <v>-316</v>
      </c>
      <c r="N362" s="2">
        <v>-372</v>
      </c>
      <c r="O362" s="2">
        <v>-416</v>
      </c>
      <c r="P362" s="2">
        <v>-456</v>
      </c>
      <c r="Q362" s="2">
        <v>-486</v>
      </c>
      <c r="R362" s="2">
        <v>-518</v>
      </c>
      <c r="S362" s="2">
        <v>-548</v>
      </c>
      <c r="T362" s="2">
        <v>-556</v>
      </c>
      <c r="U362" s="2">
        <v>-573</v>
      </c>
      <c r="V362" s="2">
        <v>-591</v>
      </c>
      <c r="W362" s="2">
        <v>-605</v>
      </c>
      <c r="X362" s="2">
        <v>-617</v>
      </c>
      <c r="Y362" s="2">
        <v>-625</v>
      </c>
      <c r="Z362" s="2">
        <v>-627</v>
      </c>
      <c r="AA362" s="2">
        <v>-628</v>
      </c>
      <c r="AB362" s="2">
        <v>-628</v>
      </c>
      <c r="AC362" s="2">
        <v>-626</v>
      </c>
      <c r="AD362" s="2">
        <v>-623</v>
      </c>
      <c r="AE362" s="2">
        <v>-619</v>
      </c>
      <c r="AF362" s="2">
        <v>-614</v>
      </c>
      <c r="AG362" s="2">
        <v>-609</v>
      </c>
      <c r="AH362" s="2">
        <v>-603</v>
      </c>
    </row>
    <row r="363" spans="1:34" x14ac:dyDescent="0.25">
      <c r="A363" s="2" t="s">
        <v>489</v>
      </c>
      <c r="B363" s="2" t="s">
        <v>394</v>
      </c>
      <c r="C363" s="2" t="s">
        <v>395</v>
      </c>
      <c r="D363" s="2">
        <v>0</v>
      </c>
      <c r="E363" s="2">
        <v>0</v>
      </c>
      <c r="F363" s="2">
        <v>0</v>
      </c>
      <c r="G363" s="2">
        <v>24</v>
      </c>
      <c r="H363" s="2">
        <v>24</v>
      </c>
      <c r="I363" s="2">
        <v>9</v>
      </c>
      <c r="J363" s="2">
        <v>-3</v>
      </c>
      <c r="K363" s="2">
        <v>-5</v>
      </c>
      <c r="L363" s="2">
        <v>-4</v>
      </c>
      <c r="M363" s="2">
        <v>-5</v>
      </c>
      <c r="N363" s="2">
        <v>-6</v>
      </c>
      <c r="O363" s="2">
        <v>-8</v>
      </c>
      <c r="P363" s="2">
        <v>-7</v>
      </c>
      <c r="Q363" s="2">
        <v>-6</v>
      </c>
      <c r="R363" s="2">
        <v>-7</v>
      </c>
      <c r="S363" s="2">
        <v>-8</v>
      </c>
      <c r="T363" s="2">
        <v>-7</v>
      </c>
      <c r="U363" s="2">
        <v>-8</v>
      </c>
      <c r="V363" s="2">
        <v>-8</v>
      </c>
      <c r="W363" s="2">
        <v>-9</v>
      </c>
      <c r="X363" s="2">
        <v>-10</v>
      </c>
      <c r="Y363" s="2">
        <v>-10</v>
      </c>
      <c r="Z363" s="2">
        <v>-11</v>
      </c>
      <c r="AA363" s="2">
        <v>-10</v>
      </c>
      <c r="AB363" s="2">
        <v>-10</v>
      </c>
      <c r="AC363" s="2">
        <v>-10</v>
      </c>
      <c r="AD363" s="2">
        <v>-9</v>
      </c>
      <c r="AE363" s="2">
        <v>-9</v>
      </c>
      <c r="AF363" s="2">
        <v>-8</v>
      </c>
      <c r="AG363" s="2">
        <v>-8</v>
      </c>
      <c r="AH363" s="2">
        <v>-7</v>
      </c>
    </row>
    <row r="364" spans="1:34" x14ac:dyDescent="0.25">
      <c r="A364" s="2" t="s">
        <v>490</v>
      </c>
      <c r="B364" s="2" t="s">
        <v>394</v>
      </c>
      <c r="C364" s="2" t="s">
        <v>395</v>
      </c>
      <c r="D364" s="2">
        <v>0</v>
      </c>
      <c r="E364" s="2">
        <v>2</v>
      </c>
      <c r="F364" s="2">
        <v>69</v>
      </c>
      <c r="G364" s="2">
        <v>1062</v>
      </c>
      <c r="H364" s="2">
        <v>1278</v>
      </c>
      <c r="I364" s="2">
        <v>735</v>
      </c>
      <c r="J364" s="2">
        <v>534</v>
      </c>
      <c r="K364" s="2">
        <v>678</v>
      </c>
      <c r="L364" s="2">
        <v>675</v>
      </c>
      <c r="M364" s="2">
        <v>606</v>
      </c>
      <c r="N364" s="2">
        <v>616</v>
      </c>
      <c r="O364" s="2">
        <v>648</v>
      </c>
      <c r="P364" s="2">
        <v>642</v>
      </c>
      <c r="Q364" s="2">
        <v>630</v>
      </c>
      <c r="R364" s="2">
        <v>585</v>
      </c>
      <c r="S364" s="2">
        <v>537</v>
      </c>
      <c r="T364" s="2">
        <v>542</v>
      </c>
      <c r="U364" s="2">
        <v>424</v>
      </c>
      <c r="V364" s="2">
        <v>289</v>
      </c>
      <c r="W364" s="2">
        <v>166</v>
      </c>
      <c r="X364" s="2">
        <v>55</v>
      </c>
      <c r="Y364" s="2">
        <v>-43</v>
      </c>
      <c r="Z364" s="2">
        <v>-121</v>
      </c>
      <c r="AA364" s="2">
        <v>-158</v>
      </c>
      <c r="AB364" s="2">
        <v>-182</v>
      </c>
      <c r="AC364" s="2">
        <v>-200</v>
      </c>
      <c r="AD364" s="2">
        <v>-216</v>
      </c>
      <c r="AE364" s="2">
        <v>-220</v>
      </c>
      <c r="AF364" s="2">
        <v>-221</v>
      </c>
      <c r="AG364" s="2">
        <v>-221</v>
      </c>
      <c r="AH364" s="2">
        <v>-223</v>
      </c>
    </row>
    <row r="365" spans="1:34" x14ac:dyDescent="0.25">
      <c r="A365" s="2" t="s">
        <v>491</v>
      </c>
      <c r="B365" s="2" t="s">
        <v>394</v>
      </c>
      <c r="C365" s="2" t="s">
        <v>395</v>
      </c>
      <c r="D365" s="2">
        <v>0</v>
      </c>
      <c r="E365" s="2">
        <v>37</v>
      </c>
      <c r="F365" s="2">
        <v>288</v>
      </c>
      <c r="G365" s="2">
        <v>875</v>
      </c>
      <c r="H365" s="2">
        <v>1028</v>
      </c>
      <c r="I365" s="2">
        <v>292</v>
      </c>
      <c r="J365" s="2">
        <v>700</v>
      </c>
      <c r="K365" s="2">
        <v>1800</v>
      </c>
      <c r="L365" s="2">
        <v>2392</v>
      </c>
      <c r="M365" s="2">
        <v>2961</v>
      </c>
      <c r="N365" s="2">
        <v>3751</v>
      </c>
      <c r="O365" s="2">
        <v>4451</v>
      </c>
      <c r="P365" s="2">
        <v>4844</v>
      </c>
      <c r="Q365" s="2">
        <v>5081</v>
      </c>
      <c r="R365" s="2">
        <v>5152</v>
      </c>
      <c r="S365" s="2">
        <v>5246</v>
      </c>
      <c r="T365" s="2">
        <v>5345</v>
      </c>
      <c r="U365" s="2">
        <v>4932</v>
      </c>
      <c r="V365" s="2">
        <v>4547</v>
      </c>
      <c r="W365" s="2">
        <v>4154</v>
      </c>
      <c r="X365" s="2">
        <v>3755</v>
      </c>
      <c r="Y365" s="2">
        <v>3371</v>
      </c>
      <c r="Z365" s="2">
        <v>3027</v>
      </c>
      <c r="AA365" s="2">
        <v>2826</v>
      </c>
      <c r="AB365" s="2">
        <v>2659</v>
      </c>
      <c r="AC365" s="2">
        <v>2512</v>
      </c>
      <c r="AD365" s="2">
        <v>2371</v>
      </c>
      <c r="AE365" s="2">
        <v>2273</v>
      </c>
      <c r="AF365" s="2">
        <v>2166</v>
      </c>
      <c r="AG365" s="2">
        <v>2081</v>
      </c>
      <c r="AH365" s="2">
        <v>1996</v>
      </c>
    </row>
    <row r="366" spans="1:34" x14ac:dyDescent="0.25">
      <c r="A366" s="2" t="s">
        <v>492</v>
      </c>
      <c r="B366" s="2" t="s">
        <v>394</v>
      </c>
      <c r="C366" s="2" t="s">
        <v>395</v>
      </c>
      <c r="D366" s="2">
        <v>0</v>
      </c>
      <c r="E366" s="2">
        <v>0</v>
      </c>
      <c r="F366" s="2">
        <v>49</v>
      </c>
      <c r="G366" s="2">
        <v>7049</v>
      </c>
      <c r="H366" s="2">
        <v>4918</v>
      </c>
      <c r="I366" s="2">
        <v>1772</v>
      </c>
      <c r="J366" s="2">
        <v>823</v>
      </c>
      <c r="K366" s="2">
        <v>1264</v>
      </c>
      <c r="L366" s="2">
        <v>1308</v>
      </c>
      <c r="M366" s="2">
        <v>1219</v>
      </c>
      <c r="N366" s="2">
        <v>1290</v>
      </c>
      <c r="O366" s="2">
        <v>1444</v>
      </c>
      <c r="P366" s="2">
        <v>1441</v>
      </c>
      <c r="Q366" s="2">
        <v>1745</v>
      </c>
      <c r="R366" s="2">
        <v>1674</v>
      </c>
      <c r="S366" s="2">
        <v>1611</v>
      </c>
      <c r="T366" s="2">
        <v>1885</v>
      </c>
      <c r="U366" s="2">
        <v>1659</v>
      </c>
      <c r="V366" s="2">
        <v>1459</v>
      </c>
      <c r="W366" s="2">
        <v>1274</v>
      </c>
      <c r="X366" s="2">
        <v>1099</v>
      </c>
      <c r="Y366" s="2">
        <v>1010</v>
      </c>
      <c r="Z366" s="2">
        <v>926</v>
      </c>
      <c r="AA366" s="2">
        <v>874</v>
      </c>
      <c r="AB366" s="2">
        <v>827</v>
      </c>
      <c r="AC366" s="2">
        <v>778</v>
      </c>
      <c r="AD366" s="2">
        <v>738</v>
      </c>
      <c r="AE366" s="2">
        <v>697</v>
      </c>
      <c r="AF366" s="2">
        <v>667</v>
      </c>
      <c r="AG366" s="2">
        <v>636</v>
      </c>
      <c r="AH366" s="2">
        <v>612</v>
      </c>
    </row>
    <row r="367" spans="1:34" x14ac:dyDescent="0.25">
      <c r="A367" s="2" t="s">
        <v>493</v>
      </c>
      <c r="B367" s="2" t="s">
        <v>394</v>
      </c>
      <c r="C367" s="2" t="s">
        <v>395</v>
      </c>
      <c r="D367" s="2">
        <v>0</v>
      </c>
      <c r="E367" s="2">
        <v>6</v>
      </c>
      <c r="F367" s="2">
        <v>82</v>
      </c>
      <c r="G367" s="2">
        <v>1031</v>
      </c>
      <c r="H367" s="2">
        <v>1081</v>
      </c>
      <c r="I367" s="2">
        <v>712</v>
      </c>
      <c r="J367" s="2">
        <v>836</v>
      </c>
      <c r="K367" s="2">
        <v>1211</v>
      </c>
      <c r="L367" s="2">
        <v>1353</v>
      </c>
      <c r="M367" s="2">
        <v>1464</v>
      </c>
      <c r="N367" s="2">
        <v>1648</v>
      </c>
      <c r="O367" s="2">
        <v>1733</v>
      </c>
      <c r="P367" s="2">
        <v>1756</v>
      </c>
      <c r="Q367" s="2">
        <v>1761</v>
      </c>
      <c r="R367" s="2">
        <v>1727</v>
      </c>
      <c r="S367" s="2">
        <v>1692</v>
      </c>
      <c r="T367" s="2">
        <v>1665</v>
      </c>
      <c r="U367" s="2">
        <v>1440</v>
      </c>
      <c r="V367" s="2">
        <v>1254</v>
      </c>
      <c r="W367" s="2">
        <v>1089</v>
      </c>
      <c r="X367" s="2">
        <v>942</v>
      </c>
      <c r="Y367" s="2">
        <v>818</v>
      </c>
      <c r="Z367" s="2">
        <v>728</v>
      </c>
      <c r="AA367" s="2">
        <v>676</v>
      </c>
      <c r="AB367" s="2">
        <v>636</v>
      </c>
      <c r="AC367" s="2">
        <v>579</v>
      </c>
      <c r="AD367" s="2">
        <v>567</v>
      </c>
      <c r="AE367" s="2">
        <v>534</v>
      </c>
      <c r="AF367" s="2">
        <v>516</v>
      </c>
      <c r="AG367" s="2">
        <v>494</v>
      </c>
      <c r="AH367" s="2">
        <v>472</v>
      </c>
    </row>
    <row r="368" spans="1:34" x14ac:dyDescent="0.25">
      <c r="A368" s="2" t="s">
        <v>494</v>
      </c>
      <c r="B368" s="2" t="s">
        <v>394</v>
      </c>
      <c r="C368" s="2" t="s">
        <v>395</v>
      </c>
      <c r="D368" s="2">
        <v>0</v>
      </c>
      <c r="E368" s="2">
        <v>0</v>
      </c>
      <c r="F368" s="2">
        <v>0</v>
      </c>
      <c r="G368" s="2">
        <v>-449</v>
      </c>
      <c r="H368" s="2">
        <v>-890</v>
      </c>
      <c r="I368" s="2">
        <v>-1536</v>
      </c>
      <c r="J368" s="2">
        <v>-2169</v>
      </c>
      <c r="K368" s="2">
        <v>-2852</v>
      </c>
      <c r="L368" s="2">
        <v>-3527</v>
      </c>
      <c r="M368" s="2">
        <v>-4215</v>
      </c>
      <c r="N368" s="2">
        <v>-4721</v>
      </c>
      <c r="O368" s="2">
        <v>-5086</v>
      </c>
      <c r="P368" s="2">
        <v>-5343</v>
      </c>
      <c r="Q368" s="2">
        <v>-5560</v>
      </c>
      <c r="R368" s="2">
        <v>-5739</v>
      </c>
      <c r="S368" s="2">
        <v>-5897</v>
      </c>
      <c r="T368" s="2">
        <v>-5713</v>
      </c>
      <c r="U368" s="2">
        <v>-5515</v>
      </c>
      <c r="V368" s="2">
        <v>-5338</v>
      </c>
      <c r="W368" s="2">
        <v>-5165</v>
      </c>
      <c r="X368" s="2">
        <v>-4999</v>
      </c>
      <c r="Y368" s="2">
        <v>-4843</v>
      </c>
      <c r="Z368" s="2">
        <v>-4688</v>
      </c>
      <c r="AA368" s="2">
        <v>-4544</v>
      </c>
      <c r="AB368" s="2">
        <v>-4426</v>
      </c>
      <c r="AC368" s="2">
        <v>-4308</v>
      </c>
      <c r="AD368" s="2">
        <v>-4193</v>
      </c>
      <c r="AE368" s="2">
        <v>-4083</v>
      </c>
      <c r="AF368" s="2">
        <v>-3974</v>
      </c>
      <c r="AG368" s="2">
        <v>-3867</v>
      </c>
      <c r="AH368" s="2">
        <v>-3762</v>
      </c>
    </row>
    <row r="369" spans="1:34" x14ac:dyDescent="0.25">
      <c r="A369" s="2" t="s">
        <v>495</v>
      </c>
      <c r="B369" s="2" t="s">
        <v>394</v>
      </c>
      <c r="C369" s="2" t="s">
        <v>395</v>
      </c>
      <c r="D369" s="2">
        <v>0</v>
      </c>
      <c r="E369" s="2">
        <v>0</v>
      </c>
      <c r="F369" s="2">
        <v>1</v>
      </c>
      <c r="G369" s="2">
        <v>548</v>
      </c>
      <c r="H369" s="2">
        <v>1079</v>
      </c>
      <c r="I369" s="2">
        <v>1558</v>
      </c>
      <c r="J369" s="2">
        <v>1938</v>
      </c>
      <c r="K369" s="2">
        <v>2331</v>
      </c>
      <c r="L369" s="2">
        <v>2746</v>
      </c>
      <c r="M369" s="2">
        <v>3165</v>
      </c>
      <c r="N369" s="2">
        <v>3507</v>
      </c>
      <c r="O369" s="2">
        <v>3839</v>
      </c>
      <c r="P369" s="2">
        <v>4158</v>
      </c>
      <c r="Q369" s="2">
        <v>4465</v>
      </c>
      <c r="R369" s="2">
        <v>4766</v>
      </c>
      <c r="S369" s="2">
        <v>5037</v>
      </c>
      <c r="T369" s="2">
        <v>5059</v>
      </c>
      <c r="U369" s="2">
        <v>4837</v>
      </c>
      <c r="V369" s="2">
        <v>4716</v>
      </c>
      <c r="W369" s="2">
        <v>4604</v>
      </c>
      <c r="X369" s="2">
        <v>4588</v>
      </c>
      <c r="Y369" s="2">
        <v>4390</v>
      </c>
      <c r="Z369" s="2">
        <v>4289</v>
      </c>
      <c r="AA369" s="2">
        <v>4172</v>
      </c>
      <c r="AB369" s="2">
        <v>4076</v>
      </c>
      <c r="AC369" s="2">
        <v>3991</v>
      </c>
      <c r="AD369" s="2">
        <v>3881</v>
      </c>
      <c r="AE369" s="2">
        <v>3786</v>
      </c>
      <c r="AF369" s="2">
        <v>3782</v>
      </c>
      <c r="AG369" s="2">
        <v>3611</v>
      </c>
      <c r="AH369" s="2">
        <v>3518</v>
      </c>
    </row>
    <row r="370" spans="1:34" x14ac:dyDescent="0.25">
      <c r="A370" s="2" t="s">
        <v>496</v>
      </c>
      <c r="B370" s="2" t="s">
        <v>394</v>
      </c>
      <c r="C370" s="2" t="s">
        <v>395</v>
      </c>
      <c r="D370" s="2">
        <v>0</v>
      </c>
      <c r="E370" s="2">
        <v>-19</v>
      </c>
      <c r="F370" s="2">
        <v>-31</v>
      </c>
      <c r="G370" s="2">
        <v>115</v>
      </c>
      <c r="H370" s="2">
        <v>134</v>
      </c>
      <c r="I370" s="2">
        <v>254</v>
      </c>
      <c r="J370" s="2">
        <v>335</v>
      </c>
      <c r="K370" s="2">
        <v>397</v>
      </c>
      <c r="L370" s="2">
        <v>432</v>
      </c>
      <c r="M370" s="2">
        <v>462</v>
      </c>
      <c r="N370" s="2">
        <v>468</v>
      </c>
      <c r="O370" s="2">
        <v>449</v>
      </c>
      <c r="P370" s="2">
        <v>438</v>
      </c>
      <c r="Q370" s="2">
        <v>450</v>
      </c>
      <c r="R370" s="2">
        <v>498</v>
      </c>
      <c r="S370" s="2">
        <v>531</v>
      </c>
      <c r="T370" s="2">
        <v>562</v>
      </c>
      <c r="U370" s="2">
        <v>550</v>
      </c>
      <c r="V370" s="2">
        <v>528</v>
      </c>
      <c r="W370" s="2">
        <v>500</v>
      </c>
      <c r="X370" s="2">
        <v>470</v>
      </c>
      <c r="Y370" s="2">
        <v>458</v>
      </c>
      <c r="Z370" s="2">
        <v>437</v>
      </c>
      <c r="AA370" s="2">
        <v>430</v>
      </c>
      <c r="AB370" s="2">
        <v>420</v>
      </c>
      <c r="AC370" s="2">
        <v>414</v>
      </c>
      <c r="AD370" s="2">
        <v>414</v>
      </c>
      <c r="AE370" s="2">
        <v>407</v>
      </c>
      <c r="AF370" s="2">
        <v>404</v>
      </c>
      <c r="AG370" s="2">
        <v>400</v>
      </c>
      <c r="AH370" s="2">
        <v>396</v>
      </c>
    </row>
    <row r="371" spans="1:34" x14ac:dyDescent="0.25">
      <c r="A371" s="2" t="s">
        <v>497</v>
      </c>
      <c r="B371" s="2" t="s">
        <v>394</v>
      </c>
      <c r="C371" s="2" t="s">
        <v>395</v>
      </c>
      <c r="D371" s="2">
        <v>0</v>
      </c>
      <c r="E371" s="2">
        <v>95</v>
      </c>
      <c r="F371" s="2">
        <v>26</v>
      </c>
      <c r="G371" s="2">
        <v>268</v>
      </c>
      <c r="H371" s="2">
        <v>3315</v>
      </c>
      <c r="I371" s="2">
        <v>3367</v>
      </c>
      <c r="J371" s="2">
        <v>1879</v>
      </c>
      <c r="K371" s="2">
        <v>2021</v>
      </c>
      <c r="L371" s="2">
        <v>3285</v>
      </c>
      <c r="M371" s="2">
        <v>3790</v>
      </c>
      <c r="N371" s="2">
        <v>4092</v>
      </c>
      <c r="O371" s="2">
        <v>4514</v>
      </c>
      <c r="P371" s="2">
        <v>5020</v>
      </c>
      <c r="Q371" s="2">
        <v>5249</v>
      </c>
      <c r="R371" s="2">
        <v>5688</v>
      </c>
      <c r="S371" s="2">
        <v>6033</v>
      </c>
      <c r="T371" s="2">
        <v>6311</v>
      </c>
      <c r="U371" s="2">
        <v>6744</v>
      </c>
      <c r="V371" s="2">
        <v>6544</v>
      </c>
      <c r="W371" s="2">
        <v>6357</v>
      </c>
      <c r="X371" s="2">
        <v>6173</v>
      </c>
      <c r="Y371" s="2">
        <v>5903</v>
      </c>
      <c r="Z371" s="2">
        <v>5781</v>
      </c>
      <c r="AA371" s="2">
        <v>5591</v>
      </c>
      <c r="AB371" s="2">
        <v>5501</v>
      </c>
      <c r="AC371" s="2">
        <v>5407</v>
      </c>
      <c r="AD371" s="2">
        <v>5372</v>
      </c>
      <c r="AE371" s="2">
        <v>5318</v>
      </c>
      <c r="AF371" s="2">
        <v>5293</v>
      </c>
      <c r="AG371" s="2">
        <v>5258</v>
      </c>
      <c r="AH371" s="2">
        <v>5239</v>
      </c>
    </row>
    <row r="372" spans="1:34" x14ac:dyDescent="0.25">
      <c r="A372" s="2" t="s">
        <v>498</v>
      </c>
      <c r="B372" s="2" t="s">
        <v>394</v>
      </c>
      <c r="C372" s="2" t="s">
        <v>395</v>
      </c>
      <c r="D372" s="2">
        <v>0</v>
      </c>
      <c r="E372" s="2">
        <v>-326</v>
      </c>
      <c r="F372" s="2">
        <v>-606</v>
      </c>
      <c r="G372" s="2">
        <v>2086</v>
      </c>
      <c r="H372" s="2">
        <v>7182</v>
      </c>
      <c r="I372" s="2">
        <v>8958</v>
      </c>
      <c r="J372" s="2">
        <v>9783</v>
      </c>
      <c r="K372" s="2">
        <v>10142</v>
      </c>
      <c r="L372" s="2">
        <v>9549</v>
      </c>
      <c r="M372" s="2">
        <v>8303</v>
      </c>
      <c r="N372" s="2">
        <v>6617</v>
      </c>
      <c r="O372" s="2">
        <v>5288</v>
      </c>
      <c r="P372" s="2">
        <v>3715</v>
      </c>
      <c r="Q372" s="2">
        <v>2526</v>
      </c>
      <c r="R372" s="2">
        <v>1868</v>
      </c>
      <c r="S372" s="2">
        <v>1076</v>
      </c>
      <c r="T372" s="2">
        <v>681</v>
      </c>
      <c r="U372" s="2">
        <v>-352</v>
      </c>
      <c r="V372" s="2">
        <v>-1153</v>
      </c>
      <c r="W372" s="2">
        <v>-2064</v>
      </c>
      <c r="X372" s="2">
        <v>-2947</v>
      </c>
      <c r="Y372" s="2">
        <v>-3519</v>
      </c>
      <c r="Z372" s="2">
        <v>-4043</v>
      </c>
      <c r="AA372" s="2">
        <v>-4432</v>
      </c>
      <c r="AB372" s="2">
        <v>-4660</v>
      </c>
      <c r="AC372" s="2">
        <v>-5171</v>
      </c>
      <c r="AD372" s="2">
        <v>-5363</v>
      </c>
      <c r="AE372" s="2">
        <v>-5677</v>
      </c>
      <c r="AF372" s="2">
        <v>-6021</v>
      </c>
      <c r="AG372" s="2">
        <v>-6385</v>
      </c>
      <c r="AH372" s="2">
        <v>-6779</v>
      </c>
    </row>
    <row r="373" spans="1:34" x14ac:dyDescent="0.25">
      <c r="A373" s="2" t="s">
        <v>499</v>
      </c>
      <c r="B373" s="2" t="s">
        <v>394</v>
      </c>
      <c r="C373" s="2" t="s">
        <v>395</v>
      </c>
      <c r="D373" s="2">
        <v>0</v>
      </c>
      <c r="E373" s="2">
        <v>0</v>
      </c>
      <c r="F373" s="2">
        <v>-3</v>
      </c>
      <c r="G373" s="2">
        <v>117</v>
      </c>
      <c r="H373" s="2">
        <v>198</v>
      </c>
      <c r="I373" s="2">
        <v>239</v>
      </c>
      <c r="J373" s="2">
        <v>230</v>
      </c>
      <c r="K373" s="2">
        <v>224</v>
      </c>
      <c r="L373" s="2">
        <v>232</v>
      </c>
      <c r="M373" s="2">
        <v>234</v>
      </c>
      <c r="N373" s="2">
        <v>224</v>
      </c>
      <c r="O373" s="2">
        <v>211</v>
      </c>
      <c r="P373" s="2">
        <v>199</v>
      </c>
      <c r="Q373" s="2">
        <v>187</v>
      </c>
      <c r="R373" s="2">
        <v>180</v>
      </c>
      <c r="S373" s="2">
        <v>173</v>
      </c>
      <c r="T373" s="2">
        <v>162</v>
      </c>
      <c r="U373" s="2">
        <v>143</v>
      </c>
      <c r="V373" s="2">
        <v>114</v>
      </c>
      <c r="W373" s="2">
        <v>83</v>
      </c>
      <c r="X373" s="2">
        <v>53</v>
      </c>
      <c r="Y373" s="2">
        <v>26</v>
      </c>
      <c r="Z373" s="2">
        <v>3</v>
      </c>
      <c r="AA373" s="2">
        <v>-17</v>
      </c>
      <c r="AB373" s="2">
        <v>-34</v>
      </c>
      <c r="AC373" s="2">
        <v>-46</v>
      </c>
      <c r="AD373" s="2">
        <v>-56</v>
      </c>
      <c r="AE373" s="2">
        <v>-64</v>
      </c>
      <c r="AF373" s="2">
        <v>-71</v>
      </c>
      <c r="AG373" s="2">
        <v>-77</v>
      </c>
      <c r="AH373" s="2">
        <v>-83</v>
      </c>
    </row>
    <row r="374" spans="1:34" x14ac:dyDescent="0.25">
      <c r="A374" s="2" t="s">
        <v>500</v>
      </c>
      <c r="B374" s="2" t="s">
        <v>394</v>
      </c>
      <c r="C374" s="2" t="s">
        <v>395</v>
      </c>
      <c r="D374" s="2">
        <v>0</v>
      </c>
      <c r="E374" s="2">
        <v>21</v>
      </c>
      <c r="F374" s="2">
        <v>190</v>
      </c>
      <c r="G374" s="2">
        <v>2542</v>
      </c>
      <c r="H374" s="2">
        <v>2688</v>
      </c>
      <c r="I374" s="2">
        <v>2187</v>
      </c>
      <c r="J374" s="2">
        <v>2595</v>
      </c>
      <c r="K374" s="2">
        <v>3646</v>
      </c>
      <c r="L374" s="2">
        <v>4056</v>
      </c>
      <c r="M374" s="2">
        <v>4613</v>
      </c>
      <c r="N374" s="2">
        <v>5324</v>
      </c>
      <c r="O374" s="2">
        <v>5889</v>
      </c>
      <c r="P374" s="2">
        <v>6210</v>
      </c>
      <c r="Q374" s="2">
        <v>6513</v>
      </c>
      <c r="R374" s="2">
        <v>6637</v>
      </c>
      <c r="S374" s="2">
        <v>6902</v>
      </c>
      <c r="T374" s="2">
        <v>7140</v>
      </c>
      <c r="U374" s="2">
        <v>6771</v>
      </c>
      <c r="V374" s="2">
        <v>6465</v>
      </c>
      <c r="W374" s="2">
        <v>6146</v>
      </c>
      <c r="X374" s="2">
        <v>5839</v>
      </c>
      <c r="Y374" s="2">
        <v>5578</v>
      </c>
      <c r="Z374" s="2">
        <v>5397</v>
      </c>
      <c r="AA374" s="2">
        <v>5396</v>
      </c>
      <c r="AB374" s="2">
        <v>5432</v>
      </c>
      <c r="AC374" s="2">
        <v>5471</v>
      </c>
      <c r="AD374" s="2">
        <v>5579</v>
      </c>
      <c r="AE374" s="2">
        <v>5694</v>
      </c>
      <c r="AF374" s="2">
        <v>5833</v>
      </c>
      <c r="AG374" s="2">
        <v>5967</v>
      </c>
      <c r="AH374" s="2">
        <v>6104</v>
      </c>
    </row>
    <row r="375" spans="1:34" x14ac:dyDescent="0.25">
      <c r="A375" s="2" t="s">
        <v>501</v>
      </c>
      <c r="B375" s="2" t="s">
        <v>394</v>
      </c>
      <c r="C375" s="2" t="s">
        <v>395</v>
      </c>
      <c r="D375" s="2">
        <v>0</v>
      </c>
      <c r="E375" s="2">
        <v>-2</v>
      </c>
      <c r="F375" s="2">
        <v>15</v>
      </c>
      <c r="G375" s="2">
        <v>413</v>
      </c>
      <c r="H375" s="2">
        <v>203</v>
      </c>
      <c r="I375" s="2">
        <v>306</v>
      </c>
      <c r="J375" s="2">
        <v>491</v>
      </c>
      <c r="K375" s="2">
        <v>458</v>
      </c>
      <c r="L375" s="2">
        <v>314</v>
      </c>
      <c r="M375" s="2">
        <v>296</v>
      </c>
      <c r="N375" s="2">
        <v>227</v>
      </c>
      <c r="O375" s="2">
        <v>123</v>
      </c>
      <c r="P375" s="2">
        <v>21</v>
      </c>
      <c r="Q375" s="2">
        <v>-15</v>
      </c>
      <c r="R375" s="2">
        <v>-69</v>
      </c>
      <c r="S375" s="2">
        <v>-124</v>
      </c>
      <c r="T375" s="2">
        <v>-132</v>
      </c>
      <c r="U375" s="2">
        <v>-191</v>
      </c>
      <c r="V375" s="2">
        <v>-153</v>
      </c>
      <c r="W375" s="2">
        <v>-68</v>
      </c>
      <c r="X375" s="2">
        <v>49</v>
      </c>
      <c r="Y375" s="2">
        <v>231</v>
      </c>
      <c r="Z375" s="2">
        <v>451</v>
      </c>
      <c r="AA375" s="2">
        <v>718</v>
      </c>
      <c r="AB375" s="2">
        <v>972</v>
      </c>
      <c r="AC375" s="2">
        <v>1255</v>
      </c>
      <c r="AD375" s="2">
        <v>1505</v>
      </c>
      <c r="AE375" s="2">
        <v>1757</v>
      </c>
      <c r="AF375" s="2">
        <v>2016</v>
      </c>
      <c r="AG375" s="2">
        <v>2258</v>
      </c>
      <c r="AH375" s="2">
        <v>2486</v>
      </c>
    </row>
    <row r="376" spans="1:34" x14ac:dyDescent="0.25">
      <c r="A376" s="2" t="s">
        <v>502</v>
      </c>
      <c r="B376" s="2" t="s">
        <v>394</v>
      </c>
      <c r="C376" s="2" t="s">
        <v>395</v>
      </c>
      <c r="D376" s="2">
        <v>0</v>
      </c>
      <c r="E376" s="2">
        <v>6</v>
      </c>
      <c r="F376" s="2">
        <v>82</v>
      </c>
      <c r="G376" s="2">
        <v>4905</v>
      </c>
      <c r="H376" s="2">
        <v>8915</v>
      </c>
      <c r="I376" s="2">
        <v>12739</v>
      </c>
      <c r="J376" s="2">
        <v>16827</v>
      </c>
      <c r="K376" s="2">
        <v>20847</v>
      </c>
      <c r="L376" s="2">
        <v>24126</v>
      </c>
      <c r="M376" s="2">
        <v>27366</v>
      </c>
      <c r="N376" s="2">
        <v>30457</v>
      </c>
      <c r="O376" s="2">
        <v>33355</v>
      </c>
      <c r="P376" s="2">
        <v>36089</v>
      </c>
      <c r="Q376" s="2">
        <v>38887</v>
      </c>
      <c r="R376" s="2">
        <v>41406</v>
      </c>
      <c r="S376" s="2">
        <v>43823</v>
      </c>
      <c r="T376" s="2">
        <v>41979</v>
      </c>
      <c r="U376" s="2">
        <v>40023</v>
      </c>
      <c r="V376" s="2">
        <v>38855</v>
      </c>
      <c r="W376" s="2">
        <v>37792</v>
      </c>
      <c r="X376" s="2">
        <v>36894</v>
      </c>
      <c r="Y376" s="2">
        <v>36298</v>
      </c>
      <c r="Z376" s="2">
        <v>35724</v>
      </c>
      <c r="AA376" s="2">
        <v>35363</v>
      </c>
      <c r="AB376" s="2">
        <v>35035</v>
      </c>
      <c r="AC376" s="2">
        <v>34772</v>
      </c>
      <c r="AD376" s="2">
        <v>34585</v>
      </c>
      <c r="AE376" s="2">
        <v>34522</v>
      </c>
      <c r="AF376" s="2">
        <v>34515</v>
      </c>
      <c r="AG376" s="2">
        <v>34449</v>
      </c>
      <c r="AH376" s="2">
        <v>34340</v>
      </c>
    </row>
    <row r="377" spans="1:34" x14ac:dyDescent="0.25">
      <c r="A377" s="2" t="s">
        <v>503</v>
      </c>
      <c r="B377" s="2" t="s">
        <v>394</v>
      </c>
      <c r="C377" s="2" t="s">
        <v>395</v>
      </c>
      <c r="D377" s="2">
        <v>0</v>
      </c>
      <c r="E377" s="2">
        <v>-6</v>
      </c>
      <c r="F377" s="2">
        <v>3</v>
      </c>
      <c r="G377" s="2">
        <v>239</v>
      </c>
      <c r="H377" s="2">
        <v>335</v>
      </c>
      <c r="I377" s="2">
        <v>1308</v>
      </c>
      <c r="J377" s="2">
        <v>2292</v>
      </c>
      <c r="K377" s="2">
        <v>2832</v>
      </c>
      <c r="L377" s="2">
        <v>3324</v>
      </c>
      <c r="M377" s="2">
        <v>4103</v>
      </c>
      <c r="N377" s="2">
        <v>4673</v>
      </c>
      <c r="O377" s="2">
        <v>5148</v>
      </c>
      <c r="P377" s="2">
        <v>5566</v>
      </c>
      <c r="Q377" s="2">
        <v>6008</v>
      </c>
      <c r="R377" s="2">
        <v>6408</v>
      </c>
      <c r="S377" s="2">
        <v>6734</v>
      </c>
      <c r="T377" s="2">
        <v>6966</v>
      </c>
      <c r="U377" s="2">
        <v>6976</v>
      </c>
      <c r="V377" s="2">
        <v>6919</v>
      </c>
      <c r="W377" s="2">
        <v>6772</v>
      </c>
      <c r="X377" s="2">
        <v>6510</v>
      </c>
      <c r="Y377" s="2">
        <v>6231</v>
      </c>
      <c r="Z377" s="2">
        <v>5903</v>
      </c>
      <c r="AA377" s="2">
        <v>5618</v>
      </c>
      <c r="AB377" s="2">
        <v>5308</v>
      </c>
      <c r="AC377" s="2">
        <v>5077</v>
      </c>
      <c r="AD377" s="2">
        <v>4810</v>
      </c>
      <c r="AE377" s="2">
        <v>4559</v>
      </c>
      <c r="AF377" s="2">
        <v>4332</v>
      </c>
      <c r="AG377" s="2">
        <v>4133</v>
      </c>
      <c r="AH377" s="2">
        <v>3940</v>
      </c>
    </row>
    <row r="378" spans="1:34" x14ac:dyDescent="0.25">
      <c r="A378" s="2" t="s">
        <v>504</v>
      </c>
      <c r="B378" s="2" t="s">
        <v>394</v>
      </c>
      <c r="C378" s="2" t="s">
        <v>395</v>
      </c>
      <c r="D378" s="2">
        <v>0</v>
      </c>
      <c r="E378" s="2">
        <v>-3</v>
      </c>
      <c r="F378" s="2">
        <v>0</v>
      </c>
      <c r="G378" s="2">
        <v>65</v>
      </c>
      <c r="H378" s="2">
        <v>39</v>
      </c>
      <c r="I378" s="2">
        <v>344</v>
      </c>
      <c r="J378" s="2">
        <v>641</v>
      </c>
      <c r="K378" s="2">
        <v>758</v>
      </c>
      <c r="L378" s="2">
        <v>838</v>
      </c>
      <c r="M378" s="2">
        <v>990</v>
      </c>
      <c r="N378" s="2">
        <v>1077</v>
      </c>
      <c r="O378" s="2">
        <v>1129</v>
      </c>
      <c r="P378" s="2">
        <v>1159</v>
      </c>
      <c r="Q378" s="2">
        <v>1191</v>
      </c>
      <c r="R378" s="2">
        <v>1206</v>
      </c>
      <c r="S378" s="2">
        <v>1202</v>
      </c>
      <c r="T378" s="2">
        <v>1181</v>
      </c>
      <c r="U378" s="2">
        <v>1122</v>
      </c>
      <c r="V378" s="2">
        <v>1060</v>
      </c>
      <c r="W378" s="2">
        <v>988</v>
      </c>
      <c r="X378" s="2">
        <v>904</v>
      </c>
      <c r="Y378" s="2">
        <v>825</v>
      </c>
      <c r="Z378" s="2">
        <v>743</v>
      </c>
      <c r="AA378" s="2">
        <v>672</v>
      </c>
      <c r="AB378" s="2">
        <v>604</v>
      </c>
      <c r="AC378" s="2">
        <v>549</v>
      </c>
      <c r="AD378" s="2">
        <v>494</v>
      </c>
      <c r="AE378" s="2">
        <v>446</v>
      </c>
      <c r="AF378" s="2">
        <v>402</v>
      </c>
      <c r="AG378" s="2">
        <v>365</v>
      </c>
      <c r="AH378" s="2">
        <v>329</v>
      </c>
    </row>
    <row r="379" spans="1:34" x14ac:dyDescent="0.25">
      <c r="A379" s="2" t="s">
        <v>505</v>
      </c>
      <c r="B379" s="2" t="s">
        <v>394</v>
      </c>
      <c r="C379" s="2" t="s">
        <v>395</v>
      </c>
      <c r="D379" s="2">
        <v>0</v>
      </c>
      <c r="E379" s="2">
        <v>0</v>
      </c>
      <c r="F379" s="2">
        <v>0</v>
      </c>
      <c r="G379" s="2">
        <v>14</v>
      </c>
      <c r="H379" s="2">
        <v>17</v>
      </c>
      <c r="I379" s="2">
        <v>33</v>
      </c>
      <c r="J379" s="2">
        <v>47</v>
      </c>
      <c r="K379" s="2">
        <v>54</v>
      </c>
      <c r="L379" s="2">
        <v>60</v>
      </c>
      <c r="M379" s="2">
        <v>67</v>
      </c>
      <c r="N379" s="2">
        <v>72</v>
      </c>
      <c r="O379" s="2">
        <v>74</v>
      </c>
      <c r="P379" s="2">
        <v>75</v>
      </c>
      <c r="Q379" s="2">
        <v>74</v>
      </c>
      <c r="R379" s="2">
        <v>74</v>
      </c>
      <c r="S379" s="2">
        <v>72</v>
      </c>
      <c r="T379" s="2">
        <v>70</v>
      </c>
      <c r="U379" s="2">
        <v>65</v>
      </c>
      <c r="V379" s="2">
        <v>59</v>
      </c>
      <c r="W379" s="2">
        <v>54</v>
      </c>
      <c r="X379" s="2">
        <v>48</v>
      </c>
      <c r="Y379" s="2">
        <v>43</v>
      </c>
      <c r="Z379" s="2">
        <v>37</v>
      </c>
      <c r="AA379" s="2">
        <v>34</v>
      </c>
      <c r="AB379" s="2">
        <v>30</v>
      </c>
      <c r="AC379" s="2">
        <v>27</v>
      </c>
      <c r="AD379" s="2">
        <v>23</v>
      </c>
      <c r="AE379" s="2">
        <v>22</v>
      </c>
      <c r="AF379" s="2">
        <v>20</v>
      </c>
      <c r="AG379" s="2">
        <v>18</v>
      </c>
      <c r="AH379" s="2">
        <v>16</v>
      </c>
    </row>
    <row r="380" spans="1:34" x14ac:dyDescent="0.25">
      <c r="A380" s="2" t="s">
        <v>506</v>
      </c>
      <c r="B380" s="2" t="s">
        <v>394</v>
      </c>
      <c r="C380" s="2" t="s">
        <v>395</v>
      </c>
      <c r="D380" s="2">
        <v>0</v>
      </c>
      <c r="E380" s="2">
        <v>0</v>
      </c>
      <c r="F380" s="2">
        <v>-1</v>
      </c>
      <c r="G380" s="2">
        <v>17</v>
      </c>
      <c r="H380" s="2">
        <v>19</v>
      </c>
      <c r="I380" s="2">
        <v>50</v>
      </c>
      <c r="J380" s="2">
        <v>81</v>
      </c>
      <c r="K380" s="2">
        <v>91</v>
      </c>
      <c r="L380" s="2">
        <v>94</v>
      </c>
      <c r="M380" s="2">
        <v>103</v>
      </c>
      <c r="N380" s="2">
        <v>103</v>
      </c>
      <c r="O380" s="2">
        <v>104</v>
      </c>
      <c r="P380" s="2">
        <v>102</v>
      </c>
      <c r="Q380" s="2">
        <v>104</v>
      </c>
      <c r="R380" s="2">
        <v>104</v>
      </c>
      <c r="S380" s="2">
        <v>103</v>
      </c>
      <c r="T380" s="2">
        <v>99</v>
      </c>
      <c r="U380" s="2">
        <v>91</v>
      </c>
      <c r="V380" s="2">
        <v>83</v>
      </c>
      <c r="W380" s="2">
        <v>72</v>
      </c>
      <c r="X380" s="2">
        <v>63</v>
      </c>
      <c r="Y380" s="2">
        <v>53</v>
      </c>
      <c r="Z380" s="2">
        <v>44</v>
      </c>
      <c r="AA380" s="2">
        <v>37</v>
      </c>
      <c r="AB380" s="2">
        <v>30</v>
      </c>
      <c r="AC380" s="2">
        <v>25</v>
      </c>
      <c r="AD380" s="2">
        <v>21</v>
      </c>
      <c r="AE380" s="2">
        <v>16</v>
      </c>
      <c r="AF380" s="2">
        <v>12</v>
      </c>
      <c r="AG380" s="2">
        <v>9</v>
      </c>
      <c r="AH380" s="2">
        <v>6</v>
      </c>
    </row>
    <row r="381" spans="1:34" x14ac:dyDescent="0.25">
      <c r="A381" s="2" t="s">
        <v>507</v>
      </c>
      <c r="B381" s="2" t="s">
        <v>394</v>
      </c>
      <c r="C381" s="2" t="s">
        <v>395</v>
      </c>
      <c r="D381" s="2">
        <v>0</v>
      </c>
      <c r="E381" s="2">
        <v>0</v>
      </c>
      <c r="F381" s="2">
        <v>3</v>
      </c>
      <c r="G381" s="2">
        <v>96</v>
      </c>
      <c r="H381" s="2">
        <v>71</v>
      </c>
      <c r="I381" s="2">
        <v>60</v>
      </c>
      <c r="J381" s="2">
        <v>40</v>
      </c>
      <c r="K381" s="2">
        <v>-21</v>
      </c>
      <c r="L381" s="2">
        <v>-114</v>
      </c>
      <c r="M381" s="2">
        <v>-210</v>
      </c>
      <c r="N381" s="2">
        <v>-339</v>
      </c>
      <c r="O381" s="2">
        <v>-489</v>
      </c>
      <c r="P381" s="2">
        <v>-657</v>
      </c>
      <c r="Q381" s="2">
        <v>-832</v>
      </c>
      <c r="R381" s="2">
        <v>-1022</v>
      </c>
      <c r="S381" s="2">
        <v>-1232</v>
      </c>
      <c r="T381" s="2">
        <v>-1433</v>
      </c>
      <c r="U381" s="2">
        <v>-1636</v>
      </c>
      <c r="V381" s="2">
        <v>-1812</v>
      </c>
      <c r="W381" s="2">
        <v>-1970</v>
      </c>
      <c r="X381" s="2">
        <v>-2109</v>
      </c>
      <c r="Y381" s="2">
        <v>-2224</v>
      </c>
      <c r="Z381" s="2">
        <v>-2317</v>
      </c>
      <c r="AA381" s="2">
        <v>-2384</v>
      </c>
      <c r="AB381" s="2">
        <v>-2432</v>
      </c>
      <c r="AC381" s="2">
        <v>-2458</v>
      </c>
      <c r="AD381" s="2">
        <v>-2466</v>
      </c>
      <c r="AE381" s="2">
        <v>-2458</v>
      </c>
      <c r="AF381" s="2">
        <v>-2432</v>
      </c>
      <c r="AG381" s="2">
        <v>-2405</v>
      </c>
      <c r="AH381" s="2">
        <v>-2378</v>
      </c>
    </row>
    <row r="382" spans="1:34" x14ac:dyDescent="0.25">
      <c r="A382" s="2" t="s">
        <v>508</v>
      </c>
      <c r="B382" s="2" t="s">
        <v>394</v>
      </c>
      <c r="C382" s="2" t="s">
        <v>395</v>
      </c>
      <c r="D382" s="2">
        <v>0</v>
      </c>
      <c r="E382" s="2">
        <v>-4</v>
      </c>
      <c r="F382" s="2">
        <v>10</v>
      </c>
      <c r="G382" s="2">
        <v>307</v>
      </c>
      <c r="H382" s="2">
        <v>327</v>
      </c>
      <c r="I382" s="2">
        <v>1072</v>
      </c>
      <c r="J382" s="2">
        <v>1884</v>
      </c>
      <c r="K382" s="2">
        <v>2325</v>
      </c>
      <c r="L382" s="2">
        <v>2706</v>
      </c>
      <c r="M382" s="2">
        <v>3331</v>
      </c>
      <c r="N382" s="2">
        <v>3812</v>
      </c>
      <c r="O382" s="2">
        <v>4180</v>
      </c>
      <c r="P382" s="2">
        <v>4495</v>
      </c>
      <c r="Q382" s="2">
        <v>4824</v>
      </c>
      <c r="R382" s="2">
        <v>5097</v>
      </c>
      <c r="S382" s="2">
        <v>5318</v>
      </c>
      <c r="T382" s="2">
        <v>5452</v>
      </c>
      <c r="U382" s="2">
        <v>5419</v>
      </c>
      <c r="V382" s="2">
        <v>5358</v>
      </c>
      <c r="W382" s="2">
        <v>5238</v>
      </c>
      <c r="X382" s="2">
        <v>5047</v>
      </c>
      <c r="Y382" s="2">
        <v>4848</v>
      </c>
      <c r="Z382" s="2">
        <v>4622</v>
      </c>
      <c r="AA382" s="2">
        <v>4427</v>
      </c>
      <c r="AB382" s="2">
        <v>4217</v>
      </c>
      <c r="AC382" s="2">
        <v>4058</v>
      </c>
      <c r="AD382" s="2">
        <v>3879</v>
      </c>
      <c r="AE382" s="2">
        <v>3716</v>
      </c>
      <c r="AF382" s="2">
        <v>3566</v>
      </c>
      <c r="AG382" s="2">
        <v>3436</v>
      </c>
      <c r="AH382" s="2">
        <v>3310</v>
      </c>
    </row>
    <row r="383" spans="1:34" x14ac:dyDescent="0.25">
      <c r="A383" s="2" t="s">
        <v>509</v>
      </c>
      <c r="B383" s="2" t="s">
        <v>394</v>
      </c>
      <c r="C383" s="2" t="s">
        <v>395</v>
      </c>
      <c r="D383" s="2">
        <v>0</v>
      </c>
      <c r="E383" s="2">
        <v>-9</v>
      </c>
      <c r="F383" s="2">
        <v>278</v>
      </c>
      <c r="G383" s="2">
        <v>3286</v>
      </c>
      <c r="H383" s="2">
        <v>3196</v>
      </c>
      <c r="I383" s="2">
        <v>3232</v>
      </c>
      <c r="J383" s="2">
        <v>5105</v>
      </c>
      <c r="K383" s="2">
        <v>7100</v>
      </c>
      <c r="L383" s="2">
        <v>7959</v>
      </c>
      <c r="M383" s="2">
        <v>9113</v>
      </c>
      <c r="N383" s="2">
        <v>10164</v>
      </c>
      <c r="O383" s="2">
        <v>10795</v>
      </c>
      <c r="P383" s="2">
        <v>11055</v>
      </c>
      <c r="Q383" s="2">
        <v>11334</v>
      </c>
      <c r="R383" s="2">
        <v>11345</v>
      </c>
      <c r="S383" s="2">
        <v>11296</v>
      </c>
      <c r="T383" s="2">
        <v>11193</v>
      </c>
      <c r="U383" s="2">
        <v>10012</v>
      </c>
      <c r="V383" s="2">
        <v>9073</v>
      </c>
      <c r="W383" s="2">
        <v>8127</v>
      </c>
      <c r="X383" s="2">
        <v>7153</v>
      </c>
      <c r="Y383" s="2">
        <v>6336</v>
      </c>
      <c r="Z383" s="2">
        <v>5593</v>
      </c>
      <c r="AA383" s="2">
        <v>5127</v>
      </c>
      <c r="AB383" s="2">
        <v>4685</v>
      </c>
      <c r="AC383" s="2">
        <v>4381</v>
      </c>
      <c r="AD383" s="2">
        <v>4059</v>
      </c>
      <c r="AE383" s="2">
        <v>3807</v>
      </c>
      <c r="AF383" s="2">
        <v>3612</v>
      </c>
      <c r="AG383" s="2">
        <v>3417</v>
      </c>
      <c r="AH383" s="2">
        <v>3227</v>
      </c>
    </row>
    <row r="384" spans="1:34" x14ac:dyDescent="0.25">
      <c r="A384" s="2" t="s">
        <v>510</v>
      </c>
      <c r="B384" s="2" t="s">
        <v>394</v>
      </c>
      <c r="C384" s="2" t="s">
        <v>395</v>
      </c>
      <c r="D384" s="2">
        <v>0</v>
      </c>
      <c r="E384" s="2">
        <v>1</v>
      </c>
      <c r="F384" s="2">
        <v>37</v>
      </c>
      <c r="G384" s="2">
        <v>176</v>
      </c>
      <c r="H384" s="2">
        <v>266</v>
      </c>
      <c r="I384" s="2">
        <v>220</v>
      </c>
      <c r="J384" s="2">
        <v>388</v>
      </c>
      <c r="K384" s="2">
        <v>650</v>
      </c>
      <c r="L384" s="2">
        <v>786</v>
      </c>
      <c r="M384" s="2">
        <v>918</v>
      </c>
      <c r="N384" s="2">
        <v>1092</v>
      </c>
      <c r="O384" s="2">
        <v>1244</v>
      </c>
      <c r="P384" s="2">
        <v>1340</v>
      </c>
      <c r="Q384" s="2">
        <v>1414</v>
      </c>
      <c r="R384" s="2">
        <v>1454</v>
      </c>
      <c r="S384" s="2">
        <v>1490</v>
      </c>
      <c r="T384" s="2">
        <v>1489</v>
      </c>
      <c r="U384" s="2">
        <v>1354</v>
      </c>
      <c r="V384" s="2">
        <v>1245</v>
      </c>
      <c r="W384" s="2">
        <v>1138</v>
      </c>
      <c r="X384" s="2">
        <v>1030</v>
      </c>
      <c r="Y384" s="2">
        <v>930</v>
      </c>
      <c r="Z384" s="2">
        <v>838</v>
      </c>
      <c r="AA384" s="2">
        <v>784</v>
      </c>
      <c r="AB384" s="2">
        <v>739</v>
      </c>
      <c r="AC384" s="2">
        <v>704</v>
      </c>
      <c r="AD384" s="2">
        <v>668</v>
      </c>
      <c r="AE384" s="2">
        <v>649</v>
      </c>
      <c r="AF384" s="2">
        <v>628</v>
      </c>
      <c r="AG384" s="2">
        <v>610</v>
      </c>
      <c r="AH384" s="2">
        <v>591</v>
      </c>
    </row>
    <row r="385" spans="1:34" x14ac:dyDescent="0.25">
      <c r="A385" s="2" t="s">
        <v>511</v>
      </c>
      <c r="B385" s="2" t="s">
        <v>394</v>
      </c>
      <c r="C385" s="2" t="s">
        <v>395</v>
      </c>
      <c r="D385" s="2">
        <v>0</v>
      </c>
      <c r="E385" s="2">
        <v>-3</v>
      </c>
      <c r="F385" s="2">
        <v>9</v>
      </c>
      <c r="G385" s="2">
        <v>217</v>
      </c>
      <c r="H385" s="2">
        <v>189</v>
      </c>
      <c r="I385" s="2">
        <v>643</v>
      </c>
      <c r="J385" s="2">
        <v>1165</v>
      </c>
      <c r="K385" s="2">
        <v>1454</v>
      </c>
      <c r="L385" s="2">
        <v>1693</v>
      </c>
      <c r="M385" s="2">
        <v>2099</v>
      </c>
      <c r="N385" s="2">
        <v>2419</v>
      </c>
      <c r="O385" s="2">
        <v>2665</v>
      </c>
      <c r="P385" s="2">
        <v>2879</v>
      </c>
      <c r="Q385" s="2">
        <v>3107</v>
      </c>
      <c r="R385" s="2">
        <v>3294</v>
      </c>
      <c r="S385" s="2">
        <v>3449</v>
      </c>
      <c r="T385" s="2">
        <v>3546</v>
      </c>
      <c r="U385" s="2">
        <v>3523</v>
      </c>
      <c r="V385" s="2">
        <v>3499</v>
      </c>
      <c r="W385" s="2">
        <v>3436</v>
      </c>
      <c r="X385" s="2">
        <v>3328</v>
      </c>
      <c r="Y385" s="2">
        <v>3217</v>
      </c>
      <c r="Z385" s="2">
        <v>3088</v>
      </c>
      <c r="AA385" s="2">
        <v>2984</v>
      </c>
      <c r="AB385" s="2">
        <v>2866</v>
      </c>
      <c r="AC385" s="2">
        <v>2784</v>
      </c>
      <c r="AD385" s="2">
        <v>2686</v>
      </c>
      <c r="AE385" s="2">
        <v>2597</v>
      </c>
      <c r="AF385" s="2">
        <v>2520</v>
      </c>
      <c r="AG385" s="2">
        <v>2452</v>
      </c>
      <c r="AH385" s="2">
        <v>2385</v>
      </c>
    </row>
    <row r="386" spans="1:34" x14ac:dyDescent="0.25">
      <c r="A386" s="2" t="s">
        <v>512</v>
      </c>
      <c r="B386" s="2" t="s">
        <v>394</v>
      </c>
      <c r="C386" s="2" t="s">
        <v>395</v>
      </c>
      <c r="D386" s="2">
        <v>0</v>
      </c>
      <c r="E386" s="2">
        <v>-16</v>
      </c>
      <c r="F386" s="2">
        <v>-6</v>
      </c>
      <c r="G386" s="2">
        <v>104</v>
      </c>
      <c r="H386" s="2">
        <v>-57</v>
      </c>
      <c r="I386" s="2">
        <v>1498</v>
      </c>
      <c r="J386" s="2">
        <v>3141</v>
      </c>
      <c r="K386" s="2">
        <v>3936</v>
      </c>
      <c r="L386" s="2">
        <v>4628</v>
      </c>
      <c r="M386" s="2">
        <v>5850</v>
      </c>
      <c r="N386" s="2">
        <v>6759</v>
      </c>
      <c r="O386" s="2">
        <v>7542</v>
      </c>
      <c r="P386" s="2">
        <v>8254</v>
      </c>
      <c r="Q386" s="2">
        <v>9036</v>
      </c>
      <c r="R386" s="2">
        <v>9761</v>
      </c>
      <c r="S386" s="2">
        <v>10380</v>
      </c>
      <c r="T386" s="2">
        <v>10874</v>
      </c>
      <c r="U386" s="2">
        <v>11040</v>
      </c>
      <c r="V386" s="2">
        <v>11121</v>
      </c>
      <c r="W386" s="2">
        <v>11041</v>
      </c>
      <c r="X386" s="2">
        <v>10746</v>
      </c>
      <c r="Y386" s="2">
        <v>10416</v>
      </c>
      <c r="Z386" s="2">
        <v>9961</v>
      </c>
      <c r="AA386" s="2">
        <v>9565</v>
      </c>
      <c r="AB386" s="2">
        <v>9103</v>
      </c>
      <c r="AC386" s="2">
        <v>8776</v>
      </c>
      <c r="AD386" s="2">
        <v>8361</v>
      </c>
      <c r="AE386" s="2">
        <v>7964</v>
      </c>
      <c r="AF386" s="2">
        <v>7592</v>
      </c>
      <c r="AG386" s="2">
        <v>7277</v>
      </c>
      <c r="AH386" s="2">
        <v>6964</v>
      </c>
    </row>
    <row r="387" spans="1:34" x14ac:dyDescent="0.25">
      <c r="A387" s="2" t="s">
        <v>513</v>
      </c>
      <c r="B387" s="2" t="s">
        <v>394</v>
      </c>
      <c r="C387" s="2" t="s">
        <v>395</v>
      </c>
      <c r="D387" s="2">
        <v>0</v>
      </c>
      <c r="E387" s="2">
        <v>-2</v>
      </c>
      <c r="F387" s="2">
        <v>2</v>
      </c>
      <c r="G387" s="2">
        <v>70</v>
      </c>
      <c r="H387" s="2">
        <v>37</v>
      </c>
      <c r="I387" s="2">
        <v>475</v>
      </c>
      <c r="J387" s="2">
        <v>947</v>
      </c>
      <c r="K387" s="2">
        <v>1189</v>
      </c>
      <c r="L387" s="2">
        <v>1406</v>
      </c>
      <c r="M387" s="2">
        <v>1775</v>
      </c>
      <c r="N387" s="2">
        <v>2065</v>
      </c>
      <c r="O387" s="2">
        <v>2299</v>
      </c>
      <c r="P387" s="2">
        <v>2509</v>
      </c>
      <c r="Q387" s="2">
        <v>2733</v>
      </c>
      <c r="R387" s="2">
        <v>2928</v>
      </c>
      <c r="S387" s="2">
        <v>3095</v>
      </c>
      <c r="T387" s="2">
        <v>3222</v>
      </c>
      <c r="U387" s="2">
        <v>3256</v>
      </c>
      <c r="V387" s="2">
        <v>3264</v>
      </c>
      <c r="W387" s="2">
        <v>3228</v>
      </c>
      <c r="X387" s="2">
        <v>3139</v>
      </c>
      <c r="Y387" s="2">
        <v>3035</v>
      </c>
      <c r="Z387" s="2">
        <v>2904</v>
      </c>
      <c r="AA387" s="2">
        <v>2788</v>
      </c>
      <c r="AB387" s="2">
        <v>2658</v>
      </c>
      <c r="AC387" s="2">
        <v>2558</v>
      </c>
      <c r="AD387" s="2">
        <v>2442</v>
      </c>
      <c r="AE387" s="2">
        <v>2333</v>
      </c>
      <c r="AF387" s="2">
        <v>2230</v>
      </c>
      <c r="AG387" s="2">
        <v>2143</v>
      </c>
      <c r="AH387" s="2">
        <v>2057</v>
      </c>
    </row>
    <row r="388" spans="1:34" x14ac:dyDescent="0.25">
      <c r="A388" s="2" t="s">
        <v>514</v>
      </c>
      <c r="B388" s="2" t="s">
        <v>394</v>
      </c>
      <c r="C388" s="2" t="s">
        <v>395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</row>
    <row r="389" spans="1:34" x14ac:dyDescent="0.25">
      <c r="A389" s="2" t="s">
        <v>383</v>
      </c>
      <c r="B389" s="2" t="s">
        <v>396</v>
      </c>
      <c r="C389" s="2" t="s">
        <v>397</v>
      </c>
      <c r="D389" s="2">
        <v>0</v>
      </c>
      <c r="E389" s="2">
        <v>-215</v>
      </c>
      <c r="F389" s="2">
        <v>482</v>
      </c>
      <c r="G389" s="2">
        <v>25965</v>
      </c>
      <c r="H389" s="2">
        <v>36272</v>
      </c>
      <c r="I389" s="2">
        <v>40920</v>
      </c>
      <c r="J389" s="2">
        <v>49979</v>
      </c>
      <c r="K389" s="2">
        <v>61599</v>
      </c>
      <c r="L389" s="2">
        <v>69430</v>
      </c>
      <c r="M389" s="2">
        <v>77343</v>
      </c>
      <c r="N389" s="2">
        <v>83649</v>
      </c>
      <c r="O389" s="2">
        <v>88425</v>
      </c>
      <c r="P389" s="2">
        <v>91454</v>
      </c>
      <c r="Q389" s="2">
        <v>95212</v>
      </c>
      <c r="R389" s="2">
        <v>98288</v>
      </c>
      <c r="S389" s="2">
        <v>100843</v>
      </c>
      <c r="T389" s="2">
        <v>99556</v>
      </c>
      <c r="U389" s="2">
        <v>93196</v>
      </c>
      <c r="V389" s="2">
        <v>87758</v>
      </c>
      <c r="W389" s="2">
        <v>82130</v>
      </c>
      <c r="X389" s="2">
        <v>76444</v>
      </c>
      <c r="Y389" s="2">
        <v>71709</v>
      </c>
      <c r="Z389" s="2">
        <v>67509</v>
      </c>
      <c r="AA389" s="2">
        <v>64610</v>
      </c>
      <c r="AB389" s="2">
        <v>62075</v>
      </c>
      <c r="AC389" s="2">
        <v>60007</v>
      </c>
      <c r="AD389" s="2">
        <v>58299</v>
      </c>
      <c r="AE389" s="2">
        <v>56897</v>
      </c>
      <c r="AF389" s="2">
        <v>55873</v>
      </c>
      <c r="AG389" s="2">
        <v>54669</v>
      </c>
      <c r="AH389" s="2">
        <v>53530</v>
      </c>
    </row>
    <row r="390" spans="1:34" x14ac:dyDescent="0.25">
      <c r="A390" s="2" t="s">
        <v>473</v>
      </c>
      <c r="B390" s="2" t="s">
        <v>396</v>
      </c>
      <c r="C390" s="2" t="s">
        <v>397</v>
      </c>
      <c r="D390" s="2">
        <v>0</v>
      </c>
      <c r="E390" s="2">
        <v>7</v>
      </c>
      <c r="F390" s="2">
        <v>-14</v>
      </c>
      <c r="G390" s="2">
        <v>293</v>
      </c>
      <c r="H390" s="2">
        <v>509</v>
      </c>
      <c r="I390" s="2">
        <v>859</v>
      </c>
      <c r="J390" s="2">
        <v>1063</v>
      </c>
      <c r="K390" s="2">
        <v>1702</v>
      </c>
      <c r="L390" s="2">
        <v>2627</v>
      </c>
      <c r="M390" s="2">
        <v>3369</v>
      </c>
      <c r="N390" s="2">
        <v>3780</v>
      </c>
      <c r="O390" s="2">
        <v>3614</v>
      </c>
      <c r="P390" s="2">
        <v>3395</v>
      </c>
      <c r="Q390" s="2">
        <v>3282</v>
      </c>
      <c r="R390" s="2">
        <v>3228</v>
      </c>
      <c r="S390" s="2">
        <v>3230</v>
      </c>
      <c r="T390" s="2">
        <v>3261</v>
      </c>
      <c r="U390" s="2">
        <v>3268</v>
      </c>
      <c r="V390" s="2">
        <v>3257</v>
      </c>
      <c r="W390" s="2">
        <v>3218</v>
      </c>
      <c r="X390" s="2">
        <v>3203</v>
      </c>
      <c r="Y390" s="2">
        <v>3191</v>
      </c>
      <c r="Z390" s="2">
        <v>3187</v>
      </c>
      <c r="AA390" s="2">
        <v>3188</v>
      </c>
      <c r="AB390" s="2">
        <v>3185</v>
      </c>
      <c r="AC390" s="2">
        <v>3184</v>
      </c>
      <c r="AD390" s="2">
        <v>3202</v>
      </c>
      <c r="AE390" s="2">
        <v>3215</v>
      </c>
      <c r="AF390" s="2">
        <v>3215</v>
      </c>
      <c r="AG390" s="2">
        <v>3210</v>
      </c>
      <c r="AH390" s="2">
        <v>3200</v>
      </c>
    </row>
    <row r="391" spans="1:34" x14ac:dyDescent="0.25">
      <c r="A391" s="2" t="s">
        <v>474</v>
      </c>
      <c r="B391" s="2" t="s">
        <v>396</v>
      </c>
      <c r="C391" s="2" t="s">
        <v>397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</row>
    <row r="392" spans="1:34" x14ac:dyDescent="0.25">
      <c r="A392" s="2" t="s">
        <v>475</v>
      </c>
      <c r="B392" s="2" t="s">
        <v>396</v>
      </c>
      <c r="C392" s="2" t="s">
        <v>397</v>
      </c>
      <c r="D392" s="2">
        <v>0</v>
      </c>
      <c r="E392" s="2">
        <v>0</v>
      </c>
      <c r="F392" s="2">
        <v>-4</v>
      </c>
      <c r="G392" s="2">
        <v>-42</v>
      </c>
      <c r="H392" s="2">
        <v>-153</v>
      </c>
      <c r="I392" s="2">
        <v>-307</v>
      </c>
      <c r="J392" s="2">
        <v>-443</v>
      </c>
      <c r="K392" s="2">
        <v>-659</v>
      </c>
      <c r="L392" s="2">
        <v>-920</v>
      </c>
      <c r="M392" s="2">
        <v>-1225</v>
      </c>
      <c r="N392" s="2">
        <v>-1555</v>
      </c>
      <c r="O392" s="2">
        <v>-1909</v>
      </c>
      <c r="P392" s="2">
        <v>-2253</v>
      </c>
      <c r="Q392" s="2">
        <v>-2588</v>
      </c>
      <c r="R392" s="2">
        <v>-2881</v>
      </c>
      <c r="S392" s="2">
        <v>-3197</v>
      </c>
      <c r="T392" s="2">
        <v>-3533</v>
      </c>
      <c r="U392" s="2">
        <v>-3844</v>
      </c>
      <c r="V392" s="2">
        <v>-4131</v>
      </c>
      <c r="W392" s="2">
        <v>-4339</v>
      </c>
      <c r="X392" s="2">
        <v>-4570</v>
      </c>
      <c r="Y392" s="2">
        <v>-4739</v>
      </c>
      <c r="Z392" s="2">
        <v>-4827</v>
      </c>
      <c r="AA392" s="2">
        <v>-4939</v>
      </c>
      <c r="AB392" s="2">
        <v>-5035</v>
      </c>
      <c r="AC392" s="2">
        <v>-5052</v>
      </c>
      <c r="AD392" s="2">
        <v>-5096</v>
      </c>
      <c r="AE392" s="2">
        <v>-5081</v>
      </c>
      <c r="AF392" s="2">
        <v>-5053</v>
      </c>
      <c r="AG392" s="2">
        <v>-5041</v>
      </c>
      <c r="AH392" s="2">
        <v>-4999</v>
      </c>
    </row>
    <row r="393" spans="1:34" x14ac:dyDescent="0.25">
      <c r="A393" s="2" t="s">
        <v>476</v>
      </c>
      <c r="B393" s="2" t="s">
        <v>396</v>
      </c>
      <c r="C393" s="2" t="s">
        <v>397</v>
      </c>
      <c r="D393" s="2">
        <v>0</v>
      </c>
      <c r="E393" s="2">
        <v>0</v>
      </c>
      <c r="F393" s="2">
        <v>0</v>
      </c>
      <c r="G393" s="2">
        <v>27</v>
      </c>
      <c r="H393" s="2">
        <v>37</v>
      </c>
      <c r="I393" s="2">
        <v>18</v>
      </c>
      <c r="J393" s="2">
        <v>-27</v>
      </c>
      <c r="K393" s="2">
        <v>-45</v>
      </c>
      <c r="L393" s="2">
        <v>-38</v>
      </c>
      <c r="M393" s="2">
        <v>-34</v>
      </c>
      <c r="N393" s="2">
        <v>-40</v>
      </c>
      <c r="O393" s="2">
        <v>-48</v>
      </c>
      <c r="P393" s="2">
        <v>-53</v>
      </c>
      <c r="Q393" s="2">
        <v>-59</v>
      </c>
      <c r="R393" s="2">
        <v>-64</v>
      </c>
      <c r="S393" s="2">
        <v>-69</v>
      </c>
      <c r="T393" s="2">
        <v>-73</v>
      </c>
      <c r="U393" s="2">
        <v>-80</v>
      </c>
      <c r="V393" s="2">
        <v>-85</v>
      </c>
      <c r="W393" s="2">
        <v>-90</v>
      </c>
      <c r="X393" s="2">
        <v>-91</v>
      </c>
      <c r="Y393" s="2">
        <v>-91</v>
      </c>
      <c r="Z393" s="2">
        <v>-88</v>
      </c>
      <c r="AA393" s="2">
        <v>-85</v>
      </c>
      <c r="AB393" s="2">
        <v>-81</v>
      </c>
      <c r="AC393" s="2">
        <v>-78</v>
      </c>
      <c r="AD393" s="2">
        <v>-75</v>
      </c>
      <c r="AE393" s="2">
        <v>-73</v>
      </c>
      <c r="AF393" s="2">
        <v>-70</v>
      </c>
      <c r="AG393" s="2">
        <v>-67</v>
      </c>
      <c r="AH393" s="2">
        <v>-65</v>
      </c>
    </row>
    <row r="394" spans="1:34" x14ac:dyDescent="0.25">
      <c r="A394" s="2" t="s">
        <v>477</v>
      </c>
      <c r="B394" s="2" t="s">
        <v>396</v>
      </c>
      <c r="C394" s="2" t="s">
        <v>397</v>
      </c>
      <c r="D394" s="2">
        <v>0</v>
      </c>
      <c r="E394" s="2">
        <v>0</v>
      </c>
      <c r="F394" s="2">
        <v>-3</v>
      </c>
      <c r="G394" s="2">
        <v>-48</v>
      </c>
      <c r="H394" s="2">
        <v>-172</v>
      </c>
      <c r="I394" s="2">
        <v>-369</v>
      </c>
      <c r="J394" s="2">
        <v>-672</v>
      </c>
      <c r="K394" s="2">
        <v>-1012</v>
      </c>
      <c r="L394" s="2">
        <v>-1391</v>
      </c>
      <c r="M394" s="2">
        <v>-1827</v>
      </c>
      <c r="N394" s="2">
        <v>-2297</v>
      </c>
      <c r="O394" s="2">
        <v>-2771</v>
      </c>
      <c r="P394" s="2">
        <v>-3211</v>
      </c>
      <c r="Q394" s="2">
        <v>-3610</v>
      </c>
      <c r="R394" s="2">
        <v>-3983</v>
      </c>
      <c r="S394" s="2">
        <v>-4362</v>
      </c>
      <c r="T394" s="2">
        <v>-4720</v>
      </c>
      <c r="U394" s="2">
        <v>-5052</v>
      </c>
      <c r="V394" s="2">
        <v>-5280</v>
      </c>
      <c r="W394" s="2">
        <v>-5446</v>
      </c>
      <c r="X394" s="2">
        <v>-5574</v>
      </c>
      <c r="Y394" s="2">
        <v>-5616</v>
      </c>
      <c r="Z394" s="2">
        <v>-5607</v>
      </c>
      <c r="AA394" s="2">
        <v>-5604</v>
      </c>
      <c r="AB394" s="2">
        <v>-5573</v>
      </c>
      <c r="AC394" s="2">
        <v>-5524</v>
      </c>
      <c r="AD394" s="2">
        <v>-5484</v>
      </c>
      <c r="AE394" s="2">
        <v>-5415</v>
      </c>
      <c r="AF394" s="2">
        <v>-5345</v>
      </c>
      <c r="AG394" s="2">
        <v>-5304</v>
      </c>
      <c r="AH394" s="2">
        <v>-5257</v>
      </c>
    </row>
    <row r="395" spans="1:34" x14ac:dyDescent="0.25">
      <c r="A395" s="2" t="s">
        <v>478</v>
      </c>
      <c r="B395" s="2" t="s">
        <v>396</v>
      </c>
      <c r="C395" s="2" t="s">
        <v>397</v>
      </c>
      <c r="D395" s="2">
        <v>0</v>
      </c>
      <c r="E395" s="2">
        <v>0</v>
      </c>
      <c r="F395" s="2">
        <v>1</v>
      </c>
      <c r="G395" s="2">
        <v>126</v>
      </c>
      <c r="H395" s="2">
        <v>161</v>
      </c>
      <c r="I395" s="2">
        <v>273</v>
      </c>
      <c r="J395" s="2">
        <v>406</v>
      </c>
      <c r="K395" s="2">
        <v>535</v>
      </c>
      <c r="L395" s="2">
        <v>664</v>
      </c>
      <c r="M395" s="2">
        <v>827</v>
      </c>
      <c r="N395" s="2">
        <v>962</v>
      </c>
      <c r="O395" s="2">
        <v>1043</v>
      </c>
      <c r="P395" s="2">
        <v>1096</v>
      </c>
      <c r="Q395" s="2">
        <v>1142</v>
      </c>
      <c r="R395" s="2">
        <v>1184</v>
      </c>
      <c r="S395" s="2">
        <v>1216</v>
      </c>
      <c r="T395" s="2">
        <v>1234</v>
      </c>
      <c r="U395" s="2">
        <v>1223</v>
      </c>
      <c r="V395" s="2">
        <v>1190</v>
      </c>
      <c r="W395" s="2">
        <v>1144</v>
      </c>
      <c r="X395" s="2">
        <v>1089</v>
      </c>
      <c r="Y395" s="2">
        <v>1031</v>
      </c>
      <c r="Z395" s="2">
        <v>974</v>
      </c>
      <c r="AA395" s="2">
        <v>921</v>
      </c>
      <c r="AB395" s="2">
        <v>868</v>
      </c>
      <c r="AC395" s="2">
        <v>823</v>
      </c>
      <c r="AD395" s="2">
        <v>782</v>
      </c>
      <c r="AE395" s="2">
        <v>740</v>
      </c>
      <c r="AF395" s="2">
        <v>703</v>
      </c>
      <c r="AG395" s="2">
        <v>671</v>
      </c>
      <c r="AH395" s="2">
        <v>639</v>
      </c>
    </row>
    <row r="396" spans="1:34" x14ac:dyDescent="0.25">
      <c r="A396" s="2" t="s">
        <v>479</v>
      </c>
      <c r="B396" s="2" t="s">
        <v>396</v>
      </c>
      <c r="C396" s="2" t="s">
        <v>397</v>
      </c>
      <c r="D396" s="2">
        <v>0</v>
      </c>
      <c r="E396" s="2">
        <v>0</v>
      </c>
      <c r="F396" s="2">
        <v>1</v>
      </c>
      <c r="G396" s="2">
        <v>37</v>
      </c>
      <c r="H396" s="2">
        <v>37</v>
      </c>
      <c r="I396" s="2">
        <v>162</v>
      </c>
      <c r="J396" s="2">
        <v>324</v>
      </c>
      <c r="K396" s="2">
        <v>420</v>
      </c>
      <c r="L396" s="2">
        <v>488</v>
      </c>
      <c r="M396" s="2">
        <v>586</v>
      </c>
      <c r="N396" s="2">
        <v>667</v>
      </c>
      <c r="O396" s="2">
        <v>718</v>
      </c>
      <c r="P396" s="2">
        <v>752</v>
      </c>
      <c r="Q396" s="2">
        <v>782</v>
      </c>
      <c r="R396" s="2">
        <v>800</v>
      </c>
      <c r="S396" s="2">
        <v>807</v>
      </c>
      <c r="T396" s="2">
        <v>804</v>
      </c>
      <c r="U396" s="2">
        <v>781</v>
      </c>
      <c r="V396" s="2">
        <v>744</v>
      </c>
      <c r="W396" s="2">
        <v>701</v>
      </c>
      <c r="X396" s="2">
        <v>650</v>
      </c>
      <c r="Y396" s="2">
        <v>598</v>
      </c>
      <c r="Z396" s="2">
        <v>546</v>
      </c>
      <c r="AA396" s="2">
        <v>498</v>
      </c>
      <c r="AB396" s="2">
        <v>451</v>
      </c>
      <c r="AC396" s="2">
        <v>413</v>
      </c>
      <c r="AD396" s="2">
        <v>376</v>
      </c>
      <c r="AE396" s="2">
        <v>342</v>
      </c>
      <c r="AF396" s="2">
        <v>312</v>
      </c>
      <c r="AG396" s="2">
        <v>285</v>
      </c>
      <c r="AH396" s="2">
        <v>260</v>
      </c>
    </row>
    <row r="397" spans="1:34" x14ac:dyDescent="0.25">
      <c r="A397" s="2" t="s">
        <v>480</v>
      </c>
      <c r="B397" s="2" t="s">
        <v>396</v>
      </c>
      <c r="C397" s="2" t="s">
        <v>397</v>
      </c>
      <c r="D397" s="2">
        <v>0</v>
      </c>
      <c r="E397" s="2">
        <v>0</v>
      </c>
      <c r="F397" s="2">
        <v>1</v>
      </c>
      <c r="G397" s="2">
        <v>57</v>
      </c>
      <c r="H397" s="2">
        <v>77</v>
      </c>
      <c r="I397" s="2">
        <v>71</v>
      </c>
      <c r="J397" s="2">
        <v>58</v>
      </c>
      <c r="K397" s="2">
        <v>62</v>
      </c>
      <c r="L397" s="2">
        <v>68</v>
      </c>
      <c r="M397" s="2">
        <v>71</v>
      </c>
      <c r="N397" s="2">
        <v>74</v>
      </c>
      <c r="O397" s="2">
        <v>72</v>
      </c>
      <c r="P397" s="2">
        <v>70</v>
      </c>
      <c r="Q397" s="2">
        <v>68</v>
      </c>
      <c r="R397" s="2">
        <v>68</v>
      </c>
      <c r="S397" s="2">
        <v>67</v>
      </c>
      <c r="T397" s="2">
        <v>68</v>
      </c>
      <c r="U397" s="2">
        <v>60</v>
      </c>
      <c r="V397" s="2">
        <v>52</v>
      </c>
      <c r="W397" s="2">
        <v>42</v>
      </c>
      <c r="X397" s="2">
        <v>34</v>
      </c>
      <c r="Y397" s="2">
        <v>27</v>
      </c>
      <c r="Z397" s="2">
        <v>23</v>
      </c>
      <c r="AA397" s="2">
        <v>22</v>
      </c>
      <c r="AB397" s="2">
        <v>20</v>
      </c>
      <c r="AC397" s="2">
        <v>20</v>
      </c>
      <c r="AD397" s="2">
        <v>22</v>
      </c>
      <c r="AE397" s="2">
        <v>22</v>
      </c>
      <c r="AF397" s="2">
        <v>23</v>
      </c>
      <c r="AG397" s="2">
        <v>23</v>
      </c>
      <c r="AH397" s="2">
        <v>24</v>
      </c>
    </row>
    <row r="398" spans="1:34" x14ac:dyDescent="0.25">
      <c r="A398" s="2" t="s">
        <v>481</v>
      </c>
      <c r="B398" s="2" t="s">
        <v>396</v>
      </c>
      <c r="C398" s="2" t="s">
        <v>397</v>
      </c>
      <c r="D398" s="2">
        <v>0</v>
      </c>
      <c r="E398" s="2">
        <v>0</v>
      </c>
      <c r="F398" s="2">
        <v>1</v>
      </c>
      <c r="G398" s="2">
        <v>53</v>
      </c>
      <c r="H398" s="2">
        <v>62</v>
      </c>
      <c r="I398" s="2">
        <v>61</v>
      </c>
      <c r="J398" s="2">
        <v>53</v>
      </c>
      <c r="K398" s="2">
        <v>57</v>
      </c>
      <c r="L398" s="2">
        <v>68</v>
      </c>
      <c r="M398" s="2">
        <v>80</v>
      </c>
      <c r="N398" s="2">
        <v>85</v>
      </c>
      <c r="O398" s="2">
        <v>88</v>
      </c>
      <c r="P398" s="2">
        <v>90</v>
      </c>
      <c r="Q398" s="2">
        <v>92</v>
      </c>
      <c r="R398" s="2">
        <v>92</v>
      </c>
      <c r="S398" s="2">
        <v>91</v>
      </c>
      <c r="T398" s="2">
        <v>90</v>
      </c>
      <c r="U398" s="2">
        <v>83</v>
      </c>
      <c r="V398" s="2">
        <v>75</v>
      </c>
      <c r="W398" s="2">
        <v>64</v>
      </c>
      <c r="X398" s="2">
        <v>56</v>
      </c>
      <c r="Y398" s="2">
        <v>48</v>
      </c>
      <c r="Z398" s="2">
        <v>42</v>
      </c>
      <c r="AA398" s="2">
        <v>38</v>
      </c>
      <c r="AB398" s="2">
        <v>35</v>
      </c>
      <c r="AC398" s="2">
        <v>33</v>
      </c>
      <c r="AD398" s="2">
        <v>29</v>
      </c>
      <c r="AE398" s="2">
        <v>28</v>
      </c>
      <c r="AF398" s="2">
        <v>27</v>
      </c>
      <c r="AG398" s="2">
        <v>26</v>
      </c>
      <c r="AH398" s="2">
        <v>24</v>
      </c>
    </row>
    <row r="399" spans="1:34" x14ac:dyDescent="0.25">
      <c r="A399" s="2" t="s">
        <v>482</v>
      </c>
      <c r="B399" s="2" t="s">
        <v>396</v>
      </c>
      <c r="C399" s="2" t="s">
        <v>397</v>
      </c>
      <c r="D399" s="2">
        <v>0</v>
      </c>
      <c r="E399" s="2">
        <v>1</v>
      </c>
      <c r="F399" s="2">
        <v>0</v>
      </c>
      <c r="G399" s="2">
        <v>-110</v>
      </c>
      <c r="H399" s="2">
        <v>-230</v>
      </c>
      <c r="I399" s="2">
        <v>-355</v>
      </c>
      <c r="J399" s="2">
        <v>-565</v>
      </c>
      <c r="K399" s="2">
        <v>-795</v>
      </c>
      <c r="L399" s="2">
        <v>-1037</v>
      </c>
      <c r="M399" s="2">
        <v>-1296</v>
      </c>
      <c r="N399" s="2">
        <v>-1555</v>
      </c>
      <c r="O399" s="2">
        <v>-1792</v>
      </c>
      <c r="P399" s="2">
        <v>-1993</v>
      </c>
      <c r="Q399" s="2">
        <v>-2160</v>
      </c>
      <c r="R399" s="2">
        <v>-2308</v>
      </c>
      <c r="S399" s="2">
        <v>-2445</v>
      </c>
      <c r="T399" s="2">
        <v>-2564</v>
      </c>
      <c r="U399" s="2">
        <v>-2649</v>
      </c>
      <c r="V399" s="2">
        <v>-2656</v>
      </c>
      <c r="W399" s="2">
        <v>-2647</v>
      </c>
      <c r="X399" s="2">
        <v>-2597</v>
      </c>
      <c r="Y399" s="2">
        <v>-2515</v>
      </c>
      <c r="Z399" s="2">
        <v>-2445</v>
      </c>
      <c r="AA399" s="2">
        <v>-2365</v>
      </c>
      <c r="AB399" s="2">
        <v>-2276</v>
      </c>
      <c r="AC399" s="2">
        <v>-2196</v>
      </c>
      <c r="AD399" s="2">
        <v>-2116</v>
      </c>
      <c r="AE399" s="2">
        <v>-2031</v>
      </c>
      <c r="AF399" s="2">
        <v>-1955</v>
      </c>
      <c r="AG399" s="2">
        <v>-1888</v>
      </c>
      <c r="AH399" s="2">
        <v>-1829</v>
      </c>
    </row>
    <row r="400" spans="1:34" x14ac:dyDescent="0.25">
      <c r="A400" s="2" t="s">
        <v>483</v>
      </c>
      <c r="B400" s="2" t="s">
        <v>396</v>
      </c>
      <c r="C400" s="2" t="s">
        <v>397</v>
      </c>
      <c r="D400" s="2">
        <v>0</v>
      </c>
      <c r="E400" s="2">
        <v>-1</v>
      </c>
      <c r="F400" s="2">
        <v>-5</v>
      </c>
      <c r="G400" s="2">
        <v>119</v>
      </c>
      <c r="H400" s="2">
        <v>121</v>
      </c>
      <c r="I400" s="2">
        <v>48</v>
      </c>
      <c r="J400" s="2">
        <v>-240</v>
      </c>
      <c r="K400" s="2">
        <v>-517</v>
      </c>
      <c r="L400" s="2">
        <v>-720</v>
      </c>
      <c r="M400" s="2">
        <v>-884</v>
      </c>
      <c r="N400" s="2">
        <v>-1050</v>
      </c>
      <c r="O400" s="2">
        <v>-1203</v>
      </c>
      <c r="P400" s="2">
        <v>-1328</v>
      </c>
      <c r="Q400" s="2">
        <v>-1437</v>
      </c>
      <c r="R400" s="2">
        <v>-1525</v>
      </c>
      <c r="S400" s="2">
        <v>-1600</v>
      </c>
      <c r="T400" s="2">
        <v>-1665</v>
      </c>
      <c r="U400" s="2">
        <v>-1728</v>
      </c>
      <c r="V400" s="2">
        <v>-1788</v>
      </c>
      <c r="W400" s="2">
        <v>-1834</v>
      </c>
      <c r="X400" s="2">
        <v>-1865</v>
      </c>
      <c r="Y400" s="2">
        <v>-1872</v>
      </c>
      <c r="Z400" s="2">
        <v>-1859</v>
      </c>
      <c r="AA400" s="2">
        <v>-1835</v>
      </c>
      <c r="AB400" s="2">
        <v>-1807</v>
      </c>
      <c r="AC400" s="2">
        <v>-1773</v>
      </c>
      <c r="AD400" s="2">
        <v>-1732</v>
      </c>
      <c r="AE400" s="2">
        <v>-1686</v>
      </c>
      <c r="AF400" s="2">
        <v>-1636</v>
      </c>
      <c r="AG400" s="2">
        <v>-1586</v>
      </c>
      <c r="AH400" s="2">
        <v>-1532</v>
      </c>
    </row>
    <row r="401" spans="1:34" x14ac:dyDescent="0.25">
      <c r="A401" s="2" t="s">
        <v>484</v>
      </c>
      <c r="B401" s="2" t="s">
        <v>396</v>
      </c>
      <c r="C401" s="2" t="s">
        <v>397</v>
      </c>
      <c r="D401" s="2">
        <v>0</v>
      </c>
      <c r="E401" s="2">
        <v>0</v>
      </c>
      <c r="F401" s="2">
        <v>0</v>
      </c>
      <c r="G401" s="2">
        <v>6</v>
      </c>
      <c r="H401" s="2">
        <v>7</v>
      </c>
      <c r="I401" s="2">
        <v>30</v>
      </c>
      <c r="J401" s="2">
        <v>51</v>
      </c>
      <c r="K401" s="2">
        <v>61</v>
      </c>
      <c r="L401" s="2">
        <v>69</v>
      </c>
      <c r="M401" s="2">
        <v>86</v>
      </c>
      <c r="N401" s="2">
        <v>97</v>
      </c>
      <c r="O401" s="2">
        <v>106</v>
      </c>
      <c r="P401" s="2">
        <v>113</v>
      </c>
      <c r="Q401" s="2">
        <v>121</v>
      </c>
      <c r="R401" s="2">
        <v>127</v>
      </c>
      <c r="S401" s="2">
        <v>130</v>
      </c>
      <c r="T401" s="2">
        <v>133</v>
      </c>
      <c r="U401" s="2">
        <v>132</v>
      </c>
      <c r="V401" s="2">
        <v>129</v>
      </c>
      <c r="W401" s="2">
        <v>125</v>
      </c>
      <c r="X401" s="2">
        <v>119</v>
      </c>
      <c r="Y401" s="2">
        <v>113</v>
      </c>
      <c r="Z401" s="2">
        <v>106</v>
      </c>
      <c r="AA401" s="2">
        <v>99</v>
      </c>
      <c r="AB401" s="2">
        <v>92</v>
      </c>
      <c r="AC401" s="2">
        <v>87</v>
      </c>
      <c r="AD401" s="2">
        <v>81</v>
      </c>
      <c r="AE401" s="2">
        <v>76</v>
      </c>
      <c r="AF401" s="2">
        <v>71</v>
      </c>
      <c r="AG401" s="2">
        <v>66</v>
      </c>
      <c r="AH401" s="2">
        <v>62</v>
      </c>
    </row>
    <row r="402" spans="1:34" x14ac:dyDescent="0.25">
      <c r="A402" s="2" t="s">
        <v>485</v>
      </c>
      <c r="B402" s="2" t="s">
        <v>396</v>
      </c>
      <c r="C402" s="2" t="s">
        <v>397</v>
      </c>
      <c r="D402" s="2">
        <v>0</v>
      </c>
      <c r="E402" s="2">
        <v>0</v>
      </c>
      <c r="F402" s="2">
        <v>1</v>
      </c>
      <c r="G402" s="2">
        <v>55</v>
      </c>
      <c r="H402" s="2">
        <v>60</v>
      </c>
      <c r="I402" s="2">
        <v>25</v>
      </c>
      <c r="J402" s="2">
        <v>-21</v>
      </c>
      <c r="K402" s="2">
        <v>-43</v>
      </c>
      <c r="L402" s="2">
        <v>-56</v>
      </c>
      <c r="M402" s="2">
        <v>-71</v>
      </c>
      <c r="N402" s="2">
        <v>-88</v>
      </c>
      <c r="O402" s="2">
        <v>-99</v>
      </c>
      <c r="P402" s="2">
        <v>-108</v>
      </c>
      <c r="Q402" s="2">
        <v>-113</v>
      </c>
      <c r="R402" s="2">
        <v>-119</v>
      </c>
      <c r="S402" s="2">
        <v>-124</v>
      </c>
      <c r="T402" s="2">
        <v>-121</v>
      </c>
      <c r="U402" s="2">
        <v>-124</v>
      </c>
      <c r="V402" s="2">
        <v>-127</v>
      </c>
      <c r="W402" s="2">
        <v>-131</v>
      </c>
      <c r="X402" s="2">
        <v>-133</v>
      </c>
      <c r="Y402" s="2">
        <v>-134</v>
      </c>
      <c r="Z402" s="2">
        <v>-133</v>
      </c>
      <c r="AA402" s="2">
        <v>-129</v>
      </c>
      <c r="AB402" s="2">
        <v>-126</v>
      </c>
      <c r="AC402" s="2">
        <v>-122</v>
      </c>
      <c r="AD402" s="2">
        <v>-119</v>
      </c>
      <c r="AE402" s="2">
        <v>-115</v>
      </c>
      <c r="AF402" s="2">
        <v>-111</v>
      </c>
      <c r="AG402" s="2">
        <v>-107</v>
      </c>
      <c r="AH402" s="2">
        <v>-104</v>
      </c>
    </row>
    <row r="403" spans="1:34" x14ac:dyDescent="0.25">
      <c r="A403" s="2" t="s">
        <v>486</v>
      </c>
      <c r="B403" s="2" t="s">
        <v>396</v>
      </c>
      <c r="C403" s="2" t="s">
        <v>397</v>
      </c>
      <c r="D403" s="2">
        <v>0</v>
      </c>
      <c r="E403" s="2">
        <v>0</v>
      </c>
      <c r="F403" s="2">
        <v>3</v>
      </c>
      <c r="G403" s="2">
        <v>87</v>
      </c>
      <c r="H403" s="2">
        <v>101</v>
      </c>
      <c r="I403" s="2">
        <v>43</v>
      </c>
      <c r="J403" s="2">
        <v>-60</v>
      </c>
      <c r="K403" s="2">
        <v>-93</v>
      </c>
      <c r="L403" s="2">
        <v>-78</v>
      </c>
      <c r="M403" s="2">
        <v>-71</v>
      </c>
      <c r="N403" s="2">
        <v>-79</v>
      </c>
      <c r="O403" s="2">
        <v>-84</v>
      </c>
      <c r="P403" s="2">
        <v>-89</v>
      </c>
      <c r="Q403" s="2">
        <v>-91</v>
      </c>
      <c r="R403" s="2">
        <v>-99</v>
      </c>
      <c r="S403" s="2">
        <v>-106</v>
      </c>
      <c r="T403" s="2">
        <v>-103</v>
      </c>
      <c r="U403" s="2">
        <v>-110</v>
      </c>
      <c r="V403" s="2">
        <v>-119</v>
      </c>
      <c r="W403" s="2">
        <v>-129</v>
      </c>
      <c r="X403" s="2">
        <v>-133</v>
      </c>
      <c r="Y403" s="2">
        <v>-134</v>
      </c>
      <c r="Z403" s="2">
        <v>-131</v>
      </c>
      <c r="AA403" s="2">
        <v>-125</v>
      </c>
      <c r="AB403" s="2">
        <v>-120</v>
      </c>
      <c r="AC403" s="2">
        <v>-115</v>
      </c>
      <c r="AD403" s="2">
        <v>-111</v>
      </c>
      <c r="AE403" s="2">
        <v>-105</v>
      </c>
      <c r="AF403" s="2">
        <v>-101</v>
      </c>
      <c r="AG403" s="2">
        <v>-96</v>
      </c>
      <c r="AH403" s="2">
        <v>-93</v>
      </c>
    </row>
    <row r="404" spans="1:34" x14ac:dyDescent="0.25">
      <c r="A404" s="2" t="s">
        <v>487</v>
      </c>
      <c r="B404" s="2" t="s">
        <v>396</v>
      </c>
      <c r="C404" s="2" t="s">
        <v>397</v>
      </c>
      <c r="D404" s="2">
        <v>0</v>
      </c>
      <c r="E404" s="2">
        <v>0</v>
      </c>
      <c r="F404" s="2">
        <v>0</v>
      </c>
      <c r="G404" s="2">
        <v>16</v>
      </c>
      <c r="H404" s="2">
        <v>-24</v>
      </c>
      <c r="I404" s="2">
        <v>-148</v>
      </c>
      <c r="J404" s="2">
        <v>-394</v>
      </c>
      <c r="K404" s="2">
        <v>-561</v>
      </c>
      <c r="L404" s="2">
        <v>-652</v>
      </c>
      <c r="M404" s="2">
        <v>-729</v>
      </c>
      <c r="N404" s="2">
        <v>-809</v>
      </c>
      <c r="O404" s="2">
        <v>-878</v>
      </c>
      <c r="P404" s="2">
        <v>-934</v>
      </c>
      <c r="Q404" s="2">
        <v>-991</v>
      </c>
      <c r="R404" s="2">
        <v>-1041</v>
      </c>
      <c r="S404" s="2">
        <v>-1082</v>
      </c>
      <c r="T404" s="2">
        <v>-1116</v>
      </c>
      <c r="U404" s="2">
        <v>-1149</v>
      </c>
      <c r="V404" s="2">
        <v>-1187</v>
      </c>
      <c r="W404" s="2">
        <v>-1221</v>
      </c>
      <c r="X404" s="2">
        <v>-1251</v>
      </c>
      <c r="Y404" s="2">
        <v>-1272</v>
      </c>
      <c r="Z404" s="2">
        <v>-1290</v>
      </c>
      <c r="AA404" s="2">
        <v>-1302</v>
      </c>
      <c r="AB404" s="2">
        <v>-1314</v>
      </c>
      <c r="AC404" s="2">
        <v>-1323</v>
      </c>
      <c r="AD404" s="2">
        <v>-1330</v>
      </c>
      <c r="AE404" s="2">
        <v>-1337</v>
      </c>
      <c r="AF404" s="2">
        <v>-1342</v>
      </c>
      <c r="AG404" s="2">
        <v>-1347</v>
      </c>
      <c r="AH404" s="2">
        <v>-1352</v>
      </c>
    </row>
    <row r="405" spans="1:34" x14ac:dyDescent="0.25">
      <c r="A405" s="2" t="s">
        <v>488</v>
      </c>
      <c r="B405" s="2" t="s">
        <v>396</v>
      </c>
      <c r="C405" s="2" t="s">
        <v>397</v>
      </c>
      <c r="D405" s="2">
        <v>0</v>
      </c>
      <c r="E405" s="2">
        <v>0</v>
      </c>
      <c r="F405" s="2">
        <v>3</v>
      </c>
      <c r="G405" s="2">
        <v>106</v>
      </c>
      <c r="H405" s="2">
        <v>84</v>
      </c>
      <c r="I405" s="2">
        <v>-35</v>
      </c>
      <c r="J405" s="2">
        <v>-138</v>
      </c>
      <c r="K405" s="2">
        <v>-195</v>
      </c>
      <c r="L405" s="2">
        <v>-249</v>
      </c>
      <c r="M405" s="2">
        <v>-315</v>
      </c>
      <c r="N405" s="2">
        <v>-371</v>
      </c>
      <c r="O405" s="2">
        <v>-414</v>
      </c>
      <c r="P405" s="2">
        <v>-454</v>
      </c>
      <c r="Q405" s="2">
        <v>-485</v>
      </c>
      <c r="R405" s="2">
        <v>-517</v>
      </c>
      <c r="S405" s="2">
        <v>-548</v>
      </c>
      <c r="T405" s="2">
        <v>-556</v>
      </c>
      <c r="U405" s="2">
        <v>-572</v>
      </c>
      <c r="V405" s="2">
        <v>-589</v>
      </c>
      <c r="W405" s="2">
        <v>-604</v>
      </c>
      <c r="X405" s="2">
        <v>-616</v>
      </c>
      <c r="Y405" s="2">
        <v>-624</v>
      </c>
      <c r="Z405" s="2">
        <v>-627</v>
      </c>
      <c r="AA405" s="2">
        <v>-628</v>
      </c>
      <c r="AB405" s="2">
        <v>-628</v>
      </c>
      <c r="AC405" s="2">
        <v>-626</v>
      </c>
      <c r="AD405" s="2">
        <v>-623</v>
      </c>
      <c r="AE405" s="2">
        <v>-619</v>
      </c>
      <c r="AF405" s="2">
        <v>-613</v>
      </c>
      <c r="AG405" s="2">
        <v>-608</v>
      </c>
      <c r="AH405" s="2">
        <v>-603</v>
      </c>
    </row>
    <row r="406" spans="1:34" x14ac:dyDescent="0.25">
      <c r="A406" s="2" t="s">
        <v>489</v>
      </c>
      <c r="B406" s="2" t="s">
        <v>396</v>
      </c>
      <c r="C406" s="2" t="s">
        <v>397</v>
      </c>
      <c r="D406" s="2">
        <v>0</v>
      </c>
      <c r="E406" s="2">
        <v>0</v>
      </c>
      <c r="F406" s="2">
        <v>0</v>
      </c>
      <c r="G406" s="2">
        <v>24</v>
      </c>
      <c r="H406" s="2">
        <v>24</v>
      </c>
      <c r="I406" s="2">
        <v>9</v>
      </c>
      <c r="J406" s="2">
        <v>-3</v>
      </c>
      <c r="K406" s="2">
        <v>-5</v>
      </c>
      <c r="L406" s="2">
        <v>-4</v>
      </c>
      <c r="M406" s="2">
        <v>-5</v>
      </c>
      <c r="N406" s="2">
        <v>-6</v>
      </c>
      <c r="O406" s="2">
        <v>-8</v>
      </c>
      <c r="P406" s="2">
        <v>-6</v>
      </c>
      <c r="Q406" s="2">
        <v>-6</v>
      </c>
      <c r="R406" s="2">
        <v>-7</v>
      </c>
      <c r="S406" s="2">
        <v>-8</v>
      </c>
      <c r="T406" s="2">
        <v>-7</v>
      </c>
      <c r="U406" s="2">
        <v>-8</v>
      </c>
      <c r="V406" s="2">
        <v>-8</v>
      </c>
      <c r="W406" s="2">
        <v>-9</v>
      </c>
      <c r="X406" s="2">
        <v>-10</v>
      </c>
      <c r="Y406" s="2">
        <v>-10</v>
      </c>
      <c r="Z406" s="2">
        <v>-11</v>
      </c>
      <c r="AA406" s="2">
        <v>-10</v>
      </c>
      <c r="AB406" s="2">
        <v>-10</v>
      </c>
      <c r="AC406" s="2">
        <v>-9</v>
      </c>
      <c r="AD406" s="2">
        <v>-9</v>
      </c>
      <c r="AE406" s="2">
        <v>-9</v>
      </c>
      <c r="AF406" s="2">
        <v>-8</v>
      </c>
      <c r="AG406" s="2">
        <v>-8</v>
      </c>
      <c r="AH406" s="2">
        <v>-7</v>
      </c>
    </row>
    <row r="407" spans="1:34" x14ac:dyDescent="0.25">
      <c r="A407" s="2" t="s">
        <v>490</v>
      </c>
      <c r="B407" s="2" t="s">
        <v>396</v>
      </c>
      <c r="C407" s="2" t="s">
        <v>397</v>
      </c>
      <c r="D407" s="2">
        <v>0</v>
      </c>
      <c r="E407" s="2">
        <v>2</v>
      </c>
      <c r="F407" s="2">
        <v>69</v>
      </c>
      <c r="G407" s="2">
        <v>1062</v>
      </c>
      <c r="H407" s="2">
        <v>1278</v>
      </c>
      <c r="I407" s="2">
        <v>736</v>
      </c>
      <c r="J407" s="2">
        <v>538</v>
      </c>
      <c r="K407" s="2">
        <v>690</v>
      </c>
      <c r="L407" s="2">
        <v>695</v>
      </c>
      <c r="M407" s="2">
        <v>632</v>
      </c>
      <c r="N407" s="2">
        <v>644</v>
      </c>
      <c r="O407" s="2">
        <v>675</v>
      </c>
      <c r="P407" s="2">
        <v>664</v>
      </c>
      <c r="Q407" s="2">
        <v>649</v>
      </c>
      <c r="R407" s="2">
        <v>600</v>
      </c>
      <c r="S407" s="2">
        <v>549</v>
      </c>
      <c r="T407" s="2">
        <v>553</v>
      </c>
      <c r="U407" s="2">
        <v>434</v>
      </c>
      <c r="V407" s="2">
        <v>298</v>
      </c>
      <c r="W407" s="2">
        <v>175</v>
      </c>
      <c r="X407" s="2">
        <v>65</v>
      </c>
      <c r="Y407" s="2">
        <v>-32</v>
      </c>
      <c r="Z407" s="2">
        <v>-111</v>
      </c>
      <c r="AA407" s="2">
        <v>-148</v>
      </c>
      <c r="AB407" s="2">
        <v>-172</v>
      </c>
      <c r="AC407" s="2">
        <v>-191</v>
      </c>
      <c r="AD407" s="2">
        <v>-206</v>
      </c>
      <c r="AE407" s="2">
        <v>-210</v>
      </c>
      <c r="AF407" s="2">
        <v>-210</v>
      </c>
      <c r="AG407" s="2">
        <v>-210</v>
      </c>
      <c r="AH407" s="2">
        <v>-211</v>
      </c>
    </row>
    <row r="408" spans="1:34" x14ac:dyDescent="0.25">
      <c r="A408" s="2" t="s">
        <v>491</v>
      </c>
      <c r="B408" s="2" t="s">
        <v>396</v>
      </c>
      <c r="C408" s="2" t="s">
        <v>397</v>
      </c>
      <c r="D408" s="2">
        <v>0</v>
      </c>
      <c r="E408" s="2">
        <v>37</v>
      </c>
      <c r="F408" s="2">
        <v>288</v>
      </c>
      <c r="G408" s="2">
        <v>876</v>
      </c>
      <c r="H408" s="2">
        <v>1027</v>
      </c>
      <c r="I408" s="2">
        <v>292</v>
      </c>
      <c r="J408" s="2">
        <v>701</v>
      </c>
      <c r="K408" s="2">
        <v>1798</v>
      </c>
      <c r="L408" s="2">
        <v>2393</v>
      </c>
      <c r="M408" s="2">
        <v>2964</v>
      </c>
      <c r="N408" s="2">
        <v>3756</v>
      </c>
      <c r="O408" s="2">
        <v>4457</v>
      </c>
      <c r="P408" s="2">
        <v>4852</v>
      </c>
      <c r="Q408" s="2">
        <v>5088</v>
      </c>
      <c r="R408" s="2">
        <v>5157</v>
      </c>
      <c r="S408" s="2">
        <v>5249</v>
      </c>
      <c r="T408" s="2">
        <v>5349</v>
      </c>
      <c r="U408" s="2">
        <v>4936</v>
      </c>
      <c r="V408" s="2">
        <v>4551</v>
      </c>
      <c r="W408" s="2">
        <v>4158</v>
      </c>
      <c r="X408" s="2">
        <v>3760</v>
      </c>
      <c r="Y408" s="2">
        <v>3376</v>
      </c>
      <c r="Z408" s="2">
        <v>3033</v>
      </c>
      <c r="AA408" s="2">
        <v>2831</v>
      </c>
      <c r="AB408" s="2">
        <v>2665</v>
      </c>
      <c r="AC408" s="2">
        <v>2518</v>
      </c>
      <c r="AD408" s="2">
        <v>2377</v>
      </c>
      <c r="AE408" s="2">
        <v>2279</v>
      </c>
      <c r="AF408" s="2">
        <v>2172</v>
      </c>
      <c r="AG408" s="2">
        <v>2087</v>
      </c>
      <c r="AH408" s="2">
        <v>2002</v>
      </c>
    </row>
    <row r="409" spans="1:34" x14ac:dyDescent="0.25">
      <c r="A409" s="2" t="s">
        <v>492</v>
      </c>
      <c r="B409" s="2" t="s">
        <v>396</v>
      </c>
      <c r="C409" s="2" t="s">
        <v>397</v>
      </c>
      <c r="D409" s="2">
        <v>0</v>
      </c>
      <c r="E409" s="2">
        <v>0</v>
      </c>
      <c r="F409" s="2">
        <v>49</v>
      </c>
      <c r="G409" s="2">
        <v>7049</v>
      </c>
      <c r="H409" s="2">
        <v>4918</v>
      </c>
      <c r="I409" s="2">
        <v>1772</v>
      </c>
      <c r="J409" s="2">
        <v>823</v>
      </c>
      <c r="K409" s="2">
        <v>1264</v>
      </c>
      <c r="L409" s="2">
        <v>1309</v>
      </c>
      <c r="M409" s="2">
        <v>1221</v>
      </c>
      <c r="N409" s="2">
        <v>1292</v>
      </c>
      <c r="O409" s="2">
        <v>1445</v>
      </c>
      <c r="P409" s="2">
        <v>1443</v>
      </c>
      <c r="Q409" s="2">
        <v>1746</v>
      </c>
      <c r="R409" s="2">
        <v>1674</v>
      </c>
      <c r="S409" s="2">
        <v>1612</v>
      </c>
      <c r="T409" s="2">
        <v>1885</v>
      </c>
      <c r="U409" s="2">
        <v>1659</v>
      </c>
      <c r="V409" s="2">
        <v>1459</v>
      </c>
      <c r="W409" s="2">
        <v>1273</v>
      </c>
      <c r="X409" s="2">
        <v>1100</v>
      </c>
      <c r="Y409" s="2">
        <v>1011</v>
      </c>
      <c r="Z409" s="2">
        <v>926</v>
      </c>
      <c r="AA409" s="2">
        <v>874</v>
      </c>
      <c r="AB409" s="2">
        <v>827</v>
      </c>
      <c r="AC409" s="2">
        <v>778</v>
      </c>
      <c r="AD409" s="2">
        <v>739</v>
      </c>
      <c r="AE409" s="2">
        <v>698</v>
      </c>
      <c r="AF409" s="2">
        <v>668</v>
      </c>
      <c r="AG409" s="2">
        <v>636</v>
      </c>
      <c r="AH409" s="2">
        <v>614</v>
      </c>
    </row>
    <row r="410" spans="1:34" x14ac:dyDescent="0.25">
      <c r="A410" s="2" t="s">
        <v>493</v>
      </c>
      <c r="B410" s="2" t="s">
        <v>396</v>
      </c>
      <c r="C410" s="2" t="s">
        <v>397</v>
      </c>
      <c r="D410" s="2">
        <v>0</v>
      </c>
      <c r="E410" s="2">
        <v>6</v>
      </c>
      <c r="F410" s="2">
        <v>82</v>
      </c>
      <c r="G410" s="2">
        <v>1032</v>
      </c>
      <c r="H410" s="2">
        <v>1083</v>
      </c>
      <c r="I410" s="2">
        <v>713</v>
      </c>
      <c r="J410" s="2">
        <v>836</v>
      </c>
      <c r="K410" s="2">
        <v>1212</v>
      </c>
      <c r="L410" s="2">
        <v>1357</v>
      </c>
      <c r="M410" s="2">
        <v>1468</v>
      </c>
      <c r="N410" s="2">
        <v>1648</v>
      </c>
      <c r="O410" s="2">
        <v>1733</v>
      </c>
      <c r="P410" s="2">
        <v>1752</v>
      </c>
      <c r="Q410" s="2">
        <v>1755</v>
      </c>
      <c r="R410" s="2">
        <v>1720</v>
      </c>
      <c r="S410" s="2">
        <v>1686</v>
      </c>
      <c r="T410" s="2">
        <v>1660</v>
      </c>
      <c r="U410" s="2">
        <v>1438</v>
      </c>
      <c r="V410" s="2">
        <v>1253</v>
      </c>
      <c r="W410" s="2">
        <v>1089</v>
      </c>
      <c r="X410" s="2">
        <v>943</v>
      </c>
      <c r="Y410" s="2">
        <v>821</v>
      </c>
      <c r="Z410" s="2">
        <v>731</v>
      </c>
      <c r="AA410" s="2">
        <v>678</v>
      </c>
      <c r="AB410" s="2">
        <v>640</v>
      </c>
      <c r="AC410" s="2">
        <v>584</v>
      </c>
      <c r="AD410" s="2">
        <v>571</v>
      </c>
      <c r="AE410" s="2">
        <v>538</v>
      </c>
      <c r="AF410" s="2">
        <v>521</v>
      </c>
      <c r="AG410" s="2">
        <v>500</v>
      </c>
      <c r="AH410" s="2">
        <v>478</v>
      </c>
    </row>
    <row r="411" spans="1:34" x14ac:dyDescent="0.25">
      <c r="A411" s="2" t="s">
        <v>494</v>
      </c>
      <c r="B411" s="2" t="s">
        <v>396</v>
      </c>
      <c r="C411" s="2" t="s">
        <v>397</v>
      </c>
      <c r="D411" s="2">
        <v>0</v>
      </c>
      <c r="E411" s="2">
        <v>0</v>
      </c>
      <c r="F411" s="2">
        <v>0</v>
      </c>
      <c r="G411" s="2">
        <v>-449</v>
      </c>
      <c r="H411" s="2">
        <v>-890</v>
      </c>
      <c r="I411" s="2">
        <v>-1536</v>
      </c>
      <c r="J411" s="2">
        <v>-2169</v>
      </c>
      <c r="K411" s="2">
        <v>-2851</v>
      </c>
      <c r="L411" s="2">
        <v>-3526</v>
      </c>
      <c r="M411" s="2">
        <v>-4213</v>
      </c>
      <c r="N411" s="2">
        <v>-4720</v>
      </c>
      <c r="O411" s="2">
        <v>-5085</v>
      </c>
      <c r="P411" s="2">
        <v>-5341</v>
      </c>
      <c r="Q411" s="2">
        <v>-5558</v>
      </c>
      <c r="R411" s="2">
        <v>-5739</v>
      </c>
      <c r="S411" s="2">
        <v>-5896</v>
      </c>
      <c r="T411" s="2">
        <v>-5713</v>
      </c>
      <c r="U411" s="2">
        <v>-5514</v>
      </c>
      <c r="V411" s="2">
        <v>-5337</v>
      </c>
      <c r="W411" s="2">
        <v>-5163</v>
      </c>
      <c r="X411" s="2">
        <v>-4998</v>
      </c>
      <c r="Y411" s="2">
        <v>-4842</v>
      </c>
      <c r="Z411" s="2">
        <v>-4688</v>
      </c>
      <c r="AA411" s="2">
        <v>-4544</v>
      </c>
      <c r="AB411" s="2">
        <v>-4425</v>
      </c>
      <c r="AC411" s="2">
        <v>-4308</v>
      </c>
      <c r="AD411" s="2">
        <v>-4193</v>
      </c>
      <c r="AE411" s="2">
        <v>-4083</v>
      </c>
      <c r="AF411" s="2">
        <v>-3973</v>
      </c>
      <c r="AG411" s="2">
        <v>-3865</v>
      </c>
      <c r="AH411" s="2">
        <v>-3762</v>
      </c>
    </row>
    <row r="412" spans="1:34" x14ac:dyDescent="0.25">
      <c r="A412" s="2" t="s">
        <v>495</v>
      </c>
      <c r="B412" s="2" t="s">
        <v>396</v>
      </c>
      <c r="C412" s="2" t="s">
        <v>397</v>
      </c>
      <c r="D412" s="2">
        <v>0</v>
      </c>
      <c r="E412" s="2">
        <v>0</v>
      </c>
      <c r="F412" s="2">
        <v>1</v>
      </c>
      <c r="G412" s="2">
        <v>548</v>
      </c>
      <c r="H412" s="2">
        <v>1079</v>
      </c>
      <c r="I412" s="2">
        <v>1558</v>
      </c>
      <c r="J412" s="2">
        <v>1938</v>
      </c>
      <c r="K412" s="2">
        <v>2331</v>
      </c>
      <c r="L412" s="2">
        <v>2746</v>
      </c>
      <c r="M412" s="2">
        <v>3167</v>
      </c>
      <c r="N412" s="2">
        <v>3509</v>
      </c>
      <c r="O412" s="2">
        <v>3841</v>
      </c>
      <c r="P412" s="2">
        <v>4160</v>
      </c>
      <c r="Q412" s="2">
        <v>4467</v>
      </c>
      <c r="R412" s="2">
        <v>4767</v>
      </c>
      <c r="S412" s="2">
        <v>5037</v>
      </c>
      <c r="T412" s="2">
        <v>5065</v>
      </c>
      <c r="U412" s="2">
        <v>4839</v>
      </c>
      <c r="V412" s="2">
        <v>4718</v>
      </c>
      <c r="W412" s="2">
        <v>4605</v>
      </c>
      <c r="X412" s="2">
        <v>4590</v>
      </c>
      <c r="Y412" s="2">
        <v>4392</v>
      </c>
      <c r="Z412" s="2">
        <v>4291</v>
      </c>
      <c r="AA412" s="2">
        <v>4173</v>
      </c>
      <c r="AB412" s="2">
        <v>4077</v>
      </c>
      <c r="AC412" s="2">
        <v>3991</v>
      </c>
      <c r="AD412" s="2">
        <v>3881</v>
      </c>
      <c r="AE412" s="2">
        <v>3787</v>
      </c>
      <c r="AF412" s="2">
        <v>3782</v>
      </c>
      <c r="AG412" s="2">
        <v>3616</v>
      </c>
      <c r="AH412" s="2">
        <v>3521</v>
      </c>
    </row>
    <row r="413" spans="1:34" x14ac:dyDescent="0.25">
      <c r="A413" s="2" t="s">
        <v>496</v>
      </c>
      <c r="B413" s="2" t="s">
        <v>396</v>
      </c>
      <c r="C413" s="2" t="s">
        <v>397</v>
      </c>
      <c r="D413" s="2">
        <v>0</v>
      </c>
      <c r="E413" s="2">
        <v>-19</v>
      </c>
      <c r="F413" s="2">
        <v>-31</v>
      </c>
      <c r="G413" s="2">
        <v>115</v>
      </c>
      <c r="H413" s="2">
        <v>134</v>
      </c>
      <c r="I413" s="2">
        <v>254</v>
      </c>
      <c r="J413" s="2">
        <v>333</v>
      </c>
      <c r="K413" s="2">
        <v>397</v>
      </c>
      <c r="L413" s="2">
        <v>432</v>
      </c>
      <c r="M413" s="2">
        <v>464</v>
      </c>
      <c r="N413" s="2">
        <v>470</v>
      </c>
      <c r="O413" s="2">
        <v>451</v>
      </c>
      <c r="P413" s="2">
        <v>440</v>
      </c>
      <c r="Q413" s="2">
        <v>452</v>
      </c>
      <c r="R413" s="2">
        <v>500</v>
      </c>
      <c r="S413" s="2">
        <v>535</v>
      </c>
      <c r="T413" s="2">
        <v>564</v>
      </c>
      <c r="U413" s="2">
        <v>553</v>
      </c>
      <c r="V413" s="2">
        <v>531</v>
      </c>
      <c r="W413" s="2">
        <v>501</v>
      </c>
      <c r="X413" s="2">
        <v>471</v>
      </c>
      <c r="Y413" s="2">
        <v>461</v>
      </c>
      <c r="Z413" s="2">
        <v>440</v>
      </c>
      <c r="AA413" s="2">
        <v>432</v>
      </c>
      <c r="AB413" s="2">
        <v>421</v>
      </c>
      <c r="AC413" s="2">
        <v>416</v>
      </c>
      <c r="AD413" s="2">
        <v>414</v>
      </c>
      <c r="AE413" s="2">
        <v>409</v>
      </c>
      <c r="AF413" s="2">
        <v>405</v>
      </c>
      <c r="AG413" s="2">
        <v>402</v>
      </c>
      <c r="AH413" s="2">
        <v>398</v>
      </c>
    </row>
    <row r="414" spans="1:34" x14ac:dyDescent="0.25">
      <c r="A414" s="2" t="s">
        <v>497</v>
      </c>
      <c r="B414" s="2" t="s">
        <v>396</v>
      </c>
      <c r="C414" s="2" t="s">
        <v>397</v>
      </c>
      <c r="D414" s="2">
        <v>0</v>
      </c>
      <c r="E414" s="2">
        <v>95</v>
      </c>
      <c r="F414" s="2">
        <v>26</v>
      </c>
      <c r="G414" s="2">
        <v>268</v>
      </c>
      <c r="H414" s="2">
        <v>3315</v>
      </c>
      <c r="I414" s="2">
        <v>3367</v>
      </c>
      <c r="J414" s="2">
        <v>1878</v>
      </c>
      <c r="K414" s="2">
        <v>2023</v>
      </c>
      <c r="L414" s="2">
        <v>3286</v>
      </c>
      <c r="M414" s="2">
        <v>3793</v>
      </c>
      <c r="N414" s="2">
        <v>4095</v>
      </c>
      <c r="O414" s="2">
        <v>4515</v>
      </c>
      <c r="P414" s="2">
        <v>5018</v>
      </c>
      <c r="Q414" s="2">
        <v>5248</v>
      </c>
      <c r="R414" s="2">
        <v>5686</v>
      </c>
      <c r="S414" s="2">
        <v>6030</v>
      </c>
      <c r="T414" s="2">
        <v>6308</v>
      </c>
      <c r="U414" s="2">
        <v>6741</v>
      </c>
      <c r="V414" s="2">
        <v>6541</v>
      </c>
      <c r="W414" s="2">
        <v>6355</v>
      </c>
      <c r="X414" s="2">
        <v>6171</v>
      </c>
      <c r="Y414" s="2">
        <v>5900</v>
      </c>
      <c r="Z414" s="2">
        <v>5778</v>
      </c>
      <c r="AA414" s="2">
        <v>5589</v>
      </c>
      <c r="AB414" s="2">
        <v>5498</v>
      </c>
      <c r="AC414" s="2">
        <v>5405</v>
      </c>
      <c r="AD414" s="2">
        <v>5371</v>
      </c>
      <c r="AE414" s="2">
        <v>5316</v>
      </c>
      <c r="AF414" s="2">
        <v>5293</v>
      </c>
      <c r="AG414" s="2">
        <v>5257</v>
      </c>
      <c r="AH414" s="2">
        <v>5238</v>
      </c>
    </row>
    <row r="415" spans="1:34" x14ac:dyDescent="0.25">
      <c r="A415" s="2" t="s">
        <v>498</v>
      </c>
      <c r="B415" s="2" t="s">
        <v>396</v>
      </c>
      <c r="C415" s="2" t="s">
        <v>397</v>
      </c>
      <c r="D415" s="2">
        <v>0</v>
      </c>
      <c r="E415" s="2">
        <v>-326</v>
      </c>
      <c r="F415" s="2">
        <v>-606</v>
      </c>
      <c r="G415" s="2">
        <v>2085</v>
      </c>
      <c r="H415" s="2">
        <v>7181</v>
      </c>
      <c r="I415" s="2">
        <v>8960</v>
      </c>
      <c r="J415" s="2">
        <v>9788</v>
      </c>
      <c r="K415" s="2">
        <v>10152</v>
      </c>
      <c r="L415" s="2">
        <v>9563</v>
      </c>
      <c r="M415" s="2">
        <v>8317</v>
      </c>
      <c r="N415" s="2">
        <v>6629</v>
      </c>
      <c r="O415" s="2">
        <v>5296</v>
      </c>
      <c r="P415" s="2">
        <v>3720</v>
      </c>
      <c r="Q415" s="2">
        <v>2532</v>
      </c>
      <c r="R415" s="2">
        <v>1872</v>
      </c>
      <c r="S415" s="2">
        <v>1078</v>
      </c>
      <c r="T415" s="2">
        <v>682</v>
      </c>
      <c r="U415" s="2">
        <v>-352</v>
      </c>
      <c r="V415" s="2">
        <v>-1154</v>
      </c>
      <c r="W415" s="2">
        <v>-2066</v>
      </c>
      <c r="X415" s="2">
        <v>-2950</v>
      </c>
      <c r="Y415" s="2">
        <v>-3522</v>
      </c>
      <c r="Z415" s="2">
        <v>-4048</v>
      </c>
      <c r="AA415" s="2">
        <v>-4437</v>
      </c>
      <c r="AB415" s="2">
        <v>-4663</v>
      </c>
      <c r="AC415" s="2">
        <v>-5176</v>
      </c>
      <c r="AD415" s="2">
        <v>-5365</v>
      </c>
      <c r="AE415" s="2">
        <v>-5682</v>
      </c>
      <c r="AF415" s="2">
        <v>-6024</v>
      </c>
      <c r="AG415" s="2">
        <v>-6389</v>
      </c>
      <c r="AH415" s="2">
        <v>-6781</v>
      </c>
    </row>
    <row r="416" spans="1:34" x14ac:dyDescent="0.25">
      <c r="A416" s="2" t="s">
        <v>499</v>
      </c>
      <c r="B416" s="2" t="s">
        <v>396</v>
      </c>
      <c r="C416" s="2" t="s">
        <v>397</v>
      </c>
      <c r="D416" s="2">
        <v>0</v>
      </c>
      <c r="E416" s="2">
        <v>0</v>
      </c>
      <c r="F416" s="2">
        <v>-3</v>
      </c>
      <c r="G416" s="2">
        <v>116</v>
      </c>
      <c r="H416" s="2">
        <v>196</v>
      </c>
      <c r="I416" s="2">
        <v>239</v>
      </c>
      <c r="J416" s="2">
        <v>231</v>
      </c>
      <c r="K416" s="2">
        <v>224</v>
      </c>
      <c r="L416" s="2">
        <v>235</v>
      </c>
      <c r="M416" s="2">
        <v>239</v>
      </c>
      <c r="N416" s="2">
        <v>229</v>
      </c>
      <c r="O416" s="2">
        <v>215</v>
      </c>
      <c r="P416" s="2">
        <v>203</v>
      </c>
      <c r="Q416" s="2">
        <v>191</v>
      </c>
      <c r="R416" s="2">
        <v>185</v>
      </c>
      <c r="S416" s="2">
        <v>175</v>
      </c>
      <c r="T416" s="2">
        <v>165</v>
      </c>
      <c r="U416" s="2">
        <v>145</v>
      </c>
      <c r="V416" s="2">
        <v>117</v>
      </c>
      <c r="W416" s="2">
        <v>88</v>
      </c>
      <c r="X416" s="2">
        <v>56</v>
      </c>
      <c r="Y416" s="2">
        <v>28</v>
      </c>
      <c r="Z416" s="2">
        <v>5</v>
      </c>
      <c r="AA416" s="2">
        <v>-14</v>
      </c>
      <c r="AB416" s="2">
        <v>-31</v>
      </c>
      <c r="AC416" s="2">
        <v>-43</v>
      </c>
      <c r="AD416" s="2">
        <v>-54</v>
      </c>
      <c r="AE416" s="2">
        <v>-62</v>
      </c>
      <c r="AF416" s="2">
        <v>-67</v>
      </c>
      <c r="AG416" s="2">
        <v>-74</v>
      </c>
      <c r="AH416" s="2">
        <v>-79</v>
      </c>
    </row>
    <row r="417" spans="1:34" x14ac:dyDescent="0.25">
      <c r="A417" s="2" t="s">
        <v>500</v>
      </c>
      <c r="B417" s="2" t="s">
        <v>396</v>
      </c>
      <c r="C417" s="2" t="s">
        <v>397</v>
      </c>
      <c r="D417" s="2">
        <v>0</v>
      </c>
      <c r="E417" s="2">
        <v>21</v>
      </c>
      <c r="F417" s="2">
        <v>190</v>
      </c>
      <c r="G417" s="2">
        <v>2542</v>
      </c>
      <c r="H417" s="2">
        <v>2690</v>
      </c>
      <c r="I417" s="2">
        <v>2188</v>
      </c>
      <c r="J417" s="2">
        <v>2593</v>
      </c>
      <c r="K417" s="2">
        <v>3642</v>
      </c>
      <c r="L417" s="2">
        <v>4051</v>
      </c>
      <c r="M417" s="2">
        <v>4605</v>
      </c>
      <c r="N417" s="2">
        <v>5311</v>
      </c>
      <c r="O417" s="2">
        <v>5875</v>
      </c>
      <c r="P417" s="2">
        <v>6193</v>
      </c>
      <c r="Q417" s="2">
        <v>6495</v>
      </c>
      <c r="R417" s="2">
        <v>6618</v>
      </c>
      <c r="S417" s="2">
        <v>6883</v>
      </c>
      <c r="T417" s="2">
        <v>7123</v>
      </c>
      <c r="U417" s="2">
        <v>6757</v>
      </c>
      <c r="V417" s="2">
        <v>6454</v>
      </c>
      <c r="W417" s="2">
        <v>6136</v>
      </c>
      <c r="X417" s="2">
        <v>5832</v>
      </c>
      <c r="Y417" s="2">
        <v>5573</v>
      </c>
      <c r="Z417" s="2">
        <v>5393</v>
      </c>
      <c r="AA417" s="2">
        <v>5394</v>
      </c>
      <c r="AB417" s="2">
        <v>5430</v>
      </c>
      <c r="AC417" s="2">
        <v>5471</v>
      </c>
      <c r="AD417" s="2">
        <v>5579</v>
      </c>
      <c r="AE417" s="2">
        <v>5695</v>
      </c>
      <c r="AF417" s="2">
        <v>5835</v>
      </c>
      <c r="AG417" s="2">
        <v>5968</v>
      </c>
      <c r="AH417" s="2">
        <v>6107</v>
      </c>
    </row>
    <row r="418" spans="1:34" x14ac:dyDescent="0.25">
      <c r="A418" s="2" t="s">
        <v>501</v>
      </c>
      <c r="B418" s="2" t="s">
        <v>396</v>
      </c>
      <c r="C418" s="2" t="s">
        <v>397</v>
      </c>
      <c r="D418" s="2">
        <v>0</v>
      </c>
      <c r="E418" s="2">
        <v>-2</v>
      </c>
      <c r="F418" s="2">
        <v>15</v>
      </c>
      <c r="G418" s="2">
        <v>413</v>
      </c>
      <c r="H418" s="2">
        <v>204</v>
      </c>
      <c r="I418" s="2">
        <v>309</v>
      </c>
      <c r="J418" s="2">
        <v>507</v>
      </c>
      <c r="K418" s="2">
        <v>493</v>
      </c>
      <c r="L418" s="2">
        <v>366</v>
      </c>
      <c r="M418" s="2">
        <v>362</v>
      </c>
      <c r="N418" s="2">
        <v>302</v>
      </c>
      <c r="O418" s="2">
        <v>193</v>
      </c>
      <c r="P418" s="2">
        <v>83</v>
      </c>
      <c r="Q418" s="2">
        <v>38</v>
      </c>
      <c r="R418" s="2">
        <v>-22</v>
      </c>
      <c r="S418" s="2">
        <v>-79</v>
      </c>
      <c r="T418" s="2">
        <v>-90</v>
      </c>
      <c r="U418" s="2">
        <v>-150</v>
      </c>
      <c r="V418" s="2">
        <v>-112</v>
      </c>
      <c r="W418" s="2">
        <v>-28</v>
      </c>
      <c r="X418" s="2">
        <v>90</v>
      </c>
      <c r="Y418" s="2">
        <v>272</v>
      </c>
      <c r="Z418" s="2">
        <v>494</v>
      </c>
      <c r="AA418" s="2">
        <v>761</v>
      </c>
      <c r="AB418" s="2">
        <v>1016</v>
      </c>
      <c r="AC418" s="2">
        <v>1298</v>
      </c>
      <c r="AD418" s="2">
        <v>1551</v>
      </c>
      <c r="AE418" s="2">
        <v>1803</v>
      </c>
      <c r="AF418" s="2">
        <v>2063</v>
      </c>
      <c r="AG418" s="2">
        <v>2306</v>
      </c>
      <c r="AH418" s="2">
        <v>2536</v>
      </c>
    </row>
    <row r="419" spans="1:34" x14ac:dyDescent="0.25">
      <c r="A419" s="2" t="s">
        <v>502</v>
      </c>
      <c r="B419" s="2" t="s">
        <v>396</v>
      </c>
      <c r="C419" s="2" t="s">
        <v>397</v>
      </c>
      <c r="D419" s="2">
        <v>0</v>
      </c>
      <c r="E419" s="2">
        <v>6</v>
      </c>
      <c r="F419" s="2">
        <v>82</v>
      </c>
      <c r="G419" s="2">
        <v>4904</v>
      </c>
      <c r="H419" s="2">
        <v>8914</v>
      </c>
      <c r="I419" s="2">
        <v>12742</v>
      </c>
      <c r="J419" s="2">
        <v>16855</v>
      </c>
      <c r="K419" s="2">
        <v>20911</v>
      </c>
      <c r="L419" s="2">
        <v>24222</v>
      </c>
      <c r="M419" s="2">
        <v>27486</v>
      </c>
      <c r="N419" s="2">
        <v>30592</v>
      </c>
      <c r="O419" s="2">
        <v>33479</v>
      </c>
      <c r="P419" s="2">
        <v>36195</v>
      </c>
      <c r="Q419" s="2">
        <v>38977</v>
      </c>
      <c r="R419" s="2">
        <v>41486</v>
      </c>
      <c r="S419" s="2">
        <v>43897</v>
      </c>
      <c r="T419" s="2">
        <v>42049</v>
      </c>
      <c r="U419" s="2">
        <v>40090</v>
      </c>
      <c r="V419" s="2">
        <v>38921</v>
      </c>
      <c r="W419" s="2">
        <v>37859</v>
      </c>
      <c r="X419" s="2">
        <v>36961</v>
      </c>
      <c r="Y419" s="2">
        <v>36367</v>
      </c>
      <c r="Z419" s="2">
        <v>35792</v>
      </c>
      <c r="AA419" s="2">
        <v>35431</v>
      </c>
      <c r="AB419" s="2">
        <v>35104</v>
      </c>
      <c r="AC419" s="2">
        <v>34842</v>
      </c>
      <c r="AD419" s="2">
        <v>34657</v>
      </c>
      <c r="AE419" s="2">
        <v>34597</v>
      </c>
      <c r="AF419" s="2">
        <v>34592</v>
      </c>
      <c r="AG419" s="2">
        <v>34528</v>
      </c>
      <c r="AH419" s="2">
        <v>34423</v>
      </c>
    </row>
    <row r="420" spans="1:34" x14ac:dyDescent="0.25">
      <c r="A420" s="2" t="s">
        <v>503</v>
      </c>
      <c r="B420" s="2" t="s">
        <v>396</v>
      </c>
      <c r="C420" s="2" t="s">
        <v>397</v>
      </c>
      <c r="D420" s="2">
        <v>0</v>
      </c>
      <c r="E420" s="2">
        <v>-6</v>
      </c>
      <c r="F420" s="2">
        <v>3</v>
      </c>
      <c r="G420" s="2">
        <v>240</v>
      </c>
      <c r="H420" s="2">
        <v>335</v>
      </c>
      <c r="I420" s="2">
        <v>1306</v>
      </c>
      <c r="J420" s="2">
        <v>2283</v>
      </c>
      <c r="K420" s="2">
        <v>2816</v>
      </c>
      <c r="L420" s="2">
        <v>3306</v>
      </c>
      <c r="M420" s="2">
        <v>4086</v>
      </c>
      <c r="N420" s="2">
        <v>4661</v>
      </c>
      <c r="O420" s="2">
        <v>5148</v>
      </c>
      <c r="P420" s="2">
        <v>5573</v>
      </c>
      <c r="Q420" s="2">
        <v>6019</v>
      </c>
      <c r="R420" s="2">
        <v>6420</v>
      </c>
      <c r="S420" s="2">
        <v>6747</v>
      </c>
      <c r="T420" s="2">
        <v>6978</v>
      </c>
      <c r="U420" s="2">
        <v>6988</v>
      </c>
      <c r="V420" s="2">
        <v>6933</v>
      </c>
      <c r="W420" s="2">
        <v>6786</v>
      </c>
      <c r="X420" s="2">
        <v>6524</v>
      </c>
      <c r="Y420" s="2">
        <v>6247</v>
      </c>
      <c r="Z420" s="2">
        <v>5919</v>
      </c>
      <c r="AA420" s="2">
        <v>5634</v>
      </c>
      <c r="AB420" s="2">
        <v>5324</v>
      </c>
      <c r="AC420" s="2">
        <v>5092</v>
      </c>
      <c r="AD420" s="2">
        <v>4825</v>
      </c>
      <c r="AE420" s="2">
        <v>4574</v>
      </c>
      <c r="AF420" s="2">
        <v>4348</v>
      </c>
      <c r="AG420" s="2">
        <v>4149</v>
      </c>
      <c r="AH420" s="2">
        <v>3956</v>
      </c>
    </row>
    <row r="421" spans="1:34" x14ac:dyDescent="0.25">
      <c r="A421" s="2" t="s">
        <v>504</v>
      </c>
      <c r="B421" s="2" t="s">
        <v>396</v>
      </c>
      <c r="C421" s="2" t="s">
        <v>397</v>
      </c>
      <c r="D421" s="2">
        <v>0</v>
      </c>
      <c r="E421" s="2">
        <v>-3</v>
      </c>
      <c r="F421" s="2">
        <v>0</v>
      </c>
      <c r="G421" s="2">
        <v>65</v>
      </c>
      <c r="H421" s="2">
        <v>39</v>
      </c>
      <c r="I421" s="2">
        <v>344</v>
      </c>
      <c r="J421" s="2">
        <v>638</v>
      </c>
      <c r="K421" s="2">
        <v>753</v>
      </c>
      <c r="L421" s="2">
        <v>833</v>
      </c>
      <c r="M421" s="2">
        <v>986</v>
      </c>
      <c r="N421" s="2">
        <v>1074</v>
      </c>
      <c r="O421" s="2">
        <v>1128</v>
      </c>
      <c r="P421" s="2">
        <v>1160</v>
      </c>
      <c r="Q421" s="2">
        <v>1192</v>
      </c>
      <c r="R421" s="2">
        <v>1208</v>
      </c>
      <c r="S421" s="2">
        <v>1205</v>
      </c>
      <c r="T421" s="2">
        <v>1183</v>
      </c>
      <c r="U421" s="2">
        <v>1124</v>
      </c>
      <c r="V421" s="2">
        <v>1062</v>
      </c>
      <c r="W421" s="2">
        <v>990</v>
      </c>
      <c r="X421" s="2">
        <v>905</v>
      </c>
      <c r="Y421" s="2">
        <v>826</v>
      </c>
      <c r="Z421" s="2">
        <v>744</v>
      </c>
      <c r="AA421" s="2">
        <v>674</v>
      </c>
      <c r="AB421" s="2">
        <v>606</v>
      </c>
      <c r="AC421" s="2">
        <v>551</v>
      </c>
      <c r="AD421" s="2">
        <v>496</v>
      </c>
      <c r="AE421" s="2">
        <v>447</v>
      </c>
      <c r="AF421" s="2">
        <v>403</v>
      </c>
      <c r="AG421" s="2">
        <v>365</v>
      </c>
      <c r="AH421" s="2">
        <v>331</v>
      </c>
    </row>
    <row r="422" spans="1:34" x14ac:dyDescent="0.25">
      <c r="A422" s="2" t="s">
        <v>505</v>
      </c>
      <c r="B422" s="2" t="s">
        <v>396</v>
      </c>
      <c r="C422" s="2" t="s">
        <v>397</v>
      </c>
      <c r="D422" s="2">
        <v>0</v>
      </c>
      <c r="E422" s="2">
        <v>0</v>
      </c>
      <c r="F422" s="2">
        <v>0</v>
      </c>
      <c r="G422" s="2">
        <v>14</v>
      </c>
      <c r="H422" s="2">
        <v>17</v>
      </c>
      <c r="I422" s="2">
        <v>33</v>
      </c>
      <c r="J422" s="2">
        <v>48</v>
      </c>
      <c r="K422" s="2">
        <v>54</v>
      </c>
      <c r="L422" s="2">
        <v>60</v>
      </c>
      <c r="M422" s="2">
        <v>68</v>
      </c>
      <c r="N422" s="2">
        <v>72</v>
      </c>
      <c r="O422" s="2">
        <v>74</v>
      </c>
      <c r="P422" s="2">
        <v>75</v>
      </c>
      <c r="Q422" s="2">
        <v>75</v>
      </c>
      <c r="R422" s="2">
        <v>75</v>
      </c>
      <c r="S422" s="2">
        <v>73</v>
      </c>
      <c r="T422" s="2">
        <v>70</v>
      </c>
      <c r="U422" s="2">
        <v>65</v>
      </c>
      <c r="V422" s="2">
        <v>59</v>
      </c>
      <c r="W422" s="2">
        <v>54</v>
      </c>
      <c r="X422" s="2">
        <v>48</v>
      </c>
      <c r="Y422" s="2">
        <v>43</v>
      </c>
      <c r="Z422" s="2">
        <v>37</v>
      </c>
      <c r="AA422" s="2">
        <v>34</v>
      </c>
      <c r="AB422" s="2">
        <v>30</v>
      </c>
      <c r="AC422" s="2">
        <v>27</v>
      </c>
      <c r="AD422" s="2">
        <v>24</v>
      </c>
      <c r="AE422" s="2">
        <v>22</v>
      </c>
      <c r="AF422" s="2">
        <v>20</v>
      </c>
      <c r="AG422" s="2">
        <v>18</v>
      </c>
      <c r="AH422" s="2">
        <v>16</v>
      </c>
    </row>
    <row r="423" spans="1:34" x14ac:dyDescent="0.25">
      <c r="A423" s="2" t="s">
        <v>506</v>
      </c>
      <c r="B423" s="2" t="s">
        <v>396</v>
      </c>
      <c r="C423" s="2" t="s">
        <v>397</v>
      </c>
      <c r="D423" s="2">
        <v>0</v>
      </c>
      <c r="E423" s="2">
        <v>0</v>
      </c>
      <c r="F423" s="2">
        <v>-1</v>
      </c>
      <c r="G423" s="2">
        <v>17</v>
      </c>
      <c r="H423" s="2">
        <v>19</v>
      </c>
      <c r="I423" s="2">
        <v>50</v>
      </c>
      <c r="J423" s="2">
        <v>80</v>
      </c>
      <c r="K423" s="2">
        <v>91</v>
      </c>
      <c r="L423" s="2">
        <v>94</v>
      </c>
      <c r="M423" s="2">
        <v>103</v>
      </c>
      <c r="N423" s="2">
        <v>103</v>
      </c>
      <c r="O423" s="2">
        <v>105</v>
      </c>
      <c r="P423" s="2">
        <v>103</v>
      </c>
      <c r="Q423" s="2">
        <v>105</v>
      </c>
      <c r="R423" s="2">
        <v>105</v>
      </c>
      <c r="S423" s="2">
        <v>105</v>
      </c>
      <c r="T423" s="2">
        <v>100</v>
      </c>
      <c r="U423" s="2">
        <v>91</v>
      </c>
      <c r="V423" s="2">
        <v>83</v>
      </c>
      <c r="W423" s="2">
        <v>74</v>
      </c>
      <c r="X423" s="2">
        <v>63</v>
      </c>
      <c r="Y423" s="2">
        <v>54</v>
      </c>
      <c r="Z423" s="2">
        <v>44</v>
      </c>
      <c r="AA423" s="2">
        <v>37</v>
      </c>
      <c r="AB423" s="2">
        <v>30</v>
      </c>
      <c r="AC423" s="2">
        <v>25</v>
      </c>
      <c r="AD423" s="2">
        <v>21</v>
      </c>
      <c r="AE423" s="2">
        <v>16</v>
      </c>
      <c r="AF423" s="2">
        <v>12</v>
      </c>
      <c r="AG423" s="2">
        <v>9</v>
      </c>
      <c r="AH423" s="2">
        <v>6</v>
      </c>
    </row>
    <row r="424" spans="1:34" x14ac:dyDescent="0.25">
      <c r="A424" s="2" t="s">
        <v>507</v>
      </c>
      <c r="B424" s="2" t="s">
        <v>396</v>
      </c>
      <c r="C424" s="2" t="s">
        <v>397</v>
      </c>
      <c r="D424" s="2">
        <v>0</v>
      </c>
      <c r="E424" s="2">
        <v>0</v>
      </c>
      <c r="F424" s="2">
        <v>3</v>
      </c>
      <c r="G424" s="2">
        <v>95</v>
      </c>
      <c r="H424" s="2">
        <v>71</v>
      </c>
      <c r="I424" s="2">
        <v>62</v>
      </c>
      <c r="J424" s="2">
        <v>44</v>
      </c>
      <c r="K424" s="2">
        <v>-12</v>
      </c>
      <c r="L424" s="2">
        <v>-102</v>
      </c>
      <c r="M424" s="2">
        <v>-194</v>
      </c>
      <c r="N424" s="2">
        <v>-321</v>
      </c>
      <c r="O424" s="2">
        <v>-474</v>
      </c>
      <c r="P424" s="2">
        <v>-645</v>
      </c>
      <c r="Q424" s="2">
        <v>-824</v>
      </c>
      <c r="R424" s="2">
        <v>-1016</v>
      </c>
      <c r="S424" s="2">
        <v>-1225</v>
      </c>
      <c r="T424" s="2">
        <v>-1428</v>
      </c>
      <c r="U424" s="2">
        <v>-1631</v>
      </c>
      <c r="V424" s="2">
        <v>-1808</v>
      </c>
      <c r="W424" s="2">
        <v>-1966</v>
      </c>
      <c r="X424" s="2">
        <v>-2106</v>
      </c>
      <c r="Y424" s="2">
        <v>-2220</v>
      </c>
      <c r="Z424" s="2">
        <v>-2313</v>
      </c>
      <c r="AA424" s="2">
        <v>-2382</v>
      </c>
      <c r="AB424" s="2">
        <v>-2430</v>
      </c>
      <c r="AC424" s="2">
        <v>-2454</v>
      </c>
      <c r="AD424" s="2">
        <v>-2464</v>
      </c>
      <c r="AE424" s="2">
        <v>-2456</v>
      </c>
      <c r="AF424" s="2">
        <v>-2429</v>
      </c>
      <c r="AG424" s="2">
        <v>-2402</v>
      </c>
      <c r="AH424" s="2">
        <v>-2375</v>
      </c>
    </row>
    <row r="425" spans="1:34" x14ac:dyDescent="0.25">
      <c r="A425" s="2" t="s">
        <v>508</v>
      </c>
      <c r="B425" s="2" t="s">
        <v>396</v>
      </c>
      <c r="C425" s="2" t="s">
        <v>397</v>
      </c>
      <c r="D425" s="2">
        <v>0</v>
      </c>
      <c r="E425" s="2">
        <v>-4</v>
      </c>
      <c r="F425" s="2">
        <v>10</v>
      </c>
      <c r="G425" s="2">
        <v>308</v>
      </c>
      <c r="H425" s="2">
        <v>326</v>
      </c>
      <c r="I425" s="2">
        <v>1072</v>
      </c>
      <c r="J425" s="2">
        <v>1883</v>
      </c>
      <c r="K425" s="2">
        <v>2326</v>
      </c>
      <c r="L425" s="2">
        <v>2711</v>
      </c>
      <c r="M425" s="2">
        <v>3342</v>
      </c>
      <c r="N425" s="2">
        <v>3828</v>
      </c>
      <c r="O425" s="2">
        <v>4202</v>
      </c>
      <c r="P425" s="2">
        <v>4518</v>
      </c>
      <c r="Q425" s="2">
        <v>4846</v>
      </c>
      <c r="R425" s="2">
        <v>5118</v>
      </c>
      <c r="S425" s="2">
        <v>5339</v>
      </c>
      <c r="T425" s="2">
        <v>5472</v>
      </c>
      <c r="U425" s="2">
        <v>5438</v>
      </c>
      <c r="V425" s="2">
        <v>5377</v>
      </c>
      <c r="W425" s="2">
        <v>5258</v>
      </c>
      <c r="X425" s="2">
        <v>5067</v>
      </c>
      <c r="Y425" s="2">
        <v>4868</v>
      </c>
      <c r="Z425" s="2">
        <v>4643</v>
      </c>
      <c r="AA425" s="2">
        <v>4447</v>
      </c>
      <c r="AB425" s="2">
        <v>4237</v>
      </c>
      <c r="AC425" s="2">
        <v>4078</v>
      </c>
      <c r="AD425" s="2">
        <v>3900</v>
      </c>
      <c r="AE425" s="2">
        <v>3737</v>
      </c>
      <c r="AF425" s="2">
        <v>3588</v>
      </c>
      <c r="AG425" s="2">
        <v>3458</v>
      </c>
      <c r="AH425" s="2">
        <v>3333</v>
      </c>
    </row>
    <row r="426" spans="1:34" x14ac:dyDescent="0.25">
      <c r="A426" s="2" t="s">
        <v>509</v>
      </c>
      <c r="B426" s="2" t="s">
        <v>396</v>
      </c>
      <c r="C426" s="2" t="s">
        <v>397</v>
      </c>
      <c r="D426" s="2">
        <v>0</v>
      </c>
      <c r="E426" s="2">
        <v>-9</v>
      </c>
      <c r="F426" s="2">
        <v>278</v>
      </c>
      <c r="G426" s="2">
        <v>3288</v>
      </c>
      <c r="H426" s="2">
        <v>3199</v>
      </c>
      <c r="I426" s="2">
        <v>3241</v>
      </c>
      <c r="J426" s="2">
        <v>5137</v>
      </c>
      <c r="K426" s="2">
        <v>7176</v>
      </c>
      <c r="L426" s="2">
        <v>8079</v>
      </c>
      <c r="M426" s="2">
        <v>9265</v>
      </c>
      <c r="N426" s="2">
        <v>10334</v>
      </c>
      <c r="O426" s="2">
        <v>10951</v>
      </c>
      <c r="P426" s="2">
        <v>11186</v>
      </c>
      <c r="Q426" s="2">
        <v>11442</v>
      </c>
      <c r="R426" s="2">
        <v>11439</v>
      </c>
      <c r="S426" s="2">
        <v>11382</v>
      </c>
      <c r="T426" s="2">
        <v>11276</v>
      </c>
      <c r="U426" s="2">
        <v>10096</v>
      </c>
      <c r="V426" s="2">
        <v>9161</v>
      </c>
      <c r="W426" s="2">
        <v>8218</v>
      </c>
      <c r="X426" s="2">
        <v>7249</v>
      </c>
      <c r="Y426" s="2">
        <v>6436</v>
      </c>
      <c r="Z426" s="2">
        <v>5695</v>
      </c>
      <c r="AA426" s="2">
        <v>5231</v>
      </c>
      <c r="AB426" s="2">
        <v>4791</v>
      </c>
      <c r="AC426" s="2">
        <v>4487</v>
      </c>
      <c r="AD426" s="2">
        <v>4168</v>
      </c>
      <c r="AE426" s="2">
        <v>3923</v>
      </c>
      <c r="AF426" s="2">
        <v>3730</v>
      </c>
      <c r="AG426" s="2">
        <v>3539</v>
      </c>
      <c r="AH426" s="2">
        <v>3353</v>
      </c>
    </row>
    <row r="427" spans="1:34" x14ac:dyDescent="0.25">
      <c r="A427" s="2" t="s">
        <v>510</v>
      </c>
      <c r="B427" s="2" t="s">
        <v>396</v>
      </c>
      <c r="C427" s="2" t="s">
        <v>397</v>
      </c>
      <c r="D427" s="2">
        <v>0</v>
      </c>
      <c r="E427" s="2">
        <v>1</v>
      </c>
      <c r="F427" s="2">
        <v>37</v>
      </c>
      <c r="G427" s="2">
        <v>177</v>
      </c>
      <c r="H427" s="2">
        <v>266</v>
      </c>
      <c r="I427" s="2">
        <v>220</v>
      </c>
      <c r="J427" s="2">
        <v>390</v>
      </c>
      <c r="K427" s="2">
        <v>654</v>
      </c>
      <c r="L427" s="2">
        <v>792</v>
      </c>
      <c r="M427" s="2">
        <v>926</v>
      </c>
      <c r="N427" s="2">
        <v>1100</v>
      </c>
      <c r="O427" s="2">
        <v>1252</v>
      </c>
      <c r="P427" s="2">
        <v>1347</v>
      </c>
      <c r="Q427" s="2">
        <v>1419</v>
      </c>
      <c r="R427" s="2">
        <v>1459</v>
      </c>
      <c r="S427" s="2">
        <v>1495</v>
      </c>
      <c r="T427" s="2">
        <v>1492</v>
      </c>
      <c r="U427" s="2">
        <v>1359</v>
      </c>
      <c r="V427" s="2">
        <v>1250</v>
      </c>
      <c r="W427" s="2">
        <v>1142</v>
      </c>
      <c r="X427" s="2">
        <v>1034</v>
      </c>
      <c r="Y427" s="2">
        <v>935</v>
      </c>
      <c r="Z427" s="2">
        <v>844</v>
      </c>
      <c r="AA427" s="2">
        <v>788</v>
      </c>
      <c r="AB427" s="2">
        <v>744</v>
      </c>
      <c r="AC427" s="2">
        <v>709</v>
      </c>
      <c r="AD427" s="2">
        <v>674</v>
      </c>
      <c r="AE427" s="2">
        <v>655</v>
      </c>
      <c r="AF427" s="2">
        <v>634</v>
      </c>
      <c r="AG427" s="2">
        <v>617</v>
      </c>
      <c r="AH427" s="2">
        <v>599</v>
      </c>
    </row>
    <row r="428" spans="1:34" x14ac:dyDescent="0.25">
      <c r="A428" s="2" t="s">
        <v>511</v>
      </c>
      <c r="B428" s="2" t="s">
        <v>396</v>
      </c>
      <c r="C428" s="2" t="s">
        <v>397</v>
      </c>
      <c r="D428" s="2">
        <v>0</v>
      </c>
      <c r="E428" s="2">
        <v>-3</v>
      </c>
      <c r="F428" s="2">
        <v>9</v>
      </c>
      <c r="G428" s="2">
        <v>218</v>
      </c>
      <c r="H428" s="2">
        <v>189</v>
      </c>
      <c r="I428" s="2">
        <v>644</v>
      </c>
      <c r="J428" s="2">
        <v>1169</v>
      </c>
      <c r="K428" s="2">
        <v>1465</v>
      </c>
      <c r="L428" s="2">
        <v>1711</v>
      </c>
      <c r="M428" s="2">
        <v>2125</v>
      </c>
      <c r="N428" s="2">
        <v>2452</v>
      </c>
      <c r="O428" s="2">
        <v>2697</v>
      </c>
      <c r="P428" s="2">
        <v>2908</v>
      </c>
      <c r="Q428" s="2">
        <v>3134</v>
      </c>
      <c r="R428" s="2">
        <v>3319</v>
      </c>
      <c r="S428" s="2">
        <v>3473</v>
      </c>
      <c r="T428" s="2">
        <v>3568</v>
      </c>
      <c r="U428" s="2">
        <v>3546</v>
      </c>
      <c r="V428" s="2">
        <v>3521</v>
      </c>
      <c r="W428" s="2">
        <v>3458</v>
      </c>
      <c r="X428" s="2">
        <v>3351</v>
      </c>
      <c r="Y428" s="2">
        <v>3240</v>
      </c>
      <c r="Z428" s="2">
        <v>3111</v>
      </c>
      <c r="AA428" s="2">
        <v>3007</v>
      </c>
      <c r="AB428" s="2">
        <v>2890</v>
      </c>
      <c r="AC428" s="2">
        <v>2808</v>
      </c>
      <c r="AD428" s="2">
        <v>2710</v>
      </c>
      <c r="AE428" s="2">
        <v>2623</v>
      </c>
      <c r="AF428" s="2">
        <v>2547</v>
      </c>
      <c r="AG428" s="2">
        <v>2480</v>
      </c>
      <c r="AH428" s="2">
        <v>2414</v>
      </c>
    </row>
    <row r="429" spans="1:34" x14ac:dyDescent="0.25">
      <c r="A429" s="2" t="s">
        <v>512</v>
      </c>
      <c r="B429" s="2" t="s">
        <v>396</v>
      </c>
      <c r="C429" s="2" t="s">
        <v>397</v>
      </c>
      <c r="D429" s="2">
        <v>0</v>
      </c>
      <c r="E429" s="2">
        <v>-16</v>
      </c>
      <c r="F429" s="2">
        <v>-6</v>
      </c>
      <c r="G429" s="2">
        <v>106</v>
      </c>
      <c r="H429" s="2">
        <v>-56</v>
      </c>
      <c r="I429" s="2">
        <v>1495</v>
      </c>
      <c r="J429" s="2">
        <v>3121</v>
      </c>
      <c r="K429" s="2">
        <v>3898</v>
      </c>
      <c r="L429" s="2">
        <v>4581</v>
      </c>
      <c r="M429" s="2">
        <v>5803</v>
      </c>
      <c r="N429" s="2">
        <v>6716</v>
      </c>
      <c r="O429" s="2">
        <v>7520</v>
      </c>
      <c r="P429" s="2">
        <v>8249</v>
      </c>
      <c r="Q429" s="2">
        <v>9040</v>
      </c>
      <c r="R429" s="2">
        <v>9769</v>
      </c>
      <c r="S429" s="2">
        <v>10392</v>
      </c>
      <c r="T429" s="2">
        <v>10885</v>
      </c>
      <c r="U429" s="2">
        <v>11052</v>
      </c>
      <c r="V429" s="2">
        <v>11134</v>
      </c>
      <c r="W429" s="2">
        <v>11056</v>
      </c>
      <c r="X429" s="2">
        <v>10762</v>
      </c>
      <c r="Y429" s="2">
        <v>10432</v>
      </c>
      <c r="Z429" s="2">
        <v>9978</v>
      </c>
      <c r="AA429" s="2">
        <v>9581</v>
      </c>
      <c r="AB429" s="2">
        <v>9121</v>
      </c>
      <c r="AC429" s="2">
        <v>8793</v>
      </c>
      <c r="AD429" s="2">
        <v>8377</v>
      </c>
      <c r="AE429" s="2">
        <v>7980</v>
      </c>
      <c r="AF429" s="2">
        <v>7608</v>
      </c>
      <c r="AG429" s="2">
        <v>7294</v>
      </c>
      <c r="AH429" s="2">
        <v>6982</v>
      </c>
    </row>
    <row r="430" spans="1:34" x14ac:dyDescent="0.25">
      <c r="A430" s="2" t="s">
        <v>513</v>
      </c>
      <c r="B430" s="2" t="s">
        <v>396</v>
      </c>
      <c r="C430" s="2" t="s">
        <v>397</v>
      </c>
      <c r="D430" s="2">
        <v>0</v>
      </c>
      <c r="E430" s="2">
        <v>-2</v>
      </c>
      <c r="F430" s="2">
        <v>2</v>
      </c>
      <c r="G430" s="2">
        <v>70</v>
      </c>
      <c r="H430" s="2">
        <v>37</v>
      </c>
      <c r="I430" s="2">
        <v>474</v>
      </c>
      <c r="J430" s="2">
        <v>942</v>
      </c>
      <c r="K430" s="2">
        <v>1180</v>
      </c>
      <c r="L430" s="2">
        <v>1397</v>
      </c>
      <c r="M430" s="2">
        <v>1766</v>
      </c>
      <c r="N430" s="2">
        <v>2058</v>
      </c>
      <c r="O430" s="2">
        <v>2297</v>
      </c>
      <c r="P430" s="2">
        <v>2511</v>
      </c>
      <c r="Q430" s="2">
        <v>2737</v>
      </c>
      <c r="R430" s="2">
        <v>2933</v>
      </c>
      <c r="S430" s="2">
        <v>3101</v>
      </c>
      <c r="T430" s="2">
        <v>3228</v>
      </c>
      <c r="U430" s="2">
        <v>3261</v>
      </c>
      <c r="V430" s="2">
        <v>3269</v>
      </c>
      <c r="W430" s="2">
        <v>3234</v>
      </c>
      <c r="X430" s="2">
        <v>3145</v>
      </c>
      <c r="Y430" s="2">
        <v>3042</v>
      </c>
      <c r="Z430" s="2">
        <v>2911</v>
      </c>
      <c r="AA430" s="2">
        <v>2795</v>
      </c>
      <c r="AB430" s="2">
        <v>2664</v>
      </c>
      <c r="AC430" s="2">
        <v>2564</v>
      </c>
      <c r="AD430" s="2">
        <v>2449</v>
      </c>
      <c r="AE430" s="2">
        <v>2339</v>
      </c>
      <c r="AF430" s="2">
        <v>2238</v>
      </c>
      <c r="AG430" s="2">
        <v>2151</v>
      </c>
      <c r="AH430" s="2">
        <v>2063</v>
      </c>
    </row>
    <row r="431" spans="1:34" x14ac:dyDescent="0.25">
      <c r="A431" s="2" t="s">
        <v>514</v>
      </c>
      <c r="B431" s="2" t="s">
        <v>396</v>
      </c>
      <c r="C431" s="2" t="s">
        <v>397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</row>
    <row r="432" spans="1:34" x14ac:dyDescent="0.25">
      <c r="A432" s="2" t="s">
        <v>383</v>
      </c>
      <c r="B432" s="2" t="s">
        <v>398</v>
      </c>
      <c r="C432" s="2" t="s">
        <v>399</v>
      </c>
      <c r="D432" s="2">
        <v>0</v>
      </c>
      <c r="E432" s="2">
        <v>-215</v>
      </c>
      <c r="F432" s="2">
        <v>482</v>
      </c>
      <c r="G432" s="2">
        <v>25994</v>
      </c>
      <c r="H432" s="2">
        <v>36272</v>
      </c>
      <c r="I432" s="2">
        <v>40853</v>
      </c>
      <c r="J432" s="2">
        <v>49483</v>
      </c>
      <c r="K432" s="2">
        <v>61023</v>
      </c>
      <c r="L432" s="2">
        <v>68413</v>
      </c>
      <c r="M432" s="2">
        <v>76349</v>
      </c>
      <c r="N432" s="2">
        <v>82362</v>
      </c>
      <c r="O432" s="2">
        <v>86873</v>
      </c>
      <c r="P432" s="2">
        <v>89572</v>
      </c>
      <c r="Q432" s="2">
        <v>93117</v>
      </c>
      <c r="R432" s="2">
        <v>95744</v>
      </c>
      <c r="S432" s="2">
        <v>97848</v>
      </c>
      <c r="T432" s="2">
        <v>96150</v>
      </c>
      <c r="U432" s="2">
        <v>89471</v>
      </c>
      <c r="V432" s="2">
        <v>83987</v>
      </c>
      <c r="W432" s="2">
        <v>78606</v>
      </c>
      <c r="X432" s="2">
        <v>73191</v>
      </c>
      <c r="Y432" s="2">
        <v>68753</v>
      </c>
      <c r="Z432" s="2">
        <v>64832</v>
      </c>
      <c r="AA432" s="2">
        <v>62159</v>
      </c>
      <c r="AB432" s="2">
        <v>59746</v>
      </c>
      <c r="AC432" s="2">
        <v>57611</v>
      </c>
      <c r="AD432" s="2">
        <v>56050</v>
      </c>
      <c r="AE432" s="2">
        <v>54557</v>
      </c>
      <c r="AF432" s="2">
        <v>53588</v>
      </c>
      <c r="AG432" s="2">
        <v>52337</v>
      </c>
      <c r="AH432" s="2">
        <v>51209</v>
      </c>
    </row>
    <row r="433" spans="1:34" x14ac:dyDescent="0.25">
      <c r="A433" s="2" t="s">
        <v>473</v>
      </c>
      <c r="B433" s="2" t="s">
        <v>398</v>
      </c>
      <c r="C433" s="2" t="s">
        <v>399</v>
      </c>
      <c r="D433" s="2">
        <v>0</v>
      </c>
      <c r="E433" s="2">
        <v>7</v>
      </c>
      <c r="F433" s="2">
        <v>-14</v>
      </c>
      <c r="G433" s="2">
        <v>293</v>
      </c>
      <c r="H433" s="2">
        <v>509</v>
      </c>
      <c r="I433" s="2">
        <v>856</v>
      </c>
      <c r="J433" s="2">
        <v>1055</v>
      </c>
      <c r="K433" s="2">
        <v>1692</v>
      </c>
      <c r="L433" s="2">
        <v>2619</v>
      </c>
      <c r="M433" s="2">
        <v>3357</v>
      </c>
      <c r="N433" s="2">
        <v>3782</v>
      </c>
      <c r="O433" s="2">
        <v>3623</v>
      </c>
      <c r="P433" s="2">
        <v>3405</v>
      </c>
      <c r="Q433" s="2">
        <v>3287</v>
      </c>
      <c r="R433" s="2">
        <v>3235</v>
      </c>
      <c r="S433" s="2">
        <v>3239</v>
      </c>
      <c r="T433" s="2">
        <v>3264</v>
      </c>
      <c r="U433" s="2">
        <v>3270</v>
      </c>
      <c r="V433" s="2">
        <v>3258</v>
      </c>
      <c r="W433" s="2">
        <v>3220</v>
      </c>
      <c r="X433" s="2">
        <v>3208</v>
      </c>
      <c r="Y433" s="2">
        <v>3200</v>
      </c>
      <c r="Z433" s="2">
        <v>3198</v>
      </c>
      <c r="AA433" s="2">
        <v>3202</v>
      </c>
      <c r="AB433" s="2">
        <v>3198</v>
      </c>
      <c r="AC433" s="2">
        <v>3197</v>
      </c>
      <c r="AD433" s="2">
        <v>3213</v>
      </c>
      <c r="AE433" s="2">
        <v>3224</v>
      </c>
      <c r="AF433" s="2">
        <v>3225</v>
      </c>
      <c r="AG433" s="2">
        <v>3218</v>
      </c>
      <c r="AH433" s="2">
        <v>3207</v>
      </c>
    </row>
    <row r="434" spans="1:34" x14ac:dyDescent="0.25">
      <c r="A434" s="2" t="s">
        <v>474</v>
      </c>
      <c r="B434" s="2" t="s">
        <v>398</v>
      </c>
      <c r="C434" s="2" t="s">
        <v>399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</row>
    <row r="435" spans="1:34" x14ac:dyDescent="0.25">
      <c r="A435" s="2" t="s">
        <v>475</v>
      </c>
      <c r="B435" s="2" t="s">
        <v>398</v>
      </c>
      <c r="C435" s="2" t="s">
        <v>399</v>
      </c>
      <c r="D435" s="2">
        <v>0</v>
      </c>
      <c r="E435" s="2">
        <v>0</v>
      </c>
      <c r="F435" s="2">
        <v>-4</v>
      </c>
      <c r="G435" s="2">
        <v>-42</v>
      </c>
      <c r="H435" s="2">
        <v>-153</v>
      </c>
      <c r="I435" s="2">
        <v>-307</v>
      </c>
      <c r="J435" s="2">
        <v>-442</v>
      </c>
      <c r="K435" s="2">
        <v>-657</v>
      </c>
      <c r="L435" s="2">
        <v>-917</v>
      </c>
      <c r="M435" s="2">
        <v>-1224</v>
      </c>
      <c r="N435" s="2">
        <v>-1553</v>
      </c>
      <c r="O435" s="2">
        <v>-1905</v>
      </c>
      <c r="P435" s="2">
        <v>-2248</v>
      </c>
      <c r="Q435" s="2">
        <v>-2583</v>
      </c>
      <c r="R435" s="2">
        <v>-2872</v>
      </c>
      <c r="S435" s="2">
        <v>-3187</v>
      </c>
      <c r="T435" s="2">
        <v>-3522</v>
      </c>
      <c r="U435" s="2">
        <v>-3832</v>
      </c>
      <c r="V435" s="2">
        <v>-4118</v>
      </c>
      <c r="W435" s="2">
        <v>-4325</v>
      </c>
      <c r="X435" s="2">
        <v>-4555</v>
      </c>
      <c r="Y435" s="2">
        <v>-4723</v>
      </c>
      <c r="Z435" s="2">
        <v>-4810</v>
      </c>
      <c r="AA435" s="2">
        <v>-4921</v>
      </c>
      <c r="AB435" s="2">
        <v>-5016</v>
      </c>
      <c r="AC435" s="2">
        <v>-5031</v>
      </c>
      <c r="AD435" s="2">
        <v>-5074</v>
      </c>
      <c r="AE435" s="2">
        <v>-5057</v>
      </c>
      <c r="AF435" s="2">
        <v>-5028</v>
      </c>
      <c r="AG435" s="2">
        <v>-5014</v>
      </c>
      <c r="AH435" s="2">
        <v>-4970</v>
      </c>
    </row>
    <row r="436" spans="1:34" x14ac:dyDescent="0.25">
      <c r="A436" s="2" t="s">
        <v>476</v>
      </c>
      <c r="B436" s="2" t="s">
        <v>398</v>
      </c>
      <c r="C436" s="2" t="s">
        <v>399</v>
      </c>
      <c r="D436" s="2">
        <v>0</v>
      </c>
      <c r="E436" s="2">
        <v>0</v>
      </c>
      <c r="F436" s="2">
        <v>0</v>
      </c>
      <c r="G436" s="2">
        <v>27</v>
      </c>
      <c r="H436" s="2">
        <v>37</v>
      </c>
      <c r="I436" s="2">
        <v>18</v>
      </c>
      <c r="J436" s="2">
        <v>-27</v>
      </c>
      <c r="K436" s="2">
        <v>-45</v>
      </c>
      <c r="L436" s="2">
        <v>-39</v>
      </c>
      <c r="M436" s="2">
        <v>-34</v>
      </c>
      <c r="N436" s="2">
        <v>-40</v>
      </c>
      <c r="O436" s="2">
        <v>-47</v>
      </c>
      <c r="P436" s="2">
        <v>-53</v>
      </c>
      <c r="Q436" s="2">
        <v>-58</v>
      </c>
      <c r="R436" s="2">
        <v>-64</v>
      </c>
      <c r="S436" s="2">
        <v>-69</v>
      </c>
      <c r="T436" s="2">
        <v>-74</v>
      </c>
      <c r="U436" s="2">
        <v>-81</v>
      </c>
      <c r="V436" s="2">
        <v>-85</v>
      </c>
      <c r="W436" s="2">
        <v>-90</v>
      </c>
      <c r="X436" s="2">
        <v>-91</v>
      </c>
      <c r="Y436" s="2">
        <v>-90</v>
      </c>
      <c r="Z436" s="2">
        <v>-88</v>
      </c>
      <c r="AA436" s="2">
        <v>-85</v>
      </c>
      <c r="AB436" s="2">
        <v>-81</v>
      </c>
      <c r="AC436" s="2">
        <v>-78</v>
      </c>
      <c r="AD436" s="2">
        <v>-75</v>
      </c>
      <c r="AE436" s="2">
        <v>-73</v>
      </c>
      <c r="AF436" s="2">
        <v>-70</v>
      </c>
      <c r="AG436" s="2">
        <v>-67</v>
      </c>
      <c r="AH436" s="2">
        <v>-65</v>
      </c>
    </row>
    <row r="437" spans="1:34" x14ac:dyDescent="0.25">
      <c r="A437" s="2" t="s">
        <v>477</v>
      </c>
      <c r="B437" s="2" t="s">
        <v>398</v>
      </c>
      <c r="C437" s="2" t="s">
        <v>399</v>
      </c>
      <c r="D437" s="2">
        <v>0</v>
      </c>
      <c r="E437" s="2">
        <v>0</v>
      </c>
      <c r="F437" s="2">
        <v>-3</v>
      </c>
      <c r="G437" s="2">
        <v>-48</v>
      </c>
      <c r="H437" s="2">
        <v>-172</v>
      </c>
      <c r="I437" s="2">
        <v>-371</v>
      </c>
      <c r="J437" s="2">
        <v>-675</v>
      </c>
      <c r="K437" s="2">
        <v>-1014</v>
      </c>
      <c r="L437" s="2">
        <v>-1394</v>
      </c>
      <c r="M437" s="2">
        <v>-1833</v>
      </c>
      <c r="N437" s="2">
        <v>-2304</v>
      </c>
      <c r="O437" s="2">
        <v>-2778</v>
      </c>
      <c r="P437" s="2">
        <v>-3219</v>
      </c>
      <c r="Q437" s="2">
        <v>-3618</v>
      </c>
      <c r="R437" s="2">
        <v>-3991</v>
      </c>
      <c r="S437" s="2">
        <v>-4372</v>
      </c>
      <c r="T437" s="2">
        <v>-4732</v>
      </c>
      <c r="U437" s="2">
        <v>-5066</v>
      </c>
      <c r="V437" s="2">
        <v>-5295</v>
      </c>
      <c r="W437" s="2">
        <v>-5457</v>
      </c>
      <c r="X437" s="2">
        <v>-5584</v>
      </c>
      <c r="Y437" s="2">
        <v>-5624</v>
      </c>
      <c r="Z437" s="2">
        <v>-5613</v>
      </c>
      <c r="AA437" s="2">
        <v>-5607</v>
      </c>
      <c r="AB437" s="2">
        <v>-5573</v>
      </c>
      <c r="AC437" s="2">
        <v>-5524</v>
      </c>
      <c r="AD437" s="2">
        <v>-5483</v>
      </c>
      <c r="AE437" s="2">
        <v>-5412</v>
      </c>
      <c r="AF437" s="2">
        <v>-5340</v>
      </c>
      <c r="AG437" s="2">
        <v>-5298</v>
      </c>
      <c r="AH437" s="2">
        <v>-5251</v>
      </c>
    </row>
    <row r="438" spans="1:34" x14ac:dyDescent="0.25">
      <c r="A438" s="2" t="s">
        <v>478</v>
      </c>
      <c r="B438" s="2" t="s">
        <v>398</v>
      </c>
      <c r="C438" s="2" t="s">
        <v>399</v>
      </c>
      <c r="D438" s="2">
        <v>0</v>
      </c>
      <c r="E438" s="2">
        <v>0</v>
      </c>
      <c r="F438" s="2">
        <v>1</v>
      </c>
      <c r="G438" s="2">
        <v>126</v>
      </c>
      <c r="H438" s="2">
        <v>160</v>
      </c>
      <c r="I438" s="2">
        <v>271</v>
      </c>
      <c r="J438" s="2">
        <v>405</v>
      </c>
      <c r="K438" s="2">
        <v>534</v>
      </c>
      <c r="L438" s="2">
        <v>662</v>
      </c>
      <c r="M438" s="2">
        <v>825</v>
      </c>
      <c r="N438" s="2">
        <v>960</v>
      </c>
      <c r="O438" s="2">
        <v>1040</v>
      </c>
      <c r="P438" s="2">
        <v>1093</v>
      </c>
      <c r="Q438" s="2">
        <v>1140</v>
      </c>
      <c r="R438" s="2">
        <v>1180</v>
      </c>
      <c r="S438" s="2">
        <v>1213</v>
      </c>
      <c r="T438" s="2">
        <v>1230</v>
      </c>
      <c r="U438" s="2">
        <v>1219</v>
      </c>
      <c r="V438" s="2">
        <v>1186</v>
      </c>
      <c r="W438" s="2">
        <v>1143</v>
      </c>
      <c r="X438" s="2">
        <v>1091</v>
      </c>
      <c r="Y438" s="2">
        <v>1038</v>
      </c>
      <c r="Z438" s="2">
        <v>983</v>
      </c>
      <c r="AA438" s="2">
        <v>932</v>
      </c>
      <c r="AB438" s="2">
        <v>880</v>
      </c>
      <c r="AC438" s="2">
        <v>837</v>
      </c>
      <c r="AD438" s="2">
        <v>795</v>
      </c>
      <c r="AE438" s="2">
        <v>755</v>
      </c>
      <c r="AF438" s="2">
        <v>717</v>
      </c>
      <c r="AG438" s="2">
        <v>684</v>
      </c>
      <c r="AH438" s="2">
        <v>655</v>
      </c>
    </row>
    <row r="439" spans="1:34" x14ac:dyDescent="0.25">
      <c r="A439" s="2" t="s">
        <v>479</v>
      </c>
      <c r="B439" s="2" t="s">
        <v>398</v>
      </c>
      <c r="C439" s="2" t="s">
        <v>399</v>
      </c>
      <c r="D439" s="2">
        <v>0</v>
      </c>
      <c r="E439" s="2">
        <v>0</v>
      </c>
      <c r="F439" s="2">
        <v>1</v>
      </c>
      <c r="G439" s="2">
        <v>37</v>
      </c>
      <c r="H439" s="2">
        <v>37</v>
      </c>
      <c r="I439" s="2">
        <v>162</v>
      </c>
      <c r="J439" s="2">
        <v>323</v>
      </c>
      <c r="K439" s="2">
        <v>420</v>
      </c>
      <c r="L439" s="2">
        <v>487</v>
      </c>
      <c r="M439" s="2">
        <v>583</v>
      </c>
      <c r="N439" s="2">
        <v>663</v>
      </c>
      <c r="O439" s="2">
        <v>712</v>
      </c>
      <c r="P439" s="2">
        <v>748</v>
      </c>
      <c r="Q439" s="2">
        <v>777</v>
      </c>
      <c r="R439" s="2">
        <v>793</v>
      </c>
      <c r="S439" s="2">
        <v>799</v>
      </c>
      <c r="T439" s="2">
        <v>797</v>
      </c>
      <c r="U439" s="2">
        <v>771</v>
      </c>
      <c r="V439" s="2">
        <v>735</v>
      </c>
      <c r="W439" s="2">
        <v>692</v>
      </c>
      <c r="X439" s="2">
        <v>644</v>
      </c>
      <c r="Y439" s="2">
        <v>594</v>
      </c>
      <c r="Z439" s="2">
        <v>543</v>
      </c>
      <c r="AA439" s="2">
        <v>497</v>
      </c>
      <c r="AB439" s="2">
        <v>451</v>
      </c>
      <c r="AC439" s="2">
        <v>413</v>
      </c>
      <c r="AD439" s="2">
        <v>376</v>
      </c>
      <c r="AE439" s="2">
        <v>343</v>
      </c>
      <c r="AF439" s="2">
        <v>313</v>
      </c>
      <c r="AG439" s="2">
        <v>287</v>
      </c>
      <c r="AH439" s="2">
        <v>263</v>
      </c>
    </row>
    <row r="440" spans="1:34" x14ac:dyDescent="0.25">
      <c r="A440" s="2" t="s">
        <v>480</v>
      </c>
      <c r="B440" s="2" t="s">
        <v>398</v>
      </c>
      <c r="C440" s="2" t="s">
        <v>399</v>
      </c>
      <c r="D440" s="2">
        <v>0</v>
      </c>
      <c r="E440" s="2">
        <v>0</v>
      </c>
      <c r="F440" s="2">
        <v>1</v>
      </c>
      <c r="G440" s="2">
        <v>57</v>
      </c>
      <c r="H440" s="2">
        <v>77</v>
      </c>
      <c r="I440" s="2">
        <v>72</v>
      </c>
      <c r="J440" s="2">
        <v>59</v>
      </c>
      <c r="K440" s="2">
        <v>62</v>
      </c>
      <c r="L440" s="2">
        <v>67</v>
      </c>
      <c r="M440" s="2">
        <v>72</v>
      </c>
      <c r="N440" s="2">
        <v>73</v>
      </c>
      <c r="O440" s="2">
        <v>73</v>
      </c>
      <c r="P440" s="2">
        <v>71</v>
      </c>
      <c r="Q440" s="2">
        <v>69</v>
      </c>
      <c r="R440" s="2">
        <v>68</v>
      </c>
      <c r="S440" s="2">
        <v>67</v>
      </c>
      <c r="T440" s="2">
        <v>67</v>
      </c>
      <c r="U440" s="2">
        <v>61</v>
      </c>
      <c r="V440" s="2">
        <v>52</v>
      </c>
      <c r="W440" s="2">
        <v>43</v>
      </c>
      <c r="X440" s="2">
        <v>37</v>
      </c>
      <c r="Y440" s="2">
        <v>33</v>
      </c>
      <c r="Z440" s="2">
        <v>29</v>
      </c>
      <c r="AA440" s="2">
        <v>29</v>
      </c>
      <c r="AB440" s="2">
        <v>29</v>
      </c>
      <c r="AC440" s="2">
        <v>28</v>
      </c>
      <c r="AD440" s="2">
        <v>29</v>
      </c>
      <c r="AE440" s="2">
        <v>30</v>
      </c>
      <c r="AF440" s="2">
        <v>31</v>
      </c>
      <c r="AG440" s="2">
        <v>34</v>
      </c>
      <c r="AH440" s="2">
        <v>34</v>
      </c>
    </row>
    <row r="441" spans="1:34" x14ac:dyDescent="0.25">
      <c r="A441" s="2" t="s">
        <v>481</v>
      </c>
      <c r="B441" s="2" t="s">
        <v>398</v>
      </c>
      <c r="C441" s="2" t="s">
        <v>399</v>
      </c>
      <c r="D441" s="2">
        <v>0</v>
      </c>
      <c r="E441" s="2">
        <v>0</v>
      </c>
      <c r="F441" s="2">
        <v>1</v>
      </c>
      <c r="G441" s="2">
        <v>52</v>
      </c>
      <c r="H441" s="2">
        <v>62</v>
      </c>
      <c r="I441" s="2">
        <v>61</v>
      </c>
      <c r="J441" s="2">
        <v>53</v>
      </c>
      <c r="K441" s="2">
        <v>57</v>
      </c>
      <c r="L441" s="2">
        <v>66</v>
      </c>
      <c r="M441" s="2">
        <v>79</v>
      </c>
      <c r="N441" s="2">
        <v>84</v>
      </c>
      <c r="O441" s="2">
        <v>86</v>
      </c>
      <c r="P441" s="2">
        <v>88</v>
      </c>
      <c r="Q441" s="2">
        <v>90</v>
      </c>
      <c r="R441" s="2">
        <v>90</v>
      </c>
      <c r="S441" s="2">
        <v>88</v>
      </c>
      <c r="T441" s="2">
        <v>88</v>
      </c>
      <c r="U441" s="2">
        <v>81</v>
      </c>
      <c r="V441" s="2">
        <v>71</v>
      </c>
      <c r="W441" s="2">
        <v>63</v>
      </c>
      <c r="X441" s="2">
        <v>53</v>
      </c>
      <c r="Y441" s="2">
        <v>46</v>
      </c>
      <c r="Z441" s="2">
        <v>41</v>
      </c>
      <c r="AA441" s="2">
        <v>38</v>
      </c>
      <c r="AB441" s="2">
        <v>34</v>
      </c>
      <c r="AC441" s="2">
        <v>32</v>
      </c>
      <c r="AD441" s="2">
        <v>31</v>
      </c>
      <c r="AE441" s="2">
        <v>29</v>
      </c>
      <c r="AF441" s="2">
        <v>27</v>
      </c>
      <c r="AG441" s="2">
        <v>26</v>
      </c>
      <c r="AH441" s="2">
        <v>25</v>
      </c>
    </row>
    <row r="442" spans="1:34" x14ac:dyDescent="0.25">
      <c r="A442" s="2" t="s">
        <v>482</v>
      </c>
      <c r="B442" s="2" t="s">
        <v>398</v>
      </c>
      <c r="C442" s="2" t="s">
        <v>399</v>
      </c>
      <c r="D442" s="2">
        <v>0</v>
      </c>
      <c r="E442" s="2">
        <v>1</v>
      </c>
      <c r="F442" s="2">
        <v>0</v>
      </c>
      <c r="G442" s="2">
        <v>-110</v>
      </c>
      <c r="H442" s="2">
        <v>-230</v>
      </c>
      <c r="I442" s="2">
        <v>-356</v>
      </c>
      <c r="J442" s="2">
        <v>-566</v>
      </c>
      <c r="K442" s="2">
        <v>-797</v>
      </c>
      <c r="L442" s="2">
        <v>-1039</v>
      </c>
      <c r="M442" s="2">
        <v>-1300</v>
      </c>
      <c r="N442" s="2">
        <v>-1559</v>
      </c>
      <c r="O442" s="2">
        <v>-1797</v>
      </c>
      <c r="P442" s="2">
        <v>-1998</v>
      </c>
      <c r="Q442" s="2">
        <v>-2166</v>
      </c>
      <c r="R442" s="2">
        <v>-2313</v>
      </c>
      <c r="S442" s="2">
        <v>-2453</v>
      </c>
      <c r="T442" s="2">
        <v>-2570</v>
      </c>
      <c r="U442" s="2">
        <v>-2655</v>
      </c>
      <c r="V442" s="2">
        <v>-2663</v>
      </c>
      <c r="W442" s="2">
        <v>-2655</v>
      </c>
      <c r="X442" s="2">
        <v>-2604</v>
      </c>
      <c r="Y442" s="2">
        <v>-2522</v>
      </c>
      <c r="Z442" s="2">
        <v>-2451</v>
      </c>
      <c r="AA442" s="2">
        <v>-2370</v>
      </c>
      <c r="AB442" s="2">
        <v>-2282</v>
      </c>
      <c r="AC442" s="2">
        <v>-2202</v>
      </c>
      <c r="AD442" s="2">
        <v>-2122</v>
      </c>
      <c r="AE442" s="2">
        <v>-2037</v>
      </c>
      <c r="AF442" s="2">
        <v>-1961</v>
      </c>
      <c r="AG442" s="2">
        <v>-1895</v>
      </c>
      <c r="AH442" s="2">
        <v>-1836</v>
      </c>
    </row>
    <row r="443" spans="1:34" x14ac:dyDescent="0.25">
      <c r="A443" s="2" t="s">
        <v>483</v>
      </c>
      <c r="B443" s="2" t="s">
        <v>398</v>
      </c>
      <c r="C443" s="2" t="s">
        <v>399</v>
      </c>
      <c r="D443" s="2">
        <v>0</v>
      </c>
      <c r="E443" s="2">
        <v>-1</v>
      </c>
      <c r="F443" s="2">
        <v>-5</v>
      </c>
      <c r="G443" s="2">
        <v>157</v>
      </c>
      <c r="H443" s="2">
        <v>173</v>
      </c>
      <c r="I443" s="2">
        <v>97</v>
      </c>
      <c r="J443" s="2">
        <v>-226</v>
      </c>
      <c r="K443" s="2">
        <v>-529</v>
      </c>
      <c r="L443" s="2">
        <v>-750</v>
      </c>
      <c r="M443" s="2">
        <v>-930</v>
      </c>
      <c r="N443" s="2">
        <v>-1092</v>
      </c>
      <c r="O443" s="2">
        <v>-1234</v>
      </c>
      <c r="P443" s="2">
        <v>-1349</v>
      </c>
      <c r="Q443" s="2">
        <v>-1445</v>
      </c>
      <c r="R443" s="2">
        <v>-1520</v>
      </c>
      <c r="S443" s="2">
        <v>-1579</v>
      </c>
      <c r="T443" s="2">
        <v>-1626</v>
      </c>
      <c r="U443" s="2">
        <v>-1670</v>
      </c>
      <c r="V443" s="2">
        <v>-1707</v>
      </c>
      <c r="W443" s="2">
        <v>-1729</v>
      </c>
      <c r="X443" s="2">
        <v>-1735</v>
      </c>
      <c r="Y443" s="2">
        <v>-1723</v>
      </c>
      <c r="Z443" s="2">
        <v>-1699</v>
      </c>
      <c r="AA443" s="2">
        <v>-1668</v>
      </c>
      <c r="AB443" s="2">
        <v>-1640</v>
      </c>
      <c r="AC443" s="2">
        <v>-1608</v>
      </c>
      <c r="AD443" s="2">
        <v>-1575</v>
      </c>
      <c r="AE443" s="2">
        <v>-1534</v>
      </c>
      <c r="AF443" s="2">
        <v>-1488</v>
      </c>
      <c r="AG443" s="2">
        <v>-1442</v>
      </c>
      <c r="AH443" s="2">
        <v>-1391</v>
      </c>
    </row>
    <row r="444" spans="1:34" x14ac:dyDescent="0.25">
      <c r="A444" s="2" t="s">
        <v>484</v>
      </c>
      <c r="B444" s="2" t="s">
        <v>398</v>
      </c>
      <c r="C444" s="2" t="s">
        <v>399</v>
      </c>
      <c r="D444" s="2">
        <v>0</v>
      </c>
      <c r="E444" s="2">
        <v>0</v>
      </c>
      <c r="F444" s="2">
        <v>0</v>
      </c>
      <c r="G444" s="2">
        <v>6</v>
      </c>
      <c r="H444" s="2">
        <v>7</v>
      </c>
      <c r="I444" s="2">
        <v>30</v>
      </c>
      <c r="J444" s="2">
        <v>51</v>
      </c>
      <c r="K444" s="2">
        <v>61</v>
      </c>
      <c r="L444" s="2">
        <v>69</v>
      </c>
      <c r="M444" s="2">
        <v>86</v>
      </c>
      <c r="N444" s="2">
        <v>97</v>
      </c>
      <c r="O444" s="2">
        <v>105</v>
      </c>
      <c r="P444" s="2">
        <v>112</v>
      </c>
      <c r="Q444" s="2">
        <v>120</v>
      </c>
      <c r="R444" s="2">
        <v>125</v>
      </c>
      <c r="S444" s="2">
        <v>129</v>
      </c>
      <c r="T444" s="2">
        <v>131</v>
      </c>
      <c r="U444" s="2">
        <v>130</v>
      </c>
      <c r="V444" s="2">
        <v>127</v>
      </c>
      <c r="W444" s="2">
        <v>123</v>
      </c>
      <c r="X444" s="2">
        <v>118</v>
      </c>
      <c r="Y444" s="2">
        <v>111</v>
      </c>
      <c r="Z444" s="2">
        <v>104</v>
      </c>
      <c r="AA444" s="2">
        <v>98</v>
      </c>
      <c r="AB444" s="2">
        <v>92</v>
      </c>
      <c r="AC444" s="2">
        <v>86</v>
      </c>
      <c r="AD444" s="2">
        <v>80</v>
      </c>
      <c r="AE444" s="2">
        <v>75</v>
      </c>
      <c r="AF444" s="2">
        <v>70</v>
      </c>
      <c r="AG444" s="2">
        <v>66</v>
      </c>
      <c r="AH444" s="2">
        <v>62</v>
      </c>
    </row>
    <row r="445" spans="1:34" x14ac:dyDescent="0.25">
      <c r="A445" s="2" t="s">
        <v>485</v>
      </c>
      <c r="B445" s="2" t="s">
        <v>398</v>
      </c>
      <c r="C445" s="2" t="s">
        <v>399</v>
      </c>
      <c r="D445" s="2">
        <v>0</v>
      </c>
      <c r="E445" s="2">
        <v>0</v>
      </c>
      <c r="F445" s="2">
        <v>1</v>
      </c>
      <c r="G445" s="2">
        <v>55</v>
      </c>
      <c r="H445" s="2">
        <v>60</v>
      </c>
      <c r="I445" s="2">
        <v>26</v>
      </c>
      <c r="J445" s="2">
        <v>-22</v>
      </c>
      <c r="K445" s="2">
        <v>-45</v>
      </c>
      <c r="L445" s="2">
        <v>-58</v>
      </c>
      <c r="M445" s="2">
        <v>-73</v>
      </c>
      <c r="N445" s="2">
        <v>-89</v>
      </c>
      <c r="O445" s="2">
        <v>-102</v>
      </c>
      <c r="P445" s="2">
        <v>-110</v>
      </c>
      <c r="Q445" s="2">
        <v>-116</v>
      </c>
      <c r="R445" s="2">
        <v>-123</v>
      </c>
      <c r="S445" s="2">
        <v>-128</v>
      </c>
      <c r="T445" s="2">
        <v>-126</v>
      </c>
      <c r="U445" s="2">
        <v>-129</v>
      </c>
      <c r="V445" s="2">
        <v>-132</v>
      </c>
      <c r="W445" s="2">
        <v>-134</v>
      </c>
      <c r="X445" s="2">
        <v>-135</v>
      </c>
      <c r="Y445" s="2">
        <v>-136</v>
      </c>
      <c r="Z445" s="2">
        <v>-133</v>
      </c>
      <c r="AA445" s="2">
        <v>-130</v>
      </c>
      <c r="AB445" s="2">
        <v>-126</v>
      </c>
      <c r="AC445" s="2">
        <v>-123</v>
      </c>
      <c r="AD445" s="2">
        <v>-120</v>
      </c>
      <c r="AE445" s="2">
        <v>-117</v>
      </c>
      <c r="AF445" s="2">
        <v>-111</v>
      </c>
      <c r="AG445" s="2">
        <v>-108</v>
      </c>
      <c r="AH445" s="2">
        <v>-104</v>
      </c>
    </row>
    <row r="446" spans="1:34" x14ac:dyDescent="0.25">
      <c r="A446" s="2" t="s">
        <v>486</v>
      </c>
      <c r="B446" s="2" t="s">
        <v>398</v>
      </c>
      <c r="C446" s="2" t="s">
        <v>399</v>
      </c>
      <c r="D446" s="2">
        <v>0</v>
      </c>
      <c r="E446" s="2">
        <v>0</v>
      </c>
      <c r="F446" s="2">
        <v>3</v>
      </c>
      <c r="G446" s="2">
        <v>87</v>
      </c>
      <c r="H446" s="2">
        <v>101</v>
      </c>
      <c r="I446" s="2">
        <v>43</v>
      </c>
      <c r="J446" s="2">
        <v>-61</v>
      </c>
      <c r="K446" s="2">
        <v>-95</v>
      </c>
      <c r="L446" s="2">
        <v>-82</v>
      </c>
      <c r="M446" s="2">
        <v>-73</v>
      </c>
      <c r="N446" s="2">
        <v>-79</v>
      </c>
      <c r="O446" s="2">
        <v>-86</v>
      </c>
      <c r="P446" s="2">
        <v>-91</v>
      </c>
      <c r="Q446" s="2">
        <v>-93</v>
      </c>
      <c r="R446" s="2">
        <v>-103</v>
      </c>
      <c r="S446" s="2">
        <v>-109</v>
      </c>
      <c r="T446" s="2">
        <v>-108</v>
      </c>
      <c r="U446" s="2">
        <v>-115</v>
      </c>
      <c r="V446" s="2">
        <v>-122</v>
      </c>
      <c r="W446" s="2">
        <v>-131</v>
      </c>
      <c r="X446" s="2">
        <v>-133</v>
      </c>
      <c r="Y446" s="2">
        <v>-133</v>
      </c>
      <c r="Z446" s="2">
        <v>-131</v>
      </c>
      <c r="AA446" s="2">
        <v>-125</v>
      </c>
      <c r="AB446" s="2">
        <v>-120</v>
      </c>
      <c r="AC446" s="2">
        <v>-114</v>
      </c>
      <c r="AD446" s="2">
        <v>-109</v>
      </c>
      <c r="AE446" s="2">
        <v>-105</v>
      </c>
      <c r="AF446" s="2">
        <v>-101</v>
      </c>
      <c r="AG446" s="2">
        <v>-95</v>
      </c>
      <c r="AH446" s="2">
        <v>-92</v>
      </c>
    </row>
    <row r="447" spans="1:34" x14ac:dyDescent="0.25">
      <c r="A447" s="2" t="s">
        <v>487</v>
      </c>
      <c r="B447" s="2" t="s">
        <v>398</v>
      </c>
      <c r="C447" s="2" t="s">
        <v>399</v>
      </c>
      <c r="D447" s="2">
        <v>0</v>
      </c>
      <c r="E447" s="2">
        <v>0</v>
      </c>
      <c r="F447" s="2">
        <v>0</v>
      </c>
      <c r="G447" s="2">
        <v>16</v>
      </c>
      <c r="H447" s="2">
        <v>-24</v>
      </c>
      <c r="I447" s="2">
        <v>-148</v>
      </c>
      <c r="J447" s="2">
        <v>-394</v>
      </c>
      <c r="K447" s="2">
        <v>-559</v>
      </c>
      <c r="L447" s="2">
        <v>-648</v>
      </c>
      <c r="M447" s="2">
        <v>-725</v>
      </c>
      <c r="N447" s="2">
        <v>-803</v>
      </c>
      <c r="O447" s="2">
        <v>-870</v>
      </c>
      <c r="P447" s="2">
        <v>-923</v>
      </c>
      <c r="Q447" s="2">
        <v>-978</v>
      </c>
      <c r="R447" s="2">
        <v>-1025</v>
      </c>
      <c r="S447" s="2">
        <v>-1063</v>
      </c>
      <c r="T447" s="2">
        <v>-1095</v>
      </c>
      <c r="U447" s="2">
        <v>-1123</v>
      </c>
      <c r="V447" s="2">
        <v>-1155</v>
      </c>
      <c r="W447" s="2">
        <v>-1185</v>
      </c>
      <c r="X447" s="2">
        <v>-1209</v>
      </c>
      <c r="Y447" s="2">
        <v>-1227</v>
      </c>
      <c r="Z447" s="2">
        <v>-1244</v>
      </c>
      <c r="AA447" s="2">
        <v>-1257</v>
      </c>
      <c r="AB447" s="2">
        <v>-1268</v>
      </c>
      <c r="AC447" s="2">
        <v>-1279</v>
      </c>
      <c r="AD447" s="2">
        <v>-1287</v>
      </c>
      <c r="AE447" s="2">
        <v>-1296</v>
      </c>
      <c r="AF447" s="2">
        <v>-1303</v>
      </c>
      <c r="AG447" s="2">
        <v>-1310</v>
      </c>
      <c r="AH447" s="2">
        <v>-1316</v>
      </c>
    </row>
    <row r="448" spans="1:34" x14ac:dyDescent="0.25">
      <c r="A448" s="2" t="s">
        <v>488</v>
      </c>
      <c r="B448" s="2" t="s">
        <v>398</v>
      </c>
      <c r="C448" s="2" t="s">
        <v>399</v>
      </c>
      <c r="D448" s="2">
        <v>0</v>
      </c>
      <c r="E448" s="2">
        <v>0</v>
      </c>
      <c r="F448" s="2">
        <v>3</v>
      </c>
      <c r="G448" s="2">
        <v>106</v>
      </c>
      <c r="H448" s="2">
        <v>84</v>
      </c>
      <c r="I448" s="2">
        <v>-35</v>
      </c>
      <c r="J448" s="2">
        <v>-140</v>
      </c>
      <c r="K448" s="2">
        <v>-198</v>
      </c>
      <c r="L448" s="2">
        <v>-255</v>
      </c>
      <c r="M448" s="2">
        <v>-320</v>
      </c>
      <c r="N448" s="2">
        <v>-376</v>
      </c>
      <c r="O448" s="2">
        <v>-421</v>
      </c>
      <c r="P448" s="2">
        <v>-461</v>
      </c>
      <c r="Q448" s="2">
        <v>-494</v>
      </c>
      <c r="R448" s="2">
        <v>-527</v>
      </c>
      <c r="S448" s="2">
        <v>-559</v>
      </c>
      <c r="T448" s="2">
        <v>-569</v>
      </c>
      <c r="U448" s="2">
        <v>-585</v>
      </c>
      <c r="V448" s="2">
        <v>-603</v>
      </c>
      <c r="W448" s="2">
        <v>-616</v>
      </c>
      <c r="X448" s="2">
        <v>-627</v>
      </c>
      <c r="Y448" s="2">
        <v>-634</v>
      </c>
      <c r="Z448" s="2">
        <v>-637</v>
      </c>
      <c r="AA448" s="2">
        <v>-636</v>
      </c>
      <c r="AB448" s="2">
        <v>-636</v>
      </c>
      <c r="AC448" s="2">
        <v>-633</v>
      </c>
      <c r="AD448" s="2">
        <v>-630</v>
      </c>
      <c r="AE448" s="2">
        <v>-626</v>
      </c>
      <c r="AF448" s="2">
        <v>-620</v>
      </c>
      <c r="AG448" s="2">
        <v>-617</v>
      </c>
      <c r="AH448" s="2">
        <v>-610</v>
      </c>
    </row>
    <row r="449" spans="1:34" x14ac:dyDescent="0.25">
      <c r="A449" s="2" t="s">
        <v>489</v>
      </c>
      <c r="B449" s="2" t="s">
        <v>398</v>
      </c>
      <c r="C449" s="2" t="s">
        <v>399</v>
      </c>
      <c r="D449" s="2">
        <v>0</v>
      </c>
      <c r="E449" s="2">
        <v>0</v>
      </c>
      <c r="F449" s="2">
        <v>0</v>
      </c>
      <c r="G449" s="2">
        <v>24</v>
      </c>
      <c r="H449" s="2">
        <v>24</v>
      </c>
      <c r="I449" s="2">
        <v>9</v>
      </c>
      <c r="J449" s="2">
        <v>-3</v>
      </c>
      <c r="K449" s="2">
        <v>-5</v>
      </c>
      <c r="L449" s="2">
        <v>-5</v>
      </c>
      <c r="M449" s="2">
        <v>-6</v>
      </c>
      <c r="N449" s="2">
        <v>-7</v>
      </c>
      <c r="O449" s="2">
        <v>-8</v>
      </c>
      <c r="P449" s="2">
        <v>-7</v>
      </c>
      <c r="Q449" s="2">
        <v>-7</v>
      </c>
      <c r="R449" s="2">
        <v>-8</v>
      </c>
      <c r="S449" s="2">
        <v>-9</v>
      </c>
      <c r="T449" s="2">
        <v>-7</v>
      </c>
      <c r="U449" s="2">
        <v>-8</v>
      </c>
      <c r="V449" s="2">
        <v>-9</v>
      </c>
      <c r="W449" s="2">
        <v>-10</v>
      </c>
      <c r="X449" s="2">
        <v>-10</v>
      </c>
      <c r="Y449" s="2">
        <v>-11</v>
      </c>
      <c r="Z449" s="2">
        <v>-12</v>
      </c>
      <c r="AA449" s="2">
        <v>-11</v>
      </c>
      <c r="AB449" s="2">
        <v>-11</v>
      </c>
      <c r="AC449" s="2">
        <v>-10</v>
      </c>
      <c r="AD449" s="2">
        <v>-9</v>
      </c>
      <c r="AE449" s="2">
        <v>-9</v>
      </c>
      <c r="AF449" s="2">
        <v>-9</v>
      </c>
      <c r="AG449" s="2">
        <v>-8</v>
      </c>
      <c r="AH449" s="2">
        <v>-8</v>
      </c>
    </row>
    <row r="450" spans="1:34" x14ac:dyDescent="0.25">
      <c r="A450" s="2" t="s">
        <v>490</v>
      </c>
      <c r="B450" s="2" t="s">
        <v>398</v>
      </c>
      <c r="C450" s="2" t="s">
        <v>399</v>
      </c>
      <c r="D450" s="2">
        <v>0</v>
      </c>
      <c r="E450" s="2">
        <v>2</v>
      </c>
      <c r="F450" s="2">
        <v>69</v>
      </c>
      <c r="G450" s="2">
        <v>1062</v>
      </c>
      <c r="H450" s="2">
        <v>1279</v>
      </c>
      <c r="I450" s="2">
        <v>735</v>
      </c>
      <c r="J450" s="2">
        <v>512</v>
      </c>
      <c r="K450" s="2">
        <v>646</v>
      </c>
      <c r="L450" s="2">
        <v>639</v>
      </c>
      <c r="M450" s="2">
        <v>585</v>
      </c>
      <c r="N450" s="2">
        <v>590</v>
      </c>
      <c r="O450" s="2">
        <v>603</v>
      </c>
      <c r="P450" s="2">
        <v>576</v>
      </c>
      <c r="Q450" s="2">
        <v>543</v>
      </c>
      <c r="R450" s="2">
        <v>477</v>
      </c>
      <c r="S450" s="2">
        <v>408</v>
      </c>
      <c r="T450" s="2">
        <v>398</v>
      </c>
      <c r="U450" s="2">
        <v>277</v>
      </c>
      <c r="V450" s="2">
        <v>145</v>
      </c>
      <c r="W450" s="2">
        <v>31</v>
      </c>
      <c r="X450" s="2">
        <v>-69</v>
      </c>
      <c r="Y450" s="2">
        <v>-157</v>
      </c>
      <c r="Z450" s="2">
        <v>-227</v>
      </c>
      <c r="AA450" s="2">
        <v>-258</v>
      </c>
      <c r="AB450" s="2">
        <v>-279</v>
      </c>
      <c r="AC450" s="2">
        <v>-300</v>
      </c>
      <c r="AD450" s="2">
        <v>-313</v>
      </c>
      <c r="AE450" s="2">
        <v>-318</v>
      </c>
      <c r="AF450" s="2">
        <v>-318</v>
      </c>
      <c r="AG450" s="2">
        <v>-318</v>
      </c>
      <c r="AH450" s="2">
        <v>-320</v>
      </c>
    </row>
    <row r="451" spans="1:34" x14ac:dyDescent="0.25">
      <c r="A451" s="2" t="s">
        <v>491</v>
      </c>
      <c r="B451" s="2" t="s">
        <v>398</v>
      </c>
      <c r="C451" s="2" t="s">
        <v>399</v>
      </c>
      <c r="D451" s="2">
        <v>0</v>
      </c>
      <c r="E451" s="2">
        <v>37</v>
      </c>
      <c r="F451" s="2">
        <v>288</v>
      </c>
      <c r="G451" s="2">
        <v>875</v>
      </c>
      <c r="H451" s="2">
        <v>1023</v>
      </c>
      <c r="I451" s="2">
        <v>268</v>
      </c>
      <c r="J451" s="2">
        <v>582</v>
      </c>
      <c r="K451" s="2">
        <v>1629</v>
      </c>
      <c r="L451" s="2">
        <v>2196</v>
      </c>
      <c r="M451" s="2">
        <v>2793</v>
      </c>
      <c r="N451" s="2">
        <v>3531</v>
      </c>
      <c r="O451" s="2">
        <v>4160</v>
      </c>
      <c r="P451" s="2">
        <v>4499</v>
      </c>
      <c r="Q451" s="2">
        <v>4678</v>
      </c>
      <c r="R451" s="2">
        <v>4690</v>
      </c>
      <c r="S451" s="2">
        <v>4730</v>
      </c>
      <c r="T451" s="2">
        <v>4788</v>
      </c>
      <c r="U451" s="2">
        <v>4370</v>
      </c>
      <c r="V451" s="2">
        <v>3993</v>
      </c>
      <c r="W451" s="2">
        <v>3623</v>
      </c>
      <c r="X451" s="2">
        <v>3249</v>
      </c>
      <c r="Y451" s="2">
        <v>2885</v>
      </c>
      <c r="Z451" s="2">
        <v>2552</v>
      </c>
      <c r="AA451" s="2">
        <v>2350</v>
      </c>
      <c r="AB451" s="2">
        <v>2172</v>
      </c>
      <c r="AC451" s="2">
        <v>2011</v>
      </c>
      <c r="AD451" s="2">
        <v>1865</v>
      </c>
      <c r="AE451" s="2">
        <v>1746</v>
      </c>
      <c r="AF451" s="2">
        <v>1634</v>
      </c>
      <c r="AG451" s="2">
        <v>1536</v>
      </c>
      <c r="AH451" s="2">
        <v>1442</v>
      </c>
    </row>
    <row r="452" spans="1:34" x14ac:dyDescent="0.25">
      <c r="A452" s="2" t="s">
        <v>492</v>
      </c>
      <c r="B452" s="2" t="s">
        <v>398</v>
      </c>
      <c r="C452" s="2" t="s">
        <v>399</v>
      </c>
      <c r="D452" s="2">
        <v>0</v>
      </c>
      <c r="E452" s="2">
        <v>0</v>
      </c>
      <c r="F452" s="2">
        <v>49</v>
      </c>
      <c r="G452" s="2">
        <v>7046</v>
      </c>
      <c r="H452" s="2">
        <v>4910</v>
      </c>
      <c r="I452" s="2">
        <v>1759</v>
      </c>
      <c r="J452" s="2">
        <v>787</v>
      </c>
      <c r="K452" s="2">
        <v>1214</v>
      </c>
      <c r="L452" s="2">
        <v>1252</v>
      </c>
      <c r="M452" s="2">
        <v>1171</v>
      </c>
      <c r="N452" s="2">
        <v>1237</v>
      </c>
      <c r="O452" s="2">
        <v>1381</v>
      </c>
      <c r="P452" s="2">
        <v>1374</v>
      </c>
      <c r="Q452" s="2">
        <v>1671</v>
      </c>
      <c r="R452" s="2">
        <v>1595</v>
      </c>
      <c r="S452" s="2">
        <v>1528</v>
      </c>
      <c r="T452" s="2">
        <v>1798</v>
      </c>
      <c r="U452" s="2">
        <v>1574</v>
      </c>
      <c r="V452" s="2">
        <v>1379</v>
      </c>
      <c r="W452" s="2">
        <v>1198</v>
      </c>
      <c r="X452" s="2">
        <v>1029</v>
      </c>
      <c r="Y452" s="2">
        <v>944</v>
      </c>
      <c r="Z452" s="2">
        <v>861</v>
      </c>
      <c r="AA452" s="2">
        <v>808</v>
      </c>
      <c r="AB452" s="2">
        <v>760</v>
      </c>
      <c r="AC452" s="2">
        <v>712</v>
      </c>
      <c r="AD452" s="2">
        <v>670</v>
      </c>
      <c r="AE452" s="2">
        <v>628</v>
      </c>
      <c r="AF452" s="2">
        <v>598</v>
      </c>
      <c r="AG452" s="2">
        <v>566</v>
      </c>
      <c r="AH452" s="2">
        <v>542</v>
      </c>
    </row>
    <row r="453" spans="1:34" x14ac:dyDescent="0.25">
      <c r="A453" s="2" t="s">
        <v>493</v>
      </c>
      <c r="B453" s="2" t="s">
        <v>398</v>
      </c>
      <c r="C453" s="2" t="s">
        <v>399</v>
      </c>
      <c r="D453" s="2">
        <v>0</v>
      </c>
      <c r="E453" s="2">
        <v>6</v>
      </c>
      <c r="F453" s="2">
        <v>82</v>
      </c>
      <c r="G453" s="2">
        <v>1027</v>
      </c>
      <c r="H453" s="2">
        <v>1071</v>
      </c>
      <c r="I453" s="2">
        <v>693</v>
      </c>
      <c r="J453" s="2">
        <v>785</v>
      </c>
      <c r="K453" s="2">
        <v>1142</v>
      </c>
      <c r="L453" s="2">
        <v>1282</v>
      </c>
      <c r="M453" s="2">
        <v>1405</v>
      </c>
      <c r="N453" s="2">
        <v>1580</v>
      </c>
      <c r="O453" s="2">
        <v>1648</v>
      </c>
      <c r="P453" s="2">
        <v>1642</v>
      </c>
      <c r="Q453" s="2">
        <v>1619</v>
      </c>
      <c r="R453" s="2">
        <v>1563</v>
      </c>
      <c r="S453" s="2">
        <v>1500</v>
      </c>
      <c r="T453" s="2">
        <v>1465</v>
      </c>
      <c r="U453" s="2">
        <v>1234</v>
      </c>
      <c r="V453" s="2">
        <v>1055</v>
      </c>
      <c r="W453" s="2">
        <v>903</v>
      </c>
      <c r="X453" s="2">
        <v>767</v>
      </c>
      <c r="Y453" s="2">
        <v>655</v>
      </c>
      <c r="Z453" s="2">
        <v>578</v>
      </c>
      <c r="AA453" s="2">
        <v>532</v>
      </c>
      <c r="AB453" s="2">
        <v>496</v>
      </c>
      <c r="AC453" s="2">
        <v>436</v>
      </c>
      <c r="AD453" s="2">
        <v>432</v>
      </c>
      <c r="AE453" s="2">
        <v>394</v>
      </c>
      <c r="AF453" s="2">
        <v>379</v>
      </c>
      <c r="AG453" s="2">
        <v>358</v>
      </c>
      <c r="AH453" s="2">
        <v>338</v>
      </c>
    </row>
    <row r="454" spans="1:34" x14ac:dyDescent="0.25">
      <c r="A454" s="2" t="s">
        <v>494</v>
      </c>
      <c r="B454" s="2" t="s">
        <v>398</v>
      </c>
      <c r="C454" s="2" t="s">
        <v>399</v>
      </c>
      <c r="D454" s="2">
        <v>0</v>
      </c>
      <c r="E454" s="2">
        <v>0</v>
      </c>
      <c r="F454" s="2">
        <v>0</v>
      </c>
      <c r="G454" s="2">
        <v>-449</v>
      </c>
      <c r="H454" s="2">
        <v>-890</v>
      </c>
      <c r="I454" s="2">
        <v>-1536</v>
      </c>
      <c r="J454" s="2">
        <v>-2169</v>
      </c>
      <c r="K454" s="2">
        <v>-2854</v>
      </c>
      <c r="L454" s="2">
        <v>-3530</v>
      </c>
      <c r="M454" s="2">
        <v>-4218</v>
      </c>
      <c r="N454" s="2">
        <v>-4724</v>
      </c>
      <c r="O454" s="2">
        <v>-5090</v>
      </c>
      <c r="P454" s="2">
        <v>-5348</v>
      </c>
      <c r="Q454" s="2">
        <v>-5565</v>
      </c>
      <c r="R454" s="2">
        <v>-5745</v>
      </c>
      <c r="S454" s="2">
        <v>-5902</v>
      </c>
      <c r="T454" s="2">
        <v>-5720</v>
      </c>
      <c r="U454" s="2">
        <v>-5521</v>
      </c>
      <c r="V454" s="2">
        <v>-5344</v>
      </c>
      <c r="W454" s="2">
        <v>-5170</v>
      </c>
      <c r="X454" s="2">
        <v>-5004</v>
      </c>
      <c r="Y454" s="2">
        <v>-4848</v>
      </c>
      <c r="Z454" s="2">
        <v>-4694</v>
      </c>
      <c r="AA454" s="2">
        <v>-4549</v>
      </c>
      <c r="AB454" s="2">
        <v>-4430</v>
      </c>
      <c r="AC454" s="2">
        <v>-4311</v>
      </c>
      <c r="AD454" s="2">
        <v>-4198</v>
      </c>
      <c r="AE454" s="2">
        <v>-4086</v>
      </c>
      <c r="AF454" s="2">
        <v>-3978</v>
      </c>
      <c r="AG454" s="2">
        <v>-3871</v>
      </c>
      <c r="AH454" s="2">
        <v>-3766</v>
      </c>
    </row>
    <row r="455" spans="1:34" x14ac:dyDescent="0.25">
      <c r="A455" s="2" t="s">
        <v>495</v>
      </c>
      <c r="B455" s="2" t="s">
        <v>398</v>
      </c>
      <c r="C455" s="2" t="s">
        <v>399</v>
      </c>
      <c r="D455" s="2">
        <v>0</v>
      </c>
      <c r="E455" s="2">
        <v>0</v>
      </c>
      <c r="F455" s="2">
        <v>1</v>
      </c>
      <c r="G455" s="2">
        <v>548</v>
      </c>
      <c r="H455" s="2">
        <v>1079</v>
      </c>
      <c r="I455" s="2">
        <v>1558</v>
      </c>
      <c r="J455" s="2">
        <v>1938</v>
      </c>
      <c r="K455" s="2">
        <v>2325</v>
      </c>
      <c r="L455" s="2">
        <v>2745</v>
      </c>
      <c r="M455" s="2">
        <v>3166</v>
      </c>
      <c r="N455" s="2">
        <v>3508</v>
      </c>
      <c r="O455" s="2">
        <v>3837</v>
      </c>
      <c r="P455" s="2">
        <v>4161</v>
      </c>
      <c r="Q455" s="2">
        <v>4472</v>
      </c>
      <c r="R455" s="2">
        <v>4771</v>
      </c>
      <c r="S455" s="2">
        <v>5038</v>
      </c>
      <c r="T455" s="2">
        <v>5064</v>
      </c>
      <c r="U455" s="2">
        <v>4839</v>
      </c>
      <c r="V455" s="2">
        <v>4718</v>
      </c>
      <c r="W455" s="2">
        <v>4609</v>
      </c>
      <c r="X455" s="2">
        <v>4590</v>
      </c>
      <c r="Y455" s="2">
        <v>4394</v>
      </c>
      <c r="Z455" s="2">
        <v>4294</v>
      </c>
      <c r="AA455" s="2">
        <v>4173</v>
      </c>
      <c r="AB455" s="2">
        <v>4080</v>
      </c>
      <c r="AC455" s="2">
        <v>3992</v>
      </c>
      <c r="AD455" s="2">
        <v>3882</v>
      </c>
      <c r="AE455" s="2">
        <v>3791</v>
      </c>
      <c r="AF455" s="2">
        <v>3786</v>
      </c>
      <c r="AG455" s="2">
        <v>3620</v>
      </c>
      <c r="AH455" s="2">
        <v>3525</v>
      </c>
    </row>
    <row r="456" spans="1:34" x14ac:dyDescent="0.25">
      <c r="A456" s="2" t="s">
        <v>496</v>
      </c>
      <c r="B456" s="2" t="s">
        <v>398</v>
      </c>
      <c r="C456" s="2" t="s">
        <v>399</v>
      </c>
      <c r="D456" s="2">
        <v>0</v>
      </c>
      <c r="E456" s="2">
        <v>-19</v>
      </c>
      <c r="F456" s="2">
        <v>-31</v>
      </c>
      <c r="G456" s="2">
        <v>115</v>
      </c>
      <c r="H456" s="2">
        <v>134</v>
      </c>
      <c r="I456" s="2">
        <v>263</v>
      </c>
      <c r="J456" s="2">
        <v>346</v>
      </c>
      <c r="K456" s="2">
        <v>418</v>
      </c>
      <c r="L456" s="2">
        <v>452</v>
      </c>
      <c r="M456" s="2">
        <v>494</v>
      </c>
      <c r="N456" s="2">
        <v>508</v>
      </c>
      <c r="O456" s="2">
        <v>496</v>
      </c>
      <c r="P456" s="2">
        <v>496</v>
      </c>
      <c r="Q456" s="2">
        <v>526</v>
      </c>
      <c r="R456" s="2">
        <v>581</v>
      </c>
      <c r="S456" s="2">
        <v>623</v>
      </c>
      <c r="T456" s="2">
        <v>660</v>
      </c>
      <c r="U456" s="2">
        <v>656</v>
      </c>
      <c r="V456" s="2">
        <v>642</v>
      </c>
      <c r="W456" s="2">
        <v>622</v>
      </c>
      <c r="X456" s="2">
        <v>602</v>
      </c>
      <c r="Y456" s="2">
        <v>600</v>
      </c>
      <c r="Z456" s="2">
        <v>588</v>
      </c>
      <c r="AA456" s="2">
        <v>591</v>
      </c>
      <c r="AB456" s="2">
        <v>589</v>
      </c>
      <c r="AC456" s="2">
        <v>591</v>
      </c>
      <c r="AD456" s="2">
        <v>599</v>
      </c>
      <c r="AE456" s="2">
        <v>603</v>
      </c>
      <c r="AF456" s="2">
        <v>610</v>
      </c>
      <c r="AG456" s="2">
        <v>616</v>
      </c>
      <c r="AH456" s="2">
        <v>621</v>
      </c>
    </row>
    <row r="457" spans="1:34" x14ac:dyDescent="0.25">
      <c r="A457" s="2" t="s">
        <v>497</v>
      </c>
      <c r="B457" s="2" t="s">
        <v>398</v>
      </c>
      <c r="C457" s="2" t="s">
        <v>399</v>
      </c>
      <c r="D457" s="2">
        <v>0</v>
      </c>
      <c r="E457" s="2">
        <v>95</v>
      </c>
      <c r="F457" s="2">
        <v>26</v>
      </c>
      <c r="G457" s="2">
        <v>264</v>
      </c>
      <c r="H457" s="2">
        <v>3280</v>
      </c>
      <c r="I457" s="2">
        <v>3264</v>
      </c>
      <c r="J457" s="2">
        <v>1779</v>
      </c>
      <c r="K457" s="2">
        <v>1828</v>
      </c>
      <c r="L457" s="2">
        <v>3024</v>
      </c>
      <c r="M457" s="2">
        <v>3411</v>
      </c>
      <c r="N457" s="2">
        <v>3689</v>
      </c>
      <c r="O457" s="2">
        <v>4035</v>
      </c>
      <c r="P457" s="2">
        <v>4456</v>
      </c>
      <c r="Q457" s="2">
        <v>4620</v>
      </c>
      <c r="R457" s="2">
        <v>5034</v>
      </c>
      <c r="S457" s="2">
        <v>5311</v>
      </c>
      <c r="T457" s="2">
        <v>5524</v>
      </c>
      <c r="U457" s="2">
        <v>5912</v>
      </c>
      <c r="V457" s="2">
        <v>5689</v>
      </c>
      <c r="W457" s="2">
        <v>5486</v>
      </c>
      <c r="X457" s="2">
        <v>5293</v>
      </c>
      <c r="Y457" s="2">
        <v>5007</v>
      </c>
      <c r="Z457" s="2">
        <v>4857</v>
      </c>
      <c r="AA457" s="2">
        <v>4625</v>
      </c>
      <c r="AB457" s="2">
        <v>4487</v>
      </c>
      <c r="AC457" s="2">
        <v>4348</v>
      </c>
      <c r="AD457" s="2">
        <v>4241</v>
      </c>
      <c r="AE457" s="2">
        <v>4137</v>
      </c>
      <c r="AF457" s="2">
        <v>4040</v>
      </c>
      <c r="AG457" s="2">
        <v>3950</v>
      </c>
      <c r="AH457" s="2">
        <v>3870</v>
      </c>
    </row>
    <row r="458" spans="1:34" x14ac:dyDescent="0.25">
      <c r="A458" s="2" t="s">
        <v>498</v>
      </c>
      <c r="B458" s="2" t="s">
        <v>398</v>
      </c>
      <c r="C458" s="2" t="s">
        <v>399</v>
      </c>
      <c r="D458" s="2">
        <v>0</v>
      </c>
      <c r="E458" s="2">
        <v>-326</v>
      </c>
      <c r="F458" s="2">
        <v>-606</v>
      </c>
      <c r="G458" s="2">
        <v>2083</v>
      </c>
      <c r="H458" s="2">
        <v>7169</v>
      </c>
      <c r="I458" s="2">
        <v>8970</v>
      </c>
      <c r="J458" s="2">
        <v>9834</v>
      </c>
      <c r="K458" s="2">
        <v>10385</v>
      </c>
      <c r="L458" s="2">
        <v>9706</v>
      </c>
      <c r="M458" s="2">
        <v>8406</v>
      </c>
      <c r="N458" s="2">
        <v>6748</v>
      </c>
      <c r="O458" s="2">
        <v>5476</v>
      </c>
      <c r="P458" s="2">
        <v>3927</v>
      </c>
      <c r="Q458" s="2">
        <v>2839</v>
      </c>
      <c r="R458" s="2">
        <v>2175</v>
      </c>
      <c r="S458" s="2">
        <v>1309</v>
      </c>
      <c r="T458" s="2">
        <v>817</v>
      </c>
      <c r="U458" s="2">
        <v>-309</v>
      </c>
      <c r="V458" s="2">
        <v>-1213</v>
      </c>
      <c r="W458" s="2">
        <v>-2055</v>
      </c>
      <c r="X458" s="2">
        <v>-2888</v>
      </c>
      <c r="Y458" s="2">
        <v>-3396</v>
      </c>
      <c r="Z458" s="2">
        <v>-3858</v>
      </c>
      <c r="AA458" s="2">
        <v>-4166</v>
      </c>
      <c r="AB458" s="2">
        <v>-4289</v>
      </c>
      <c r="AC458" s="2">
        <v>-4742</v>
      </c>
      <c r="AD458" s="2">
        <v>-4892</v>
      </c>
      <c r="AE458" s="2">
        <v>-5085</v>
      </c>
      <c r="AF458" s="2">
        <v>-5377</v>
      </c>
      <c r="AG458" s="2">
        <v>-5659</v>
      </c>
      <c r="AH458" s="2">
        <v>-5965</v>
      </c>
    </row>
    <row r="459" spans="1:34" x14ac:dyDescent="0.25">
      <c r="A459" s="2" t="s">
        <v>499</v>
      </c>
      <c r="B459" s="2" t="s">
        <v>398</v>
      </c>
      <c r="C459" s="2" t="s">
        <v>399</v>
      </c>
      <c r="D459" s="2">
        <v>0</v>
      </c>
      <c r="E459" s="2">
        <v>0</v>
      </c>
      <c r="F459" s="2">
        <v>-3</v>
      </c>
      <c r="G459" s="2">
        <v>117</v>
      </c>
      <c r="H459" s="2">
        <v>196</v>
      </c>
      <c r="I459" s="2">
        <v>237</v>
      </c>
      <c r="J459" s="2">
        <v>228</v>
      </c>
      <c r="K459" s="2">
        <v>220</v>
      </c>
      <c r="L459" s="2">
        <v>227</v>
      </c>
      <c r="M459" s="2">
        <v>227</v>
      </c>
      <c r="N459" s="2">
        <v>215</v>
      </c>
      <c r="O459" s="2">
        <v>202</v>
      </c>
      <c r="P459" s="2">
        <v>187</v>
      </c>
      <c r="Q459" s="2">
        <v>173</v>
      </c>
      <c r="R459" s="2">
        <v>164</v>
      </c>
      <c r="S459" s="2">
        <v>154</v>
      </c>
      <c r="T459" s="2">
        <v>141</v>
      </c>
      <c r="U459" s="2">
        <v>120</v>
      </c>
      <c r="V459" s="2">
        <v>90</v>
      </c>
      <c r="W459" s="2">
        <v>60</v>
      </c>
      <c r="X459" s="2">
        <v>29</v>
      </c>
      <c r="Y459" s="2">
        <v>4</v>
      </c>
      <c r="Z459" s="2">
        <v>-19</v>
      </c>
      <c r="AA459" s="2">
        <v>-38</v>
      </c>
      <c r="AB459" s="2">
        <v>-54</v>
      </c>
      <c r="AC459" s="2">
        <v>-66</v>
      </c>
      <c r="AD459" s="2">
        <v>-76</v>
      </c>
      <c r="AE459" s="2">
        <v>-87</v>
      </c>
      <c r="AF459" s="2">
        <v>-94</v>
      </c>
      <c r="AG459" s="2">
        <v>-100</v>
      </c>
      <c r="AH459" s="2">
        <v>-106</v>
      </c>
    </row>
    <row r="460" spans="1:34" x14ac:dyDescent="0.25">
      <c r="A460" s="2" t="s">
        <v>500</v>
      </c>
      <c r="B460" s="2" t="s">
        <v>398</v>
      </c>
      <c r="C460" s="2" t="s">
        <v>399</v>
      </c>
      <c r="D460" s="2">
        <v>0</v>
      </c>
      <c r="E460" s="2">
        <v>21</v>
      </c>
      <c r="F460" s="2">
        <v>190</v>
      </c>
      <c r="G460" s="2">
        <v>2557</v>
      </c>
      <c r="H460" s="2">
        <v>2733</v>
      </c>
      <c r="I460" s="2">
        <v>2246</v>
      </c>
      <c r="J460" s="2">
        <v>2614</v>
      </c>
      <c r="K460" s="2">
        <v>3641</v>
      </c>
      <c r="L460" s="2">
        <v>4037</v>
      </c>
      <c r="M460" s="2">
        <v>4647</v>
      </c>
      <c r="N460" s="2">
        <v>5291</v>
      </c>
      <c r="O460" s="2">
        <v>5808</v>
      </c>
      <c r="P460" s="2">
        <v>6036</v>
      </c>
      <c r="Q460" s="2">
        <v>6238</v>
      </c>
      <c r="R460" s="2">
        <v>6261</v>
      </c>
      <c r="S460" s="2">
        <v>6404</v>
      </c>
      <c r="T460" s="2">
        <v>6557</v>
      </c>
      <c r="U460" s="2">
        <v>6112</v>
      </c>
      <c r="V460" s="2">
        <v>5799</v>
      </c>
      <c r="W460" s="2">
        <v>5499</v>
      </c>
      <c r="X460" s="2">
        <v>5208</v>
      </c>
      <c r="Y460" s="2">
        <v>4967</v>
      </c>
      <c r="Z460" s="2">
        <v>4845</v>
      </c>
      <c r="AA460" s="2">
        <v>4867</v>
      </c>
      <c r="AB460" s="2">
        <v>4892</v>
      </c>
      <c r="AC460" s="2">
        <v>4823</v>
      </c>
      <c r="AD460" s="2">
        <v>5006</v>
      </c>
      <c r="AE460" s="2">
        <v>5003</v>
      </c>
      <c r="AF460" s="2">
        <v>5127</v>
      </c>
      <c r="AG460" s="2">
        <v>5196</v>
      </c>
      <c r="AH460" s="2">
        <v>5273</v>
      </c>
    </row>
    <row r="461" spans="1:34" x14ac:dyDescent="0.25">
      <c r="A461" s="2" t="s">
        <v>501</v>
      </c>
      <c r="B461" s="2" t="s">
        <v>398</v>
      </c>
      <c r="C461" s="2" t="s">
        <v>399</v>
      </c>
      <c r="D461" s="2">
        <v>0</v>
      </c>
      <c r="E461" s="2">
        <v>-2</v>
      </c>
      <c r="F461" s="2">
        <v>15</v>
      </c>
      <c r="G461" s="2">
        <v>412</v>
      </c>
      <c r="H461" s="2">
        <v>202</v>
      </c>
      <c r="I461" s="2">
        <v>308</v>
      </c>
      <c r="J461" s="2">
        <v>497</v>
      </c>
      <c r="K461" s="2">
        <v>485</v>
      </c>
      <c r="L461" s="2">
        <v>350</v>
      </c>
      <c r="M461" s="2">
        <v>349</v>
      </c>
      <c r="N461" s="2">
        <v>275</v>
      </c>
      <c r="O461" s="2">
        <v>161</v>
      </c>
      <c r="P461" s="2">
        <v>42</v>
      </c>
      <c r="Q461" s="2">
        <v>-8</v>
      </c>
      <c r="R461" s="2">
        <v>-82</v>
      </c>
      <c r="S461" s="2">
        <v>-146</v>
      </c>
      <c r="T461" s="2">
        <v>-165</v>
      </c>
      <c r="U461" s="2">
        <v>-235</v>
      </c>
      <c r="V461" s="2">
        <v>-197</v>
      </c>
      <c r="W461" s="2">
        <v>-110</v>
      </c>
      <c r="X461" s="2">
        <v>13</v>
      </c>
      <c r="Y461" s="2">
        <v>202</v>
      </c>
      <c r="Z461" s="2">
        <v>430</v>
      </c>
      <c r="AA461" s="2">
        <v>704</v>
      </c>
      <c r="AB461" s="2">
        <v>963</v>
      </c>
      <c r="AC461" s="2">
        <v>1246</v>
      </c>
      <c r="AD461" s="2">
        <v>1504</v>
      </c>
      <c r="AE461" s="2">
        <v>1755</v>
      </c>
      <c r="AF461" s="2">
        <v>2019</v>
      </c>
      <c r="AG461" s="2">
        <v>2261</v>
      </c>
      <c r="AH461" s="2">
        <v>2492</v>
      </c>
    </row>
    <row r="462" spans="1:34" x14ac:dyDescent="0.25">
      <c r="A462" s="2" t="s">
        <v>502</v>
      </c>
      <c r="B462" s="2" t="s">
        <v>398</v>
      </c>
      <c r="C462" s="2" t="s">
        <v>399</v>
      </c>
      <c r="D462" s="2">
        <v>0</v>
      </c>
      <c r="E462" s="2">
        <v>6</v>
      </c>
      <c r="F462" s="2">
        <v>82</v>
      </c>
      <c r="G462" s="2">
        <v>4904</v>
      </c>
      <c r="H462" s="2">
        <v>8911</v>
      </c>
      <c r="I462" s="2">
        <v>12733</v>
      </c>
      <c r="J462" s="2">
        <v>16808</v>
      </c>
      <c r="K462" s="2">
        <v>20848</v>
      </c>
      <c r="L462" s="2">
        <v>24137</v>
      </c>
      <c r="M462" s="2">
        <v>27430</v>
      </c>
      <c r="N462" s="2">
        <v>30525</v>
      </c>
      <c r="O462" s="2">
        <v>33414</v>
      </c>
      <c r="P462" s="2">
        <v>36135</v>
      </c>
      <c r="Q462" s="2">
        <v>38925</v>
      </c>
      <c r="R462" s="2">
        <v>41399</v>
      </c>
      <c r="S462" s="2">
        <v>43814</v>
      </c>
      <c r="T462" s="2">
        <v>41976</v>
      </c>
      <c r="U462" s="2">
        <v>40015</v>
      </c>
      <c r="V462" s="2">
        <v>38873</v>
      </c>
      <c r="W462" s="2">
        <v>37832</v>
      </c>
      <c r="X462" s="2">
        <v>36948</v>
      </c>
      <c r="Y462" s="2">
        <v>36372</v>
      </c>
      <c r="Z462" s="2">
        <v>35812</v>
      </c>
      <c r="AA462" s="2">
        <v>35472</v>
      </c>
      <c r="AB462" s="2">
        <v>35157</v>
      </c>
      <c r="AC462" s="2">
        <v>34910</v>
      </c>
      <c r="AD462" s="2">
        <v>34748</v>
      </c>
      <c r="AE462" s="2">
        <v>34691</v>
      </c>
      <c r="AF462" s="2">
        <v>34711</v>
      </c>
      <c r="AG462" s="2">
        <v>34653</v>
      </c>
      <c r="AH462" s="2">
        <v>34560</v>
      </c>
    </row>
    <row r="463" spans="1:34" x14ac:dyDescent="0.25">
      <c r="A463" s="2" t="s">
        <v>503</v>
      </c>
      <c r="B463" s="2" t="s">
        <v>398</v>
      </c>
      <c r="C463" s="2" t="s">
        <v>399</v>
      </c>
      <c r="D463" s="2">
        <v>0</v>
      </c>
      <c r="E463" s="2">
        <v>-6</v>
      </c>
      <c r="F463" s="2">
        <v>3</v>
      </c>
      <c r="G463" s="2">
        <v>239</v>
      </c>
      <c r="H463" s="2">
        <v>331</v>
      </c>
      <c r="I463" s="2">
        <v>1302</v>
      </c>
      <c r="J463" s="2">
        <v>2271</v>
      </c>
      <c r="K463" s="2">
        <v>2810</v>
      </c>
      <c r="L463" s="2">
        <v>3281</v>
      </c>
      <c r="M463" s="2">
        <v>4059</v>
      </c>
      <c r="N463" s="2">
        <v>4612</v>
      </c>
      <c r="O463" s="2">
        <v>5090</v>
      </c>
      <c r="P463" s="2">
        <v>5506</v>
      </c>
      <c r="Q463" s="2">
        <v>5946</v>
      </c>
      <c r="R463" s="2">
        <v>6326</v>
      </c>
      <c r="S463" s="2">
        <v>6643</v>
      </c>
      <c r="T463" s="2">
        <v>6863</v>
      </c>
      <c r="U463" s="2">
        <v>6858</v>
      </c>
      <c r="V463" s="2">
        <v>6799</v>
      </c>
      <c r="W463" s="2">
        <v>6653</v>
      </c>
      <c r="X463" s="2">
        <v>6400</v>
      </c>
      <c r="Y463" s="2">
        <v>6136</v>
      </c>
      <c r="Z463" s="2">
        <v>5819</v>
      </c>
      <c r="AA463" s="2">
        <v>5547</v>
      </c>
      <c r="AB463" s="2">
        <v>5245</v>
      </c>
      <c r="AC463" s="2">
        <v>5020</v>
      </c>
      <c r="AD463" s="2">
        <v>4761</v>
      </c>
      <c r="AE463" s="2">
        <v>4511</v>
      </c>
      <c r="AF463" s="2">
        <v>4290</v>
      </c>
      <c r="AG463" s="2">
        <v>4092</v>
      </c>
      <c r="AH463" s="2">
        <v>3904</v>
      </c>
    </row>
    <row r="464" spans="1:34" x14ac:dyDescent="0.25">
      <c r="A464" s="2" t="s">
        <v>504</v>
      </c>
      <c r="B464" s="2" t="s">
        <v>398</v>
      </c>
      <c r="C464" s="2" t="s">
        <v>399</v>
      </c>
      <c r="D464" s="2">
        <v>0</v>
      </c>
      <c r="E464" s="2">
        <v>-3</v>
      </c>
      <c r="F464" s="2">
        <v>0</v>
      </c>
      <c r="G464" s="2">
        <v>65</v>
      </c>
      <c r="H464" s="2">
        <v>38</v>
      </c>
      <c r="I464" s="2">
        <v>344</v>
      </c>
      <c r="J464" s="2">
        <v>635</v>
      </c>
      <c r="K464" s="2">
        <v>754</v>
      </c>
      <c r="L464" s="2">
        <v>828</v>
      </c>
      <c r="M464" s="2">
        <v>983</v>
      </c>
      <c r="N464" s="2">
        <v>1066</v>
      </c>
      <c r="O464" s="2">
        <v>1119</v>
      </c>
      <c r="P464" s="2">
        <v>1150</v>
      </c>
      <c r="Q464" s="2">
        <v>1183</v>
      </c>
      <c r="R464" s="2">
        <v>1194</v>
      </c>
      <c r="S464" s="2">
        <v>1193</v>
      </c>
      <c r="T464" s="2">
        <v>1170</v>
      </c>
      <c r="U464" s="2">
        <v>1109</v>
      </c>
      <c r="V464" s="2">
        <v>1047</v>
      </c>
      <c r="W464" s="2">
        <v>976</v>
      </c>
      <c r="X464" s="2">
        <v>893</v>
      </c>
      <c r="Y464" s="2">
        <v>816</v>
      </c>
      <c r="Z464" s="2">
        <v>737</v>
      </c>
      <c r="AA464" s="2">
        <v>668</v>
      </c>
      <c r="AB464" s="2">
        <v>601</v>
      </c>
      <c r="AC464" s="2">
        <v>547</v>
      </c>
      <c r="AD464" s="2">
        <v>493</v>
      </c>
      <c r="AE464" s="2">
        <v>445</v>
      </c>
      <c r="AF464" s="2">
        <v>402</v>
      </c>
      <c r="AG464" s="2">
        <v>364</v>
      </c>
      <c r="AH464" s="2">
        <v>331</v>
      </c>
    </row>
    <row r="465" spans="1:34" x14ac:dyDescent="0.25">
      <c r="A465" s="2" t="s">
        <v>505</v>
      </c>
      <c r="B465" s="2" t="s">
        <v>398</v>
      </c>
      <c r="C465" s="2" t="s">
        <v>399</v>
      </c>
      <c r="D465" s="2">
        <v>0</v>
      </c>
      <c r="E465" s="2">
        <v>0</v>
      </c>
      <c r="F465" s="2">
        <v>0</v>
      </c>
      <c r="G465" s="2">
        <v>13</v>
      </c>
      <c r="H465" s="2">
        <v>17</v>
      </c>
      <c r="I465" s="2">
        <v>33</v>
      </c>
      <c r="J465" s="2">
        <v>46</v>
      </c>
      <c r="K465" s="2">
        <v>55</v>
      </c>
      <c r="L465" s="2">
        <v>59</v>
      </c>
      <c r="M465" s="2">
        <v>68</v>
      </c>
      <c r="N465" s="2">
        <v>71</v>
      </c>
      <c r="O465" s="2">
        <v>73</v>
      </c>
      <c r="P465" s="2">
        <v>74</v>
      </c>
      <c r="Q465" s="2">
        <v>74</v>
      </c>
      <c r="R465" s="2">
        <v>73</v>
      </c>
      <c r="S465" s="2">
        <v>72</v>
      </c>
      <c r="T465" s="2">
        <v>68</v>
      </c>
      <c r="U465" s="2">
        <v>63</v>
      </c>
      <c r="V465" s="2">
        <v>57</v>
      </c>
      <c r="W465" s="2">
        <v>52</v>
      </c>
      <c r="X465" s="2">
        <v>47</v>
      </c>
      <c r="Y465" s="2">
        <v>41</v>
      </c>
      <c r="Z465" s="2">
        <v>37</v>
      </c>
      <c r="AA465" s="2">
        <v>33</v>
      </c>
      <c r="AB465" s="2">
        <v>29</v>
      </c>
      <c r="AC465" s="2">
        <v>26</v>
      </c>
      <c r="AD465" s="2">
        <v>24</v>
      </c>
      <c r="AE465" s="2">
        <v>21</v>
      </c>
      <c r="AF465" s="2">
        <v>19</v>
      </c>
      <c r="AG465" s="2">
        <v>17</v>
      </c>
      <c r="AH465" s="2">
        <v>16</v>
      </c>
    </row>
    <row r="466" spans="1:34" x14ac:dyDescent="0.25">
      <c r="A466" s="2" t="s">
        <v>506</v>
      </c>
      <c r="B466" s="2" t="s">
        <v>398</v>
      </c>
      <c r="C466" s="2" t="s">
        <v>399</v>
      </c>
      <c r="D466" s="2">
        <v>0</v>
      </c>
      <c r="E466" s="2">
        <v>0</v>
      </c>
      <c r="F466" s="2">
        <v>-1</v>
      </c>
      <c r="G466" s="2">
        <v>17</v>
      </c>
      <c r="H466" s="2">
        <v>19</v>
      </c>
      <c r="I466" s="2">
        <v>50</v>
      </c>
      <c r="J466" s="2">
        <v>80</v>
      </c>
      <c r="K466" s="2">
        <v>90</v>
      </c>
      <c r="L466" s="2">
        <v>92</v>
      </c>
      <c r="M466" s="2">
        <v>102</v>
      </c>
      <c r="N466" s="2">
        <v>103</v>
      </c>
      <c r="O466" s="2">
        <v>103</v>
      </c>
      <c r="P466" s="2">
        <v>103</v>
      </c>
      <c r="Q466" s="2">
        <v>103</v>
      </c>
      <c r="R466" s="2">
        <v>104</v>
      </c>
      <c r="S466" s="2">
        <v>102</v>
      </c>
      <c r="T466" s="2">
        <v>99</v>
      </c>
      <c r="U466" s="2">
        <v>90</v>
      </c>
      <c r="V466" s="2">
        <v>81</v>
      </c>
      <c r="W466" s="2">
        <v>72</v>
      </c>
      <c r="X466" s="2">
        <v>62</v>
      </c>
      <c r="Y466" s="2">
        <v>54</v>
      </c>
      <c r="Z466" s="2">
        <v>44</v>
      </c>
      <c r="AA466" s="2">
        <v>38</v>
      </c>
      <c r="AB466" s="2">
        <v>31</v>
      </c>
      <c r="AC466" s="2">
        <v>26</v>
      </c>
      <c r="AD466" s="2">
        <v>22</v>
      </c>
      <c r="AE466" s="2">
        <v>18</v>
      </c>
      <c r="AF466" s="2">
        <v>14</v>
      </c>
      <c r="AG466" s="2">
        <v>11</v>
      </c>
      <c r="AH466" s="2">
        <v>9</v>
      </c>
    </row>
    <row r="467" spans="1:34" x14ac:dyDescent="0.25">
      <c r="A467" s="2" t="s">
        <v>507</v>
      </c>
      <c r="B467" s="2" t="s">
        <v>398</v>
      </c>
      <c r="C467" s="2" t="s">
        <v>399</v>
      </c>
      <c r="D467" s="2">
        <v>0</v>
      </c>
      <c r="E467" s="2">
        <v>0</v>
      </c>
      <c r="F467" s="2">
        <v>3</v>
      </c>
      <c r="G467" s="2">
        <v>98</v>
      </c>
      <c r="H467" s="2">
        <v>75</v>
      </c>
      <c r="I467" s="2">
        <v>68</v>
      </c>
      <c r="J467" s="2">
        <v>51</v>
      </c>
      <c r="K467" s="2">
        <v>-4</v>
      </c>
      <c r="L467" s="2">
        <v>-96</v>
      </c>
      <c r="M467" s="2">
        <v>-187</v>
      </c>
      <c r="N467" s="2">
        <v>-316</v>
      </c>
      <c r="O467" s="2">
        <v>-470</v>
      </c>
      <c r="P467" s="2">
        <v>-644</v>
      </c>
      <c r="Q467" s="2">
        <v>-825</v>
      </c>
      <c r="R467" s="2">
        <v>-1022</v>
      </c>
      <c r="S467" s="2">
        <v>-1235</v>
      </c>
      <c r="T467" s="2">
        <v>-1441</v>
      </c>
      <c r="U467" s="2">
        <v>-1646</v>
      </c>
      <c r="V467" s="2">
        <v>-1824</v>
      </c>
      <c r="W467" s="2">
        <v>-1980</v>
      </c>
      <c r="X467" s="2">
        <v>-2117</v>
      </c>
      <c r="Y467" s="2">
        <v>-2230</v>
      </c>
      <c r="Z467" s="2">
        <v>-2319</v>
      </c>
      <c r="AA467" s="2">
        <v>-2382</v>
      </c>
      <c r="AB467" s="2">
        <v>-2429</v>
      </c>
      <c r="AC467" s="2">
        <v>-2456</v>
      </c>
      <c r="AD467" s="2">
        <v>-2460</v>
      </c>
      <c r="AE467" s="2">
        <v>-2454</v>
      </c>
      <c r="AF467" s="2">
        <v>-2426</v>
      </c>
      <c r="AG467" s="2">
        <v>-2400</v>
      </c>
      <c r="AH467" s="2">
        <v>-2373</v>
      </c>
    </row>
    <row r="468" spans="1:34" x14ac:dyDescent="0.25">
      <c r="A468" s="2" t="s">
        <v>508</v>
      </c>
      <c r="B468" s="2" t="s">
        <v>398</v>
      </c>
      <c r="C468" s="2" t="s">
        <v>399</v>
      </c>
      <c r="D468" s="2">
        <v>0</v>
      </c>
      <c r="E468" s="2">
        <v>-4</v>
      </c>
      <c r="F468" s="2">
        <v>10</v>
      </c>
      <c r="G468" s="2">
        <v>307</v>
      </c>
      <c r="H468" s="2">
        <v>324</v>
      </c>
      <c r="I468" s="2">
        <v>1070</v>
      </c>
      <c r="J468" s="2">
        <v>1873</v>
      </c>
      <c r="K468" s="2">
        <v>2320</v>
      </c>
      <c r="L468" s="2">
        <v>2694</v>
      </c>
      <c r="M468" s="2">
        <v>3323</v>
      </c>
      <c r="N468" s="2">
        <v>3792</v>
      </c>
      <c r="O468" s="2">
        <v>4159</v>
      </c>
      <c r="P468" s="2">
        <v>4469</v>
      </c>
      <c r="Q468" s="2">
        <v>4790</v>
      </c>
      <c r="R468" s="2">
        <v>5046</v>
      </c>
      <c r="S468" s="2">
        <v>5259</v>
      </c>
      <c r="T468" s="2">
        <v>5385</v>
      </c>
      <c r="U468" s="2">
        <v>5339</v>
      </c>
      <c r="V468" s="2">
        <v>5278</v>
      </c>
      <c r="W468" s="2">
        <v>5158</v>
      </c>
      <c r="X468" s="2">
        <v>4976</v>
      </c>
      <c r="Y468" s="2">
        <v>4786</v>
      </c>
      <c r="Z468" s="2">
        <v>4567</v>
      </c>
      <c r="AA468" s="2">
        <v>4380</v>
      </c>
      <c r="AB468" s="2">
        <v>4176</v>
      </c>
      <c r="AC468" s="2">
        <v>4020</v>
      </c>
      <c r="AD468" s="2">
        <v>3847</v>
      </c>
      <c r="AE468" s="2">
        <v>3683</v>
      </c>
      <c r="AF468" s="2">
        <v>3540</v>
      </c>
      <c r="AG468" s="2">
        <v>3409</v>
      </c>
      <c r="AH468" s="2">
        <v>3286</v>
      </c>
    </row>
    <row r="469" spans="1:34" x14ac:dyDescent="0.25">
      <c r="A469" s="2" t="s">
        <v>509</v>
      </c>
      <c r="B469" s="2" t="s">
        <v>398</v>
      </c>
      <c r="C469" s="2" t="s">
        <v>399</v>
      </c>
      <c r="D469" s="2">
        <v>0</v>
      </c>
      <c r="E469" s="2">
        <v>-9</v>
      </c>
      <c r="F469" s="2">
        <v>278</v>
      </c>
      <c r="G469" s="2">
        <v>3286</v>
      </c>
      <c r="H469" s="2">
        <v>3191</v>
      </c>
      <c r="I469" s="2">
        <v>3230</v>
      </c>
      <c r="J469" s="2">
        <v>5012</v>
      </c>
      <c r="K469" s="2">
        <v>7011</v>
      </c>
      <c r="L469" s="2">
        <v>7843</v>
      </c>
      <c r="M469" s="2">
        <v>9086</v>
      </c>
      <c r="N469" s="2">
        <v>10099</v>
      </c>
      <c r="O469" s="2">
        <v>10655</v>
      </c>
      <c r="P469" s="2">
        <v>10834</v>
      </c>
      <c r="Q469" s="2">
        <v>11049</v>
      </c>
      <c r="R469" s="2">
        <v>10968</v>
      </c>
      <c r="S469" s="2">
        <v>10850</v>
      </c>
      <c r="T469" s="2">
        <v>10688</v>
      </c>
      <c r="U469" s="2">
        <v>9478</v>
      </c>
      <c r="V469" s="2">
        <v>8555</v>
      </c>
      <c r="W469" s="2">
        <v>7650</v>
      </c>
      <c r="X469" s="2">
        <v>6724</v>
      </c>
      <c r="Y469" s="2">
        <v>5959</v>
      </c>
      <c r="Z469" s="2">
        <v>5261</v>
      </c>
      <c r="AA469" s="2">
        <v>4828</v>
      </c>
      <c r="AB469" s="2">
        <v>4401</v>
      </c>
      <c r="AC469" s="2">
        <v>4096</v>
      </c>
      <c r="AD469" s="2">
        <v>3806</v>
      </c>
      <c r="AE469" s="2">
        <v>3540</v>
      </c>
      <c r="AF469" s="2">
        <v>3369</v>
      </c>
      <c r="AG469" s="2">
        <v>3172</v>
      </c>
      <c r="AH469" s="2">
        <v>2993</v>
      </c>
    </row>
    <row r="470" spans="1:34" x14ac:dyDescent="0.25">
      <c r="A470" s="2" t="s">
        <v>510</v>
      </c>
      <c r="B470" s="2" t="s">
        <v>398</v>
      </c>
      <c r="C470" s="2" t="s">
        <v>399</v>
      </c>
      <c r="D470" s="2">
        <v>0</v>
      </c>
      <c r="E470" s="2">
        <v>1</v>
      </c>
      <c r="F470" s="2">
        <v>37</v>
      </c>
      <c r="G470" s="2">
        <v>176</v>
      </c>
      <c r="H470" s="2">
        <v>266</v>
      </c>
      <c r="I470" s="2">
        <v>217</v>
      </c>
      <c r="J470" s="2">
        <v>370</v>
      </c>
      <c r="K470" s="2">
        <v>625</v>
      </c>
      <c r="L470" s="2">
        <v>754</v>
      </c>
      <c r="M470" s="2">
        <v>893</v>
      </c>
      <c r="N470" s="2">
        <v>1057</v>
      </c>
      <c r="O470" s="2">
        <v>1194</v>
      </c>
      <c r="P470" s="2">
        <v>1276</v>
      </c>
      <c r="Q470" s="2">
        <v>1338</v>
      </c>
      <c r="R470" s="2">
        <v>1365</v>
      </c>
      <c r="S470" s="2">
        <v>1389</v>
      </c>
      <c r="T470" s="2">
        <v>1377</v>
      </c>
      <c r="U470" s="2">
        <v>1242</v>
      </c>
      <c r="V470" s="2">
        <v>1134</v>
      </c>
      <c r="W470" s="2">
        <v>1033</v>
      </c>
      <c r="X470" s="2">
        <v>931</v>
      </c>
      <c r="Y470" s="2">
        <v>834</v>
      </c>
      <c r="Z470" s="2">
        <v>747</v>
      </c>
      <c r="AA470" s="2">
        <v>693</v>
      </c>
      <c r="AB470" s="2">
        <v>645</v>
      </c>
      <c r="AC470" s="2">
        <v>608</v>
      </c>
      <c r="AD470" s="2">
        <v>571</v>
      </c>
      <c r="AE470" s="2">
        <v>544</v>
      </c>
      <c r="AF470" s="2">
        <v>525</v>
      </c>
      <c r="AG470" s="2">
        <v>502</v>
      </c>
      <c r="AH470" s="2">
        <v>481</v>
      </c>
    </row>
    <row r="471" spans="1:34" x14ac:dyDescent="0.25">
      <c r="A471" s="2" t="s">
        <v>511</v>
      </c>
      <c r="B471" s="2" t="s">
        <v>398</v>
      </c>
      <c r="C471" s="2" t="s">
        <v>399</v>
      </c>
      <c r="D471" s="2">
        <v>0</v>
      </c>
      <c r="E471" s="2">
        <v>-3</v>
      </c>
      <c r="F471" s="2">
        <v>9</v>
      </c>
      <c r="G471" s="2">
        <v>217</v>
      </c>
      <c r="H471" s="2">
        <v>188</v>
      </c>
      <c r="I471" s="2">
        <v>643</v>
      </c>
      <c r="J471" s="2">
        <v>1162</v>
      </c>
      <c r="K471" s="2">
        <v>1462</v>
      </c>
      <c r="L471" s="2">
        <v>1699</v>
      </c>
      <c r="M471" s="2">
        <v>2115</v>
      </c>
      <c r="N471" s="2">
        <v>2429</v>
      </c>
      <c r="O471" s="2">
        <v>2671</v>
      </c>
      <c r="P471" s="2">
        <v>2876</v>
      </c>
      <c r="Q471" s="2">
        <v>3097</v>
      </c>
      <c r="R471" s="2">
        <v>3269</v>
      </c>
      <c r="S471" s="2">
        <v>3419</v>
      </c>
      <c r="T471" s="2">
        <v>3508</v>
      </c>
      <c r="U471" s="2">
        <v>3477</v>
      </c>
      <c r="V471" s="2">
        <v>3452</v>
      </c>
      <c r="W471" s="2">
        <v>3389</v>
      </c>
      <c r="X471" s="2">
        <v>3286</v>
      </c>
      <c r="Y471" s="2">
        <v>3182</v>
      </c>
      <c r="Z471" s="2">
        <v>3058</v>
      </c>
      <c r="AA471" s="2">
        <v>2960</v>
      </c>
      <c r="AB471" s="2">
        <v>2846</v>
      </c>
      <c r="AC471" s="2">
        <v>2765</v>
      </c>
      <c r="AD471" s="2">
        <v>2672</v>
      </c>
      <c r="AE471" s="2">
        <v>2584</v>
      </c>
      <c r="AF471" s="2">
        <v>2512</v>
      </c>
      <c r="AG471" s="2">
        <v>2443</v>
      </c>
      <c r="AH471" s="2">
        <v>2378</v>
      </c>
    </row>
    <row r="472" spans="1:34" x14ac:dyDescent="0.25">
      <c r="A472" s="2" t="s">
        <v>512</v>
      </c>
      <c r="B472" s="2" t="s">
        <v>398</v>
      </c>
      <c r="C472" s="2" t="s">
        <v>399</v>
      </c>
      <c r="D472" s="2">
        <v>0</v>
      </c>
      <c r="E472" s="2">
        <v>-16</v>
      </c>
      <c r="F472" s="2">
        <v>-6</v>
      </c>
      <c r="G472" s="2">
        <v>103</v>
      </c>
      <c r="H472" s="2">
        <v>-61</v>
      </c>
      <c r="I472" s="2">
        <v>1496</v>
      </c>
      <c r="J472" s="2">
        <v>3114</v>
      </c>
      <c r="K472" s="2">
        <v>3910</v>
      </c>
      <c r="L472" s="2">
        <v>4569</v>
      </c>
      <c r="M472" s="2">
        <v>5795</v>
      </c>
      <c r="N472" s="2">
        <v>6677</v>
      </c>
      <c r="O472" s="2">
        <v>7478</v>
      </c>
      <c r="P472" s="2">
        <v>8198</v>
      </c>
      <c r="Q472" s="2">
        <v>8992</v>
      </c>
      <c r="R472" s="2">
        <v>9692</v>
      </c>
      <c r="S472" s="2">
        <v>10312</v>
      </c>
      <c r="T472" s="2">
        <v>10793</v>
      </c>
      <c r="U472" s="2">
        <v>10936</v>
      </c>
      <c r="V472" s="2">
        <v>11017</v>
      </c>
      <c r="W472" s="2">
        <v>10936</v>
      </c>
      <c r="X472" s="2">
        <v>10655</v>
      </c>
      <c r="Y472" s="2">
        <v>10345</v>
      </c>
      <c r="Z472" s="2">
        <v>9907</v>
      </c>
      <c r="AA472" s="2">
        <v>9533</v>
      </c>
      <c r="AB472" s="2">
        <v>9089</v>
      </c>
      <c r="AC472" s="2">
        <v>8777</v>
      </c>
      <c r="AD472" s="2">
        <v>8379</v>
      </c>
      <c r="AE472" s="2">
        <v>7986</v>
      </c>
      <c r="AF472" s="2">
        <v>7635</v>
      </c>
      <c r="AG472" s="2">
        <v>7326</v>
      </c>
      <c r="AH472" s="2">
        <v>7027</v>
      </c>
    </row>
    <row r="473" spans="1:34" x14ac:dyDescent="0.25">
      <c r="A473" s="2" t="s">
        <v>513</v>
      </c>
      <c r="B473" s="2" t="s">
        <v>398</v>
      </c>
      <c r="C473" s="2" t="s">
        <v>399</v>
      </c>
      <c r="D473" s="2">
        <v>0</v>
      </c>
      <c r="E473" s="2">
        <v>-2</v>
      </c>
      <c r="F473" s="2">
        <v>2</v>
      </c>
      <c r="G473" s="2">
        <v>69</v>
      </c>
      <c r="H473" s="2">
        <v>35</v>
      </c>
      <c r="I473" s="2">
        <v>474</v>
      </c>
      <c r="J473" s="2">
        <v>938</v>
      </c>
      <c r="K473" s="2">
        <v>1181</v>
      </c>
      <c r="L473" s="2">
        <v>1390</v>
      </c>
      <c r="M473" s="2">
        <v>1762</v>
      </c>
      <c r="N473" s="2">
        <v>2042</v>
      </c>
      <c r="O473" s="2">
        <v>2279</v>
      </c>
      <c r="P473" s="2">
        <v>2489</v>
      </c>
      <c r="Q473" s="2">
        <v>2714</v>
      </c>
      <c r="R473" s="2">
        <v>2901</v>
      </c>
      <c r="S473" s="2">
        <v>3066</v>
      </c>
      <c r="T473" s="2">
        <v>3189</v>
      </c>
      <c r="U473" s="2">
        <v>3213</v>
      </c>
      <c r="V473" s="2">
        <v>3222</v>
      </c>
      <c r="W473" s="2">
        <v>3187</v>
      </c>
      <c r="X473" s="2">
        <v>3099</v>
      </c>
      <c r="Y473" s="2">
        <v>3002</v>
      </c>
      <c r="Z473" s="2">
        <v>2875</v>
      </c>
      <c r="AA473" s="2">
        <v>2764</v>
      </c>
      <c r="AB473" s="2">
        <v>2637</v>
      </c>
      <c r="AC473" s="2">
        <v>2541</v>
      </c>
      <c r="AD473" s="2">
        <v>2427</v>
      </c>
      <c r="AE473" s="2">
        <v>2317</v>
      </c>
      <c r="AF473" s="2">
        <v>2219</v>
      </c>
      <c r="AG473" s="2">
        <v>2132</v>
      </c>
      <c r="AH473" s="2">
        <v>2048</v>
      </c>
    </row>
    <row r="474" spans="1:34" x14ac:dyDescent="0.25">
      <c r="A474" s="2" t="s">
        <v>514</v>
      </c>
      <c r="B474" s="2" t="s">
        <v>398</v>
      </c>
      <c r="C474" s="2" t="s">
        <v>399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</row>
    <row r="475" spans="1:34" x14ac:dyDescent="0.25">
      <c r="A475" s="2" t="s">
        <v>383</v>
      </c>
      <c r="B475" s="2" t="s">
        <v>400</v>
      </c>
      <c r="C475" s="2" t="s">
        <v>401</v>
      </c>
      <c r="D475" s="2">
        <v>0</v>
      </c>
      <c r="E475" s="2">
        <v>-215</v>
      </c>
      <c r="F475" s="2">
        <v>482</v>
      </c>
      <c r="G475" s="2">
        <v>25977</v>
      </c>
      <c r="H475" s="2">
        <v>36281</v>
      </c>
      <c r="I475" s="2">
        <v>40907</v>
      </c>
      <c r="J475" s="2">
        <v>49938</v>
      </c>
      <c r="K475" s="2">
        <v>61526</v>
      </c>
      <c r="L475" s="2">
        <v>69325</v>
      </c>
      <c r="M475" s="2">
        <v>77213</v>
      </c>
      <c r="N475" s="2">
        <v>83517</v>
      </c>
      <c r="O475" s="2">
        <v>88310</v>
      </c>
      <c r="P475" s="2">
        <v>91338</v>
      </c>
      <c r="Q475" s="2">
        <v>95096</v>
      </c>
      <c r="R475" s="2">
        <v>98186</v>
      </c>
      <c r="S475" s="2">
        <v>100738</v>
      </c>
      <c r="T475" s="2">
        <v>99444</v>
      </c>
      <c r="U475" s="2">
        <v>93081</v>
      </c>
      <c r="V475" s="2">
        <v>87631</v>
      </c>
      <c r="W475" s="2">
        <v>82004</v>
      </c>
      <c r="X475" s="2">
        <v>76317</v>
      </c>
      <c r="Y475" s="2">
        <v>71594</v>
      </c>
      <c r="Z475" s="2">
        <v>67396</v>
      </c>
      <c r="AA475" s="2">
        <v>64509</v>
      </c>
      <c r="AB475" s="2">
        <v>61982</v>
      </c>
      <c r="AC475" s="2">
        <v>59911</v>
      </c>
      <c r="AD475" s="2">
        <v>58204</v>
      </c>
      <c r="AE475" s="2">
        <v>56804</v>
      </c>
      <c r="AF475" s="2">
        <v>55776</v>
      </c>
      <c r="AG475" s="2">
        <v>54578</v>
      </c>
      <c r="AH475" s="2">
        <v>53439</v>
      </c>
    </row>
    <row r="476" spans="1:34" x14ac:dyDescent="0.25">
      <c r="A476" s="2" t="s">
        <v>473</v>
      </c>
      <c r="B476" s="2" t="s">
        <v>400</v>
      </c>
      <c r="C476" s="2" t="s">
        <v>401</v>
      </c>
      <c r="D476" s="2">
        <v>0</v>
      </c>
      <c r="E476" s="2">
        <v>7</v>
      </c>
      <c r="F476" s="2">
        <v>-14</v>
      </c>
      <c r="G476" s="2">
        <v>278</v>
      </c>
      <c r="H476" s="2">
        <v>479</v>
      </c>
      <c r="I476" s="2">
        <v>815</v>
      </c>
      <c r="J476" s="2">
        <v>1004</v>
      </c>
      <c r="K476" s="2">
        <v>1629</v>
      </c>
      <c r="L476" s="2">
        <v>2543</v>
      </c>
      <c r="M476" s="2">
        <v>3271</v>
      </c>
      <c r="N476" s="2">
        <v>3670</v>
      </c>
      <c r="O476" s="2">
        <v>3505</v>
      </c>
      <c r="P476" s="2">
        <v>3290</v>
      </c>
      <c r="Q476" s="2">
        <v>3179</v>
      </c>
      <c r="R476" s="2">
        <v>3129</v>
      </c>
      <c r="S476" s="2">
        <v>3133</v>
      </c>
      <c r="T476" s="2">
        <v>3165</v>
      </c>
      <c r="U476" s="2">
        <v>3176</v>
      </c>
      <c r="V476" s="2">
        <v>3165</v>
      </c>
      <c r="W476" s="2">
        <v>3130</v>
      </c>
      <c r="X476" s="2">
        <v>3117</v>
      </c>
      <c r="Y476" s="2">
        <v>3109</v>
      </c>
      <c r="Z476" s="2">
        <v>3107</v>
      </c>
      <c r="AA476" s="2">
        <v>3109</v>
      </c>
      <c r="AB476" s="2">
        <v>3108</v>
      </c>
      <c r="AC476" s="2">
        <v>3110</v>
      </c>
      <c r="AD476" s="2">
        <v>3129</v>
      </c>
      <c r="AE476" s="2">
        <v>3144</v>
      </c>
      <c r="AF476" s="2">
        <v>3146</v>
      </c>
      <c r="AG476" s="2">
        <v>3143</v>
      </c>
      <c r="AH476" s="2">
        <v>3135</v>
      </c>
    </row>
    <row r="477" spans="1:34" x14ac:dyDescent="0.25">
      <c r="A477" s="2" t="s">
        <v>474</v>
      </c>
      <c r="B477" s="2" t="s">
        <v>400</v>
      </c>
      <c r="C477" s="2" t="s">
        <v>401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</row>
    <row r="478" spans="1:34" x14ac:dyDescent="0.25">
      <c r="A478" s="2" t="s">
        <v>475</v>
      </c>
      <c r="B478" s="2" t="s">
        <v>400</v>
      </c>
      <c r="C478" s="2" t="s">
        <v>401</v>
      </c>
      <c r="D478" s="2">
        <v>0</v>
      </c>
      <c r="E478" s="2">
        <v>0</v>
      </c>
      <c r="F478" s="2">
        <v>-4</v>
      </c>
      <c r="G478" s="2">
        <v>-42</v>
      </c>
      <c r="H478" s="2">
        <v>-153</v>
      </c>
      <c r="I478" s="2">
        <v>-307</v>
      </c>
      <c r="J478" s="2">
        <v>-443</v>
      </c>
      <c r="K478" s="2">
        <v>-659</v>
      </c>
      <c r="L478" s="2">
        <v>-920</v>
      </c>
      <c r="M478" s="2">
        <v>-1225</v>
      </c>
      <c r="N478" s="2">
        <v>-1555</v>
      </c>
      <c r="O478" s="2">
        <v>-1909</v>
      </c>
      <c r="P478" s="2">
        <v>-2253</v>
      </c>
      <c r="Q478" s="2">
        <v>-2588</v>
      </c>
      <c r="R478" s="2">
        <v>-2881</v>
      </c>
      <c r="S478" s="2">
        <v>-3197</v>
      </c>
      <c r="T478" s="2">
        <v>-3533</v>
      </c>
      <c r="U478" s="2">
        <v>-3844</v>
      </c>
      <c r="V478" s="2">
        <v>-4131</v>
      </c>
      <c r="W478" s="2">
        <v>-4339</v>
      </c>
      <c r="X478" s="2">
        <v>-4570</v>
      </c>
      <c r="Y478" s="2">
        <v>-4739</v>
      </c>
      <c r="Z478" s="2">
        <v>-4827</v>
      </c>
      <c r="AA478" s="2">
        <v>-4939</v>
      </c>
      <c r="AB478" s="2">
        <v>-5035</v>
      </c>
      <c r="AC478" s="2">
        <v>-5052</v>
      </c>
      <c r="AD478" s="2">
        <v>-5096</v>
      </c>
      <c r="AE478" s="2">
        <v>-5081</v>
      </c>
      <c r="AF478" s="2">
        <v>-5053</v>
      </c>
      <c r="AG478" s="2">
        <v>-5041</v>
      </c>
      <c r="AH478" s="2">
        <v>-4999</v>
      </c>
    </row>
    <row r="479" spans="1:34" x14ac:dyDescent="0.25">
      <c r="A479" s="2" t="s">
        <v>476</v>
      </c>
      <c r="B479" s="2" t="s">
        <v>400</v>
      </c>
      <c r="C479" s="2" t="s">
        <v>401</v>
      </c>
      <c r="D479" s="2">
        <v>0</v>
      </c>
      <c r="E479" s="2">
        <v>0</v>
      </c>
      <c r="F479" s="2">
        <v>0</v>
      </c>
      <c r="G479" s="2">
        <v>27</v>
      </c>
      <c r="H479" s="2">
        <v>37</v>
      </c>
      <c r="I479" s="2">
        <v>18</v>
      </c>
      <c r="J479" s="2">
        <v>-27</v>
      </c>
      <c r="K479" s="2">
        <v>-45</v>
      </c>
      <c r="L479" s="2">
        <v>-38</v>
      </c>
      <c r="M479" s="2">
        <v>-34</v>
      </c>
      <c r="N479" s="2">
        <v>-40</v>
      </c>
      <c r="O479" s="2">
        <v>-48</v>
      </c>
      <c r="P479" s="2">
        <v>-53</v>
      </c>
      <c r="Q479" s="2">
        <v>-59</v>
      </c>
      <c r="R479" s="2">
        <v>-64</v>
      </c>
      <c r="S479" s="2">
        <v>-69</v>
      </c>
      <c r="T479" s="2">
        <v>-73</v>
      </c>
      <c r="U479" s="2">
        <v>-80</v>
      </c>
      <c r="V479" s="2">
        <v>-85</v>
      </c>
      <c r="W479" s="2">
        <v>-90</v>
      </c>
      <c r="X479" s="2">
        <v>-91</v>
      </c>
      <c r="Y479" s="2">
        <v>-91</v>
      </c>
      <c r="Z479" s="2">
        <v>-88</v>
      </c>
      <c r="AA479" s="2">
        <v>-85</v>
      </c>
      <c r="AB479" s="2">
        <v>-81</v>
      </c>
      <c r="AC479" s="2">
        <v>-78</v>
      </c>
      <c r="AD479" s="2">
        <v>-75</v>
      </c>
      <c r="AE479" s="2">
        <v>-73</v>
      </c>
      <c r="AF479" s="2">
        <v>-70</v>
      </c>
      <c r="AG479" s="2">
        <v>-67</v>
      </c>
      <c r="AH479" s="2">
        <v>-65</v>
      </c>
    </row>
    <row r="480" spans="1:34" x14ac:dyDescent="0.25">
      <c r="A480" s="2" t="s">
        <v>477</v>
      </c>
      <c r="B480" s="2" t="s">
        <v>400</v>
      </c>
      <c r="C480" s="2" t="s">
        <v>401</v>
      </c>
      <c r="D480" s="2">
        <v>0</v>
      </c>
      <c r="E480" s="2">
        <v>0</v>
      </c>
      <c r="F480" s="2">
        <v>-3</v>
      </c>
      <c r="G480" s="2">
        <v>-48</v>
      </c>
      <c r="H480" s="2">
        <v>-172</v>
      </c>
      <c r="I480" s="2">
        <v>-370</v>
      </c>
      <c r="J480" s="2">
        <v>-673</v>
      </c>
      <c r="K480" s="2">
        <v>-1013</v>
      </c>
      <c r="L480" s="2">
        <v>-1392</v>
      </c>
      <c r="M480" s="2">
        <v>-1829</v>
      </c>
      <c r="N480" s="2">
        <v>-2300</v>
      </c>
      <c r="O480" s="2">
        <v>-2773</v>
      </c>
      <c r="P480" s="2">
        <v>-3213</v>
      </c>
      <c r="Q480" s="2">
        <v>-3612</v>
      </c>
      <c r="R480" s="2">
        <v>-3985</v>
      </c>
      <c r="S480" s="2">
        <v>-4364</v>
      </c>
      <c r="T480" s="2">
        <v>-4722</v>
      </c>
      <c r="U480" s="2">
        <v>-5054</v>
      </c>
      <c r="V480" s="2">
        <v>-5282</v>
      </c>
      <c r="W480" s="2">
        <v>-5448</v>
      </c>
      <c r="X480" s="2">
        <v>-5576</v>
      </c>
      <c r="Y480" s="2">
        <v>-5617</v>
      </c>
      <c r="Z480" s="2">
        <v>-5609</v>
      </c>
      <c r="AA480" s="2">
        <v>-5606</v>
      </c>
      <c r="AB480" s="2">
        <v>-5574</v>
      </c>
      <c r="AC480" s="2">
        <v>-5526</v>
      </c>
      <c r="AD480" s="2">
        <v>-5486</v>
      </c>
      <c r="AE480" s="2">
        <v>-5416</v>
      </c>
      <c r="AF480" s="2">
        <v>-5347</v>
      </c>
      <c r="AG480" s="2">
        <v>-5305</v>
      </c>
      <c r="AH480" s="2">
        <v>-5259</v>
      </c>
    </row>
    <row r="481" spans="1:34" x14ac:dyDescent="0.25">
      <c r="A481" s="2" t="s">
        <v>478</v>
      </c>
      <c r="B481" s="2" t="s">
        <v>400</v>
      </c>
      <c r="C481" s="2" t="s">
        <v>401</v>
      </c>
      <c r="D481" s="2">
        <v>0</v>
      </c>
      <c r="E481" s="2">
        <v>0</v>
      </c>
      <c r="F481" s="2">
        <v>1</v>
      </c>
      <c r="G481" s="2">
        <v>126</v>
      </c>
      <c r="H481" s="2">
        <v>160</v>
      </c>
      <c r="I481" s="2">
        <v>271</v>
      </c>
      <c r="J481" s="2">
        <v>403</v>
      </c>
      <c r="K481" s="2">
        <v>531</v>
      </c>
      <c r="L481" s="2">
        <v>660</v>
      </c>
      <c r="M481" s="2">
        <v>822</v>
      </c>
      <c r="N481" s="2">
        <v>957</v>
      </c>
      <c r="O481" s="2">
        <v>1038</v>
      </c>
      <c r="P481" s="2">
        <v>1090</v>
      </c>
      <c r="Q481" s="2">
        <v>1137</v>
      </c>
      <c r="R481" s="2">
        <v>1179</v>
      </c>
      <c r="S481" s="2">
        <v>1211</v>
      </c>
      <c r="T481" s="2">
        <v>1230</v>
      </c>
      <c r="U481" s="2">
        <v>1219</v>
      </c>
      <c r="V481" s="2">
        <v>1185</v>
      </c>
      <c r="W481" s="2">
        <v>1139</v>
      </c>
      <c r="X481" s="2">
        <v>1085</v>
      </c>
      <c r="Y481" s="2">
        <v>1029</v>
      </c>
      <c r="Z481" s="2">
        <v>970</v>
      </c>
      <c r="AA481" s="2">
        <v>916</v>
      </c>
      <c r="AB481" s="2">
        <v>865</v>
      </c>
      <c r="AC481" s="2">
        <v>819</v>
      </c>
      <c r="AD481" s="2">
        <v>777</v>
      </c>
      <c r="AE481" s="2">
        <v>737</v>
      </c>
      <c r="AF481" s="2">
        <v>700</v>
      </c>
      <c r="AG481" s="2">
        <v>667</v>
      </c>
      <c r="AH481" s="2">
        <v>636</v>
      </c>
    </row>
    <row r="482" spans="1:34" x14ac:dyDescent="0.25">
      <c r="A482" s="2" t="s">
        <v>479</v>
      </c>
      <c r="B482" s="2" t="s">
        <v>400</v>
      </c>
      <c r="C482" s="2" t="s">
        <v>401</v>
      </c>
      <c r="D482" s="2">
        <v>0</v>
      </c>
      <c r="E482" s="2">
        <v>0</v>
      </c>
      <c r="F482" s="2">
        <v>1</v>
      </c>
      <c r="G482" s="2">
        <v>37</v>
      </c>
      <c r="H482" s="2">
        <v>37</v>
      </c>
      <c r="I482" s="2">
        <v>162</v>
      </c>
      <c r="J482" s="2">
        <v>324</v>
      </c>
      <c r="K482" s="2">
        <v>420</v>
      </c>
      <c r="L482" s="2">
        <v>488</v>
      </c>
      <c r="M482" s="2">
        <v>586</v>
      </c>
      <c r="N482" s="2">
        <v>667</v>
      </c>
      <c r="O482" s="2">
        <v>718</v>
      </c>
      <c r="P482" s="2">
        <v>752</v>
      </c>
      <c r="Q482" s="2">
        <v>783</v>
      </c>
      <c r="R482" s="2">
        <v>800</v>
      </c>
      <c r="S482" s="2">
        <v>808</v>
      </c>
      <c r="T482" s="2">
        <v>805</v>
      </c>
      <c r="U482" s="2">
        <v>781</v>
      </c>
      <c r="V482" s="2">
        <v>745</v>
      </c>
      <c r="W482" s="2">
        <v>701</v>
      </c>
      <c r="X482" s="2">
        <v>650</v>
      </c>
      <c r="Y482" s="2">
        <v>598</v>
      </c>
      <c r="Z482" s="2">
        <v>545</v>
      </c>
      <c r="AA482" s="2">
        <v>498</v>
      </c>
      <c r="AB482" s="2">
        <v>452</v>
      </c>
      <c r="AC482" s="2">
        <v>413</v>
      </c>
      <c r="AD482" s="2">
        <v>376</v>
      </c>
      <c r="AE482" s="2">
        <v>342</v>
      </c>
      <c r="AF482" s="2">
        <v>311</v>
      </c>
      <c r="AG482" s="2">
        <v>285</v>
      </c>
      <c r="AH482" s="2">
        <v>260</v>
      </c>
    </row>
    <row r="483" spans="1:34" x14ac:dyDescent="0.25">
      <c r="A483" s="2" t="s">
        <v>480</v>
      </c>
      <c r="B483" s="2" t="s">
        <v>400</v>
      </c>
      <c r="C483" s="2" t="s">
        <v>401</v>
      </c>
      <c r="D483" s="2">
        <v>0</v>
      </c>
      <c r="E483" s="2">
        <v>0</v>
      </c>
      <c r="F483" s="2">
        <v>1</v>
      </c>
      <c r="G483" s="2">
        <v>57</v>
      </c>
      <c r="H483" s="2">
        <v>77</v>
      </c>
      <c r="I483" s="2">
        <v>71</v>
      </c>
      <c r="J483" s="2">
        <v>58</v>
      </c>
      <c r="K483" s="2">
        <v>62</v>
      </c>
      <c r="L483" s="2">
        <v>68</v>
      </c>
      <c r="M483" s="2">
        <v>71</v>
      </c>
      <c r="N483" s="2">
        <v>74</v>
      </c>
      <c r="O483" s="2">
        <v>72</v>
      </c>
      <c r="P483" s="2">
        <v>70</v>
      </c>
      <c r="Q483" s="2">
        <v>68</v>
      </c>
      <c r="R483" s="2">
        <v>68</v>
      </c>
      <c r="S483" s="2">
        <v>67</v>
      </c>
      <c r="T483" s="2">
        <v>68</v>
      </c>
      <c r="U483" s="2">
        <v>60</v>
      </c>
      <c r="V483" s="2">
        <v>52</v>
      </c>
      <c r="W483" s="2">
        <v>41</v>
      </c>
      <c r="X483" s="2">
        <v>34</v>
      </c>
      <c r="Y483" s="2">
        <v>27</v>
      </c>
      <c r="Z483" s="2">
        <v>23</v>
      </c>
      <c r="AA483" s="2">
        <v>22</v>
      </c>
      <c r="AB483" s="2">
        <v>20</v>
      </c>
      <c r="AC483" s="2">
        <v>20</v>
      </c>
      <c r="AD483" s="2">
        <v>21</v>
      </c>
      <c r="AE483" s="2">
        <v>22</v>
      </c>
      <c r="AF483" s="2">
        <v>23</v>
      </c>
      <c r="AG483" s="2">
        <v>23</v>
      </c>
      <c r="AH483" s="2">
        <v>24</v>
      </c>
    </row>
    <row r="484" spans="1:34" x14ac:dyDescent="0.25">
      <c r="A484" s="2" t="s">
        <v>481</v>
      </c>
      <c r="B484" s="2" t="s">
        <v>400</v>
      </c>
      <c r="C484" s="2" t="s">
        <v>401</v>
      </c>
      <c r="D484" s="2">
        <v>0</v>
      </c>
      <c r="E484" s="2">
        <v>0</v>
      </c>
      <c r="F484" s="2">
        <v>1</v>
      </c>
      <c r="G484" s="2">
        <v>52</v>
      </c>
      <c r="H484" s="2">
        <v>62</v>
      </c>
      <c r="I484" s="2">
        <v>61</v>
      </c>
      <c r="J484" s="2">
        <v>53</v>
      </c>
      <c r="K484" s="2">
        <v>57</v>
      </c>
      <c r="L484" s="2">
        <v>68</v>
      </c>
      <c r="M484" s="2">
        <v>80</v>
      </c>
      <c r="N484" s="2">
        <v>85</v>
      </c>
      <c r="O484" s="2">
        <v>88</v>
      </c>
      <c r="P484" s="2">
        <v>90</v>
      </c>
      <c r="Q484" s="2">
        <v>92</v>
      </c>
      <c r="R484" s="2">
        <v>92</v>
      </c>
      <c r="S484" s="2">
        <v>91</v>
      </c>
      <c r="T484" s="2">
        <v>90</v>
      </c>
      <c r="U484" s="2">
        <v>83</v>
      </c>
      <c r="V484" s="2">
        <v>75</v>
      </c>
      <c r="W484" s="2">
        <v>64</v>
      </c>
      <c r="X484" s="2">
        <v>56</v>
      </c>
      <c r="Y484" s="2">
        <v>48</v>
      </c>
      <c r="Z484" s="2">
        <v>42</v>
      </c>
      <c r="AA484" s="2">
        <v>38</v>
      </c>
      <c r="AB484" s="2">
        <v>35</v>
      </c>
      <c r="AC484" s="2">
        <v>33</v>
      </c>
      <c r="AD484" s="2">
        <v>29</v>
      </c>
      <c r="AE484" s="2">
        <v>27</v>
      </c>
      <c r="AF484" s="2">
        <v>27</v>
      </c>
      <c r="AG484" s="2">
        <v>26</v>
      </c>
      <c r="AH484" s="2">
        <v>24</v>
      </c>
    </row>
    <row r="485" spans="1:34" x14ac:dyDescent="0.25">
      <c r="A485" s="2" t="s">
        <v>482</v>
      </c>
      <c r="B485" s="2" t="s">
        <v>400</v>
      </c>
      <c r="C485" s="2" t="s">
        <v>401</v>
      </c>
      <c r="D485" s="2">
        <v>0</v>
      </c>
      <c r="E485" s="2">
        <v>1</v>
      </c>
      <c r="F485" s="2">
        <v>0</v>
      </c>
      <c r="G485" s="2">
        <v>-110</v>
      </c>
      <c r="H485" s="2">
        <v>-230</v>
      </c>
      <c r="I485" s="2">
        <v>-355</v>
      </c>
      <c r="J485" s="2">
        <v>-564</v>
      </c>
      <c r="K485" s="2">
        <v>-795</v>
      </c>
      <c r="L485" s="2">
        <v>-1038</v>
      </c>
      <c r="M485" s="2">
        <v>-1297</v>
      </c>
      <c r="N485" s="2">
        <v>-1556</v>
      </c>
      <c r="O485" s="2">
        <v>-1792</v>
      </c>
      <c r="P485" s="2">
        <v>-1994</v>
      </c>
      <c r="Q485" s="2">
        <v>-2160</v>
      </c>
      <c r="R485" s="2">
        <v>-2308</v>
      </c>
      <c r="S485" s="2">
        <v>-2446</v>
      </c>
      <c r="T485" s="2">
        <v>-2565</v>
      </c>
      <c r="U485" s="2">
        <v>-2649</v>
      </c>
      <c r="V485" s="2">
        <v>-2656</v>
      </c>
      <c r="W485" s="2">
        <v>-2648</v>
      </c>
      <c r="X485" s="2">
        <v>-2597</v>
      </c>
      <c r="Y485" s="2">
        <v>-2515</v>
      </c>
      <c r="Z485" s="2">
        <v>-2445</v>
      </c>
      <c r="AA485" s="2">
        <v>-2365</v>
      </c>
      <c r="AB485" s="2">
        <v>-2277</v>
      </c>
      <c r="AC485" s="2">
        <v>-2197</v>
      </c>
      <c r="AD485" s="2">
        <v>-2116</v>
      </c>
      <c r="AE485" s="2">
        <v>-2031</v>
      </c>
      <c r="AF485" s="2">
        <v>-1955</v>
      </c>
      <c r="AG485" s="2">
        <v>-1888</v>
      </c>
      <c r="AH485" s="2">
        <v>-1829</v>
      </c>
    </row>
    <row r="486" spans="1:34" x14ac:dyDescent="0.25">
      <c r="A486" s="2" t="s">
        <v>483</v>
      </c>
      <c r="B486" s="2" t="s">
        <v>400</v>
      </c>
      <c r="C486" s="2" t="s">
        <v>401</v>
      </c>
      <c r="D486" s="2">
        <v>0</v>
      </c>
      <c r="E486" s="2">
        <v>-1</v>
      </c>
      <c r="F486" s="2">
        <v>-5</v>
      </c>
      <c r="G486" s="2">
        <v>157</v>
      </c>
      <c r="H486" s="2">
        <v>174</v>
      </c>
      <c r="I486" s="2">
        <v>99</v>
      </c>
      <c r="J486" s="2">
        <v>-223</v>
      </c>
      <c r="K486" s="2">
        <v>-532</v>
      </c>
      <c r="L486" s="2">
        <v>-756</v>
      </c>
      <c r="M486" s="2">
        <v>-934</v>
      </c>
      <c r="N486" s="2">
        <v>-1101</v>
      </c>
      <c r="O486" s="2">
        <v>-1250</v>
      </c>
      <c r="P486" s="2">
        <v>-1375</v>
      </c>
      <c r="Q486" s="2">
        <v>-1480</v>
      </c>
      <c r="R486" s="2">
        <v>-1565</v>
      </c>
      <c r="S486" s="2">
        <v>-1638</v>
      </c>
      <c r="T486" s="2">
        <v>-1701</v>
      </c>
      <c r="U486" s="2">
        <v>-1764</v>
      </c>
      <c r="V486" s="2">
        <v>-1821</v>
      </c>
      <c r="W486" s="2">
        <v>-1867</v>
      </c>
      <c r="X486" s="2">
        <v>-1895</v>
      </c>
      <c r="Y486" s="2">
        <v>-1897</v>
      </c>
      <c r="Z486" s="2">
        <v>-1879</v>
      </c>
      <c r="AA486" s="2">
        <v>-1853</v>
      </c>
      <c r="AB486" s="2">
        <v>-1822</v>
      </c>
      <c r="AC486" s="2">
        <v>-1787</v>
      </c>
      <c r="AD486" s="2">
        <v>-1749</v>
      </c>
      <c r="AE486" s="2">
        <v>-1702</v>
      </c>
      <c r="AF486" s="2">
        <v>-1653</v>
      </c>
      <c r="AG486" s="2">
        <v>-1604</v>
      </c>
      <c r="AH486" s="2">
        <v>-1551</v>
      </c>
    </row>
    <row r="487" spans="1:34" x14ac:dyDescent="0.25">
      <c r="A487" s="2" t="s">
        <v>484</v>
      </c>
      <c r="B487" s="2" t="s">
        <v>400</v>
      </c>
      <c r="C487" s="2" t="s">
        <v>401</v>
      </c>
      <c r="D487" s="2">
        <v>0</v>
      </c>
      <c r="E487" s="2">
        <v>0</v>
      </c>
      <c r="F487" s="2">
        <v>0</v>
      </c>
      <c r="G487" s="2">
        <v>6</v>
      </c>
      <c r="H487" s="2">
        <v>7</v>
      </c>
      <c r="I487" s="2">
        <v>30</v>
      </c>
      <c r="J487" s="2">
        <v>51</v>
      </c>
      <c r="K487" s="2">
        <v>61</v>
      </c>
      <c r="L487" s="2">
        <v>69</v>
      </c>
      <c r="M487" s="2">
        <v>86</v>
      </c>
      <c r="N487" s="2">
        <v>97</v>
      </c>
      <c r="O487" s="2">
        <v>106</v>
      </c>
      <c r="P487" s="2">
        <v>113</v>
      </c>
      <c r="Q487" s="2">
        <v>121</v>
      </c>
      <c r="R487" s="2">
        <v>127</v>
      </c>
      <c r="S487" s="2">
        <v>130</v>
      </c>
      <c r="T487" s="2">
        <v>133</v>
      </c>
      <c r="U487" s="2">
        <v>132</v>
      </c>
      <c r="V487" s="2">
        <v>129</v>
      </c>
      <c r="W487" s="2">
        <v>125</v>
      </c>
      <c r="X487" s="2">
        <v>119</v>
      </c>
      <c r="Y487" s="2">
        <v>113</v>
      </c>
      <c r="Z487" s="2">
        <v>106</v>
      </c>
      <c r="AA487" s="2">
        <v>99</v>
      </c>
      <c r="AB487" s="2">
        <v>92</v>
      </c>
      <c r="AC487" s="2">
        <v>87</v>
      </c>
      <c r="AD487" s="2">
        <v>81</v>
      </c>
      <c r="AE487" s="2">
        <v>76</v>
      </c>
      <c r="AF487" s="2">
        <v>71</v>
      </c>
      <c r="AG487" s="2">
        <v>66</v>
      </c>
      <c r="AH487" s="2">
        <v>62</v>
      </c>
    </row>
    <row r="488" spans="1:34" x14ac:dyDescent="0.25">
      <c r="A488" s="2" t="s">
        <v>485</v>
      </c>
      <c r="B488" s="2" t="s">
        <v>400</v>
      </c>
      <c r="C488" s="2" t="s">
        <v>401</v>
      </c>
      <c r="D488" s="2">
        <v>0</v>
      </c>
      <c r="E488" s="2">
        <v>0</v>
      </c>
      <c r="F488" s="2">
        <v>1</v>
      </c>
      <c r="G488" s="2">
        <v>55</v>
      </c>
      <c r="H488" s="2">
        <v>60</v>
      </c>
      <c r="I488" s="2">
        <v>25</v>
      </c>
      <c r="J488" s="2">
        <v>-21</v>
      </c>
      <c r="K488" s="2">
        <v>-43</v>
      </c>
      <c r="L488" s="2">
        <v>-56</v>
      </c>
      <c r="M488" s="2">
        <v>-72</v>
      </c>
      <c r="N488" s="2">
        <v>-87</v>
      </c>
      <c r="O488" s="2">
        <v>-99</v>
      </c>
      <c r="P488" s="2">
        <v>-109</v>
      </c>
      <c r="Q488" s="2">
        <v>-113</v>
      </c>
      <c r="R488" s="2">
        <v>-119</v>
      </c>
      <c r="S488" s="2">
        <v>-125</v>
      </c>
      <c r="T488" s="2">
        <v>-122</v>
      </c>
      <c r="U488" s="2">
        <v>-124</v>
      </c>
      <c r="V488" s="2">
        <v>-127</v>
      </c>
      <c r="W488" s="2">
        <v>-132</v>
      </c>
      <c r="X488" s="2">
        <v>-133</v>
      </c>
      <c r="Y488" s="2">
        <v>-134</v>
      </c>
      <c r="Z488" s="2">
        <v>-133</v>
      </c>
      <c r="AA488" s="2">
        <v>-129</v>
      </c>
      <c r="AB488" s="2">
        <v>-126</v>
      </c>
      <c r="AC488" s="2">
        <v>-123</v>
      </c>
      <c r="AD488" s="2">
        <v>-119</v>
      </c>
      <c r="AE488" s="2">
        <v>-115</v>
      </c>
      <c r="AF488" s="2">
        <v>-112</v>
      </c>
      <c r="AG488" s="2">
        <v>-107</v>
      </c>
      <c r="AH488" s="2">
        <v>-104</v>
      </c>
    </row>
    <row r="489" spans="1:34" x14ac:dyDescent="0.25">
      <c r="A489" s="2" t="s">
        <v>486</v>
      </c>
      <c r="B489" s="2" t="s">
        <v>400</v>
      </c>
      <c r="C489" s="2" t="s">
        <v>401</v>
      </c>
      <c r="D489" s="2">
        <v>0</v>
      </c>
      <c r="E489" s="2">
        <v>0</v>
      </c>
      <c r="F489" s="2">
        <v>3</v>
      </c>
      <c r="G489" s="2">
        <v>87</v>
      </c>
      <c r="H489" s="2">
        <v>101</v>
      </c>
      <c r="I489" s="2">
        <v>43</v>
      </c>
      <c r="J489" s="2">
        <v>-60</v>
      </c>
      <c r="K489" s="2">
        <v>-93</v>
      </c>
      <c r="L489" s="2">
        <v>-78</v>
      </c>
      <c r="M489" s="2">
        <v>-71</v>
      </c>
      <c r="N489" s="2">
        <v>-79</v>
      </c>
      <c r="O489" s="2">
        <v>-84</v>
      </c>
      <c r="P489" s="2">
        <v>-89</v>
      </c>
      <c r="Q489" s="2">
        <v>-91</v>
      </c>
      <c r="R489" s="2">
        <v>-99</v>
      </c>
      <c r="S489" s="2">
        <v>-106</v>
      </c>
      <c r="T489" s="2">
        <v>-103</v>
      </c>
      <c r="U489" s="2">
        <v>-110</v>
      </c>
      <c r="V489" s="2">
        <v>-119</v>
      </c>
      <c r="W489" s="2">
        <v>-129</v>
      </c>
      <c r="X489" s="2">
        <v>-133</v>
      </c>
      <c r="Y489" s="2">
        <v>-134</v>
      </c>
      <c r="Z489" s="2">
        <v>-131</v>
      </c>
      <c r="AA489" s="2">
        <v>-125</v>
      </c>
      <c r="AB489" s="2">
        <v>-120</v>
      </c>
      <c r="AC489" s="2">
        <v>-115</v>
      </c>
      <c r="AD489" s="2">
        <v>-111</v>
      </c>
      <c r="AE489" s="2">
        <v>-105</v>
      </c>
      <c r="AF489" s="2">
        <v>-101</v>
      </c>
      <c r="AG489" s="2">
        <v>-96</v>
      </c>
      <c r="AH489" s="2">
        <v>-93</v>
      </c>
    </row>
    <row r="490" spans="1:34" x14ac:dyDescent="0.25">
      <c r="A490" s="2" t="s">
        <v>487</v>
      </c>
      <c r="B490" s="2" t="s">
        <v>400</v>
      </c>
      <c r="C490" s="2" t="s">
        <v>401</v>
      </c>
      <c r="D490" s="2">
        <v>0</v>
      </c>
      <c r="E490" s="2">
        <v>0</v>
      </c>
      <c r="F490" s="2">
        <v>0</v>
      </c>
      <c r="G490" s="2">
        <v>16</v>
      </c>
      <c r="H490" s="2">
        <v>-24</v>
      </c>
      <c r="I490" s="2">
        <v>-148</v>
      </c>
      <c r="J490" s="2">
        <v>-394</v>
      </c>
      <c r="K490" s="2">
        <v>-561</v>
      </c>
      <c r="L490" s="2">
        <v>-652</v>
      </c>
      <c r="M490" s="2">
        <v>-729</v>
      </c>
      <c r="N490" s="2">
        <v>-809</v>
      </c>
      <c r="O490" s="2">
        <v>-878</v>
      </c>
      <c r="P490" s="2">
        <v>-934</v>
      </c>
      <c r="Q490" s="2">
        <v>-991</v>
      </c>
      <c r="R490" s="2">
        <v>-1041</v>
      </c>
      <c r="S490" s="2">
        <v>-1082</v>
      </c>
      <c r="T490" s="2">
        <v>-1116</v>
      </c>
      <c r="U490" s="2">
        <v>-1149</v>
      </c>
      <c r="V490" s="2">
        <v>-1187</v>
      </c>
      <c r="W490" s="2">
        <v>-1221</v>
      </c>
      <c r="X490" s="2">
        <v>-1251</v>
      </c>
      <c r="Y490" s="2">
        <v>-1272</v>
      </c>
      <c r="Z490" s="2">
        <v>-1290</v>
      </c>
      <c r="AA490" s="2">
        <v>-1302</v>
      </c>
      <c r="AB490" s="2">
        <v>-1314</v>
      </c>
      <c r="AC490" s="2">
        <v>-1323</v>
      </c>
      <c r="AD490" s="2">
        <v>-1330</v>
      </c>
      <c r="AE490" s="2">
        <v>-1337</v>
      </c>
      <c r="AF490" s="2">
        <v>-1342</v>
      </c>
      <c r="AG490" s="2">
        <v>-1347</v>
      </c>
      <c r="AH490" s="2">
        <v>-1352</v>
      </c>
    </row>
    <row r="491" spans="1:34" x14ac:dyDescent="0.25">
      <c r="A491" s="2" t="s">
        <v>488</v>
      </c>
      <c r="B491" s="2" t="s">
        <v>400</v>
      </c>
      <c r="C491" s="2" t="s">
        <v>401</v>
      </c>
      <c r="D491" s="2">
        <v>0</v>
      </c>
      <c r="E491" s="2">
        <v>0</v>
      </c>
      <c r="F491" s="2">
        <v>3</v>
      </c>
      <c r="G491" s="2">
        <v>106</v>
      </c>
      <c r="H491" s="2">
        <v>84</v>
      </c>
      <c r="I491" s="2">
        <v>-35</v>
      </c>
      <c r="J491" s="2">
        <v>-138</v>
      </c>
      <c r="K491" s="2">
        <v>-195</v>
      </c>
      <c r="L491" s="2">
        <v>-249</v>
      </c>
      <c r="M491" s="2">
        <v>-315</v>
      </c>
      <c r="N491" s="2">
        <v>-370</v>
      </c>
      <c r="O491" s="2">
        <v>-414</v>
      </c>
      <c r="P491" s="2">
        <v>-454</v>
      </c>
      <c r="Q491" s="2">
        <v>-484</v>
      </c>
      <c r="R491" s="2">
        <v>-517</v>
      </c>
      <c r="S491" s="2">
        <v>-548</v>
      </c>
      <c r="T491" s="2">
        <v>-556</v>
      </c>
      <c r="U491" s="2">
        <v>-572</v>
      </c>
      <c r="V491" s="2">
        <v>-590</v>
      </c>
      <c r="W491" s="2">
        <v>-604</v>
      </c>
      <c r="X491" s="2">
        <v>-616</v>
      </c>
      <c r="Y491" s="2">
        <v>-625</v>
      </c>
      <c r="Z491" s="2">
        <v>-627</v>
      </c>
      <c r="AA491" s="2">
        <v>-628</v>
      </c>
      <c r="AB491" s="2">
        <v>-628</v>
      </c>
      <c r="AC491" s="2">
        <v>-626</v>
      </c>
      <c r="AD491" s="2">
        <v>-623</v>
      </c>
      <c r="AE491" s="2">
        <v>-619</v>
      </c>
      <c r="AF491" s="2">
        <v>-613</v>
      </c>
      <c r="AG491" s="2">
        <v>-608</v>
      </c>
      <c r="AH491" s="2">
        <v>-603</v>
      </c>
    </row>
    <row r="492" spans="1:34" x14ac:dyDescent="0.25">
      <c r="A492" s="2" t="s">
        <v>489</v>
      </c>
      <c r="B492" s="2" t="s">
        <v>400</v>
      </c>
      <c r="C492" s="2" t="s">
        <v>401</v>
      </c>
      <c r="D492" s="2">
        <v>0</v>
      </c>
      <c r="E492" s="2">
        <v>0</v>
      </c>
      <c r="F492" s="2">
        <v>0</v>
      </c>
      <c r="G492" s="2">
        <v>24</v>
      </c>
      <c r="H492" s="2">
        <v>24</v>
      </c>
      <c r="I492" s="2">
        <v>9</v>
      </c>
      <c r="J492" s="2">
        <v>-3</v>
      </c>
      <c r="K492" s="2">
        <v>-5</v>
      </c>
      <c r="L492" s="2">
        <v>-4</v>
      </c>
      <c r="M492" s="2">
        <v>-5</v>
      </c>
      <c r="N492" s="2">
        <v>-6</v>
      </c>
      <c r="O492" s="2">
        <v>-8</v>
      </c>
      <c r="P492" s="2">
        <v>-6</v>
      </c>
      <c r="Q492" s="2">
        <v>-6</v>
      </c>
      <c r="R492" s="2">
        <v>-7</v>
      </c>
      <c r="S492" s="2">
        <v>-8</v>
      </c>
      <c r="T492" s="2">
        <v>-7</v>
      </c>
      <c r="U492" s="2">
        <v>-8</v>
      </c>
      <c r="V492" s="2">
        <v>-8</v>
      </c>
      <c r="W492" s="2">
        <v>-9</v>
      </c>
      <c r="X492" s="2">
        <v>-10</v>
      </c>
      <c r="Y492" s="2">
        <v>-10</v>
      </c>
      <c r="Z492" s="2">
        <v>-11</v>
      </c>
      <c r="AA492" s="2">
        <v>-10</v>
      </c>
      <c r="AB492" s="2">
        <v>-10</v>
      </c>
      <c r="AC492" s="2">
        <v>-9</v>
      </c>
      <c r="AD492" s="2">
        <v>-9</v>
      </c>
      <c r="AE492" s="2">
        <v>-9</v>
      </c>
      <c r="AF492" s="2">
        <v>-8</v>
      </c>
      <c r="AG492" s="2">
        <v>-8</v>
      </c>
      <c r="AH492" s="2">
        <v>-7</v>
      </c>
    </row>
    <row r="493" spans="1:34" x14ac:dyDescent="0.25">
      <c r="A493" s="2" t="s">
        <v>490</v>
      </c>
      <c r="B493" s="2" t="s">
        <v>400</v>
      </c>
      <c r="C493" s="2" t="s">
        <v>401</v>
      </c>
      <c r="D493" s="2">
        <v>0</v>
      </c>
      <c r="E493" s="2">
        <v>2</v>
      </c>
      <c r="F493" s="2">
        <v>69</v>
      </c>
      <c r="G493" s="2">
        <v>1062</v>
      </c>
      <c r="H493" s="2">
        <v>1278</v>
      </c>
      <c r="I493" s="2">
        <v>736</v>
      </c>
      <c r="J493" s="2">
        <v>537</v>
      </c>
      <c r="K493" s="2">
        <v>690</v>
      </c>
      <c r="L493" s="2">
        <v>695</v>
      </c>
      <c r="M493" s="2">
        <v>632</v>
      </c>
      <c r="N493" s="2">
        <v>644</v>
      </c>
      <c r="O493" s="2">
        <v>675</v>
      </c>
      <c r="P493" s="2">
        <v>664</v>
      </c>
      <c r="Q493" s="2">
        <v>648</v>
      </c>
      <c r="R493" s="2">
        <v>600</v>
      </c>
      <c r="S493" s="2">
        <v>549</v>
      </c>
      <c r="T493" s="2">
        <v>553</v>
      </c>
      <c r="U493" s="2">
        <v>434</v>
      </c>
      <c r="V493" s="2">
        <v>297</v>
      </c>
      <c r="W493" s="2">
        <v>174</v>
      </c>
      <c r="X493" s="2">
        <v>64</v>
      </c>
      <c r="Y493" s="2">
        <v>-33</v>
      </c>
      <c r="Z493" s="2">
        <v>-112</v>
      </c>
      <c r="AA493" s="2">
        <v>-148</v>
      </c>
      <c r="AB493" s="2">
        <v>-171</v>
      </c>
      <c r="AC493" s="2">
        <v>-191</v>
      </c>
      <c r="AD493" s="2">
        <v>-206</v>
      </c>
      <c r="AE493" s="2">
        <v>-210</v>
      </c>
      <c r="AF493" s="2">
        <v>-211</v>
      </c>
      <c r="AG493" s="2">
        <v>-210</v>
      </c>
      <c r="AH493" s="2">
        <v>-213</v>
      </c>
    </row>
    <row r="494" spans="1:34" x14ac:dyDescent="0.25">
      <c r="A494" s="2" t="s">
        <v>491</v>
      </c>
      <c r="B494" s="2" t="s">
        <v>400</v>
      </c>
      <c r="C494" s="2" t="s">
        <v>401</v>
      </c>
      <c r="D494" s="2">
        <v>0</v>
      </c>
      <c r="E494" s="2">
        <v>37</v>
      </c>
      <c r="F494" s="2">
        <v>288</v>
      </c>
      <c r="G494" s="2">
        <v>875</v>
      </c>
      <c r="H494" s="2">
        <v>1026</v>
      </c>
      <c r="I494" s="2">
        <v>291</v>
      </c>
      <c r="J494" s="2">
        <v>700</v>
      </c>
      <c r="K494" s="2">
        <v>1800</v>
      </c>
      <c r="L494" s="2">
        <v>2394</v>
      </c>
      <c r="M494" s="2">
        <v>2964</v>
      </c>
      <c r="N494" s="2">
        <v>3756</v>
      </c>
      <c r="O494" s="2">
        <v>4458</v>
      </c>
      <c r="P494" s="2">
        <v>4852</v>
      </c>
      <c r="Q494" s="2">
        <v>5088</v>
      </c>
      <c r="R494" s="2">
        <v>5157</v>
      </c>
      <c r="S494" s="2">
        <v>5250</v>
      </c>
      <c r="T494" s="2">
        <v>5348</v>
      </c>
      <c r="U494" s="2">
        <v>4937</v>
      </c>
      <c r="V494" s="2">
        <v>4551</v>
      </c>
      <c r="W494" s="2">
        <v>4159</v>
      </c>
      <c r="X494" s="2">
        <v>3761</v>
      </c>
      <c r="Y494" s="2">
        <v>3377</v>
      </c>
      <c r="Z494" s="2">
        <v>3033</v>
      </c>
      <c r="AA494" s="2">
        <v>2832</v>
      </c>
      <c r="AB494" s="2">
        <v>2666</v>
      </c>
      <c r="AC494" s="2">
        <v>2518</v>
      </c>
      <c r="AD494" s="2">
        <v>2378</v>
      </c>
      <c r="AE494" s="2">
        <v>2279</v>
      </c>
      <c r="AF494" s="2">
        <v>2173</v>
      </c>
      <c r="AG494" s="2">
        <v>2089</v>
      </c>
      <c r="AH494" s="2">
        <v>2003</v>
      </c>
    </row>
    <row r="495" spans="1:34" x14ac:dyDescent="0.25">
      <c r="A495" s="2" t="s">
        <v>492</v>
      </c>
      <c r="B495" s="2" t="s">
        <v>400</v>
      </c>
      <c r="C495" s="2" t="s">
        <v>401</v>
      </c>
      <c r="D495" s="2">
        <v>0</v>
      </c>
      <c r="E495" s="2">
        <v>0</v>
      </c>
      <c r="F495" s="2">
        <v>49</v>
      </c>
      <c r="G495" s="2">
        <v>7049</v>
      </c>
      <c r="H495" s="2">
        <v>4918</v>
      </c>
      <c r="I495" s="2">
        <v>1772</v>
      </c>
      <c r="J495" s="2">
        <v>823</v>
      </c>
      <c r="K495" s="2">
        <v>1264</v>
      </c>
      <c r="L495" s="2">
        <v>1309</v>
      </c>
      <c r="M495" s="2">
        <v>1220</v>
      </c>
      <c r="N495" s="2">
        <v>1292</v>
      </c>
      <c r="O495" s="2">
        <v>1445</v>
      </c>
      <c r="P495" s="2">
        <v>1443</v>
      </c>
      <c r="Q495" s="2">
        <v>1746</v>
      </c>
      <c r="R495" s="2">
        <v>1674</v>
      </c>
      <c r="S495" s="2">
        <v>1612</v>
      </c>
      <c r="T495" s="2">
        <v>1885</v>
      </c>
      <c r="U495" s="2">
        <v>1659</v>
      </c>
      <c r="V495" s="2">
        <v>1459</v>
      </c>
      <c r="W495" s="2">
        <v>1273</v>
      </c>
      <c r="X495" s="2">
        <v>1100</v>
      </c>
      <c r="Y495" s="2">
        <v>1011</v>
      </c>
      <c r="Z495" s="2">
        <v>926</v>
      </c>
      <c r="AA495" s="2">
        <v>874</v>
      </c>
      <c r="AB495" s="2">
        <v>827</v>
      </c>
      <c r="AC495" s="2">
        <v>779</v>
      </c>
      <c r="AD495" s="2">
        <v>739</v>
      </c>
      <c r="AE495" s="2">
        <v>698</v>
      </c>
      <c r="AF495" s="2">
        <v>668</v>
      </c>
      <c r="AG495" s="2">
        <v>637</v>
      </c>
      <c r="AH495" s="2">
        <v>614</v>
      </c>
    </row>
    <row r="496" spans="1:34" x14ac:dyDescent="0.25">
      <c r="A496" s="2" t="s">
        <v>493</v>
      </c>
      <c r="B496" s="2" t="s">
        <v>400</v>
      </c>
      <c r="C496" s="2" t="s">
        <v>401</v>
      </c>
      <c r="D496" s="2">
        <v>0</v>
      </c>
      <c r="E496" s="2">
        <v>6</v>
      </c>
      <c r="F496" s="2">
        <v>82</v>
      </c>
      <c r="G496" s="2">
        <v>1031</v>
      </c>
      <c r="H496" s="2">
        <v>1081</v>
      </c>
      <c r="I496" s="2">
        <v>713</v>
      </c>
      <c r="J496" s="2">
        <v>838</v>
      </c>
      <c r="K496" s="2">
        <v>1217</v>
      </c>
      <c r="L496" s="2">
        <v>1363</v>
      </c>
      <c r="M496" s="2">
        <v>1477</v>
      </c>
      <c r="N496" s="2">
        <v>1659</v>
      </c>
      <c r="O496" s="2">
        <v>1743</v>
      </c>
      <c r="P496" s="2">
        <v>1761</v>
      </c>
      <c r="Q496" s="2">
        <v>1764</v>
      </c>
      <c r="R496" s="2">
        <v>1727</v>
      </c>
      <c r="S496" s="2">
        <v>1693</v>
      </c>
      <c r="T496" s="2">
        <v>1665</v>
      </c>
      <c r="U496" s="2">
        <v>1442</v>
      </c>
      <c r="V496" s="2">
        <v>1254</v>
      </c>
      <c r="W496" s="2">
        <v>1091</v>
      </c>
      <c r="X496" s="2">
        <v>944</v>
      </c>
      <c r="Y496" s="2">
        <v>820</v>
      </c>
      <c r="Z496" s="2">
        <v>730</v>
      </c>
      <c r="AA496" s="2">
        <v>678</v>
      </c>
      <c r="AB496" s="2">
        <v>639</v>
      </c>
      <c r="AC496" s="2">
        <v>583</v>
      </c>
      <c r="AD496" s="2">
        <v>570</v>
      </c>
      <c r="AE496" s="2">
        <v>538</v>
      </c>
      <c r="AF496" s="2">
        <v>520</v>
      </c>
      <c r="AG496" s="2">
        <v>499</v>
      </c>
      <c r="AH496" s="2">
        <v>478</v>
      </c>
    </row>
    <row r="497" spans="1:34" x14ac:dyDescent="0.25">
      <c r="A497" s="2" t="s">
        <v>494</v>
      </c>
      <c r="B497" s="2" t="s">
        <v>400</v>
      </c>
      <c r="C497" s="2" t="s">
        <v>401</v>
      </c>
      <c r="D497" s="2">
        <v>0</v>
      </c>
      <c r="E497" s="2">
        <v>0</v>
      </c>
      <c r="F497" s="2">
        <v>0</v>
      </c>
      <c r="G497" s="2">
        <v>-449</v>
      </c>
      <c r="H497" s="2">
        <v>-890</v>
      </c>
      <c r="I497" s="2">
        <v>-1536</v>
      </c>
      <c r="J497" s="2">
        <v>-2169</v>
      </c>
      <c r="K497" s="2">
        <v>-2851</v>
      </c>
      <c r="L497" s="2">
        <v>-3526</v>
      </c>
      <c r="M497" s="2">
        <v>-4213</v>
      </c>
      <c r="N497" s="2">
        <v>-4720</v>
      </c>
      <c r="O497" s="2">
        <v>-5085</v>
      </c>
      <c r="P497" s="2">
        <v>-5341</v>
      </c>
      <c r="Q497" s="2">
        <v>-5558</v>
      </c>
      <c r="R497" s="2">
        <v>-5739</v>
      </c>
      <c r="S497" s="2">
        <v>-5896</v>
      </c>
      <c r="T497" s="2">
        <v>-5713</v>
      </c>
      <c r="U497" s="2">
        <v>-5514</v>
      </c>
      <c r="V497" s="2">
        <v>-5337</v>
      </c>
      <c r="W497" s="2">
        <v>-5163</v>
      </c>
      <c r="X497" s="2">
        <v>-4998</v>
      </c>
      <c r="Y497" s="2">
        <v>-4842</v>
      </c>
      <c r="Z497" s="2">
        <v>-4688</v>
      </c>
      <c r="AA497" s="2">
        <v>-4544</v>
      </c>
      <c r="AB497" s="2">
        <v>-4425</v>
      </c>
      <c r="AC497" s="2">
        <v>-4308</v>
      </c>
      <c r="AD497" s="2">
        <v>-4193</v>
      </c>
      <c r="AE497" s="2">
        <v>-4083</v>
      </c>
      <c r="AF497" s="2">
        <v>-3973</v>
      </c>
      <c r="AG497" s="2">
        <v>-3865</v>
      </c>
      <c r="AH497" s="2">
        <v>-3762</v>
      </c>
    </row>
    <row r="498" spans="1:34" x14ac:dyDescent="0.25">
      <c r="A498" s="2" t="s">
        <v>495</v>
      </c>
      <c r="B498" s="2" t="s">
        <v>400</v>
      </c>
      <c r="C498" s="2" t="s">
        <v>401</v>
      </c>
      <c r="D498" s="2">
        <v>0</v>
      </c>
      <c r="E498" s="2">
        <v>0</v>
      </c>
      <c r="F498" s="2">
        <v>1</v>
      </c>
      <c r="G498" s="2">
        <v>548</v>
      </c>
      <c r="H498" s="2">
        <v>1079</v>
      </c>
      <c r="I498" s="2">
        <v>1558</v>
      </c>
      <c r="J498" s="2">
        <v>1938</v>
      </c>
      <c r="K498" s="2">
        <v>2331</v>
      </c>
      <c r="L498" s="2">
        <v>2746</v>
      </c>
      <c r="M498" s="2">
        <v>3167</v>
      </c>
      <c r="N498" s="2">
        <v>3509</v>
      </c>
      <c r="O498" s="2">
        <v>3841</v>
      </c>
      <c r="P498" s="2">
        <v>4160</v>
      </c>
      <c r="Q498" s="2">
        <v>4467</v>
      </c>
      <c r="R498" s="2">
        <v>4767</v>
      </c>
      <c r="S498" s="2">
        <v>5037</v>
      </c>
      <c r="T498" s="2">
        <v>5065</v>
      </c>
      <c r="U498" s="2">
        <v>4838</v>
      </c>
      <c r="V498" s="2">
        <v>4718</v>
      </c>
      <c r="W498" s="2">
        <v>4605</v>
      </c>
      <c r="X498" s="2">
        <v>4590</v>
      </c>
      <c r="Y498" s="2">
        <v>4392</v>
      </c>
      <c r="Z498" s="2">
        <v>4291</v>
      </c>
      <c r="AA498" s="2">
        <v>4173</v>
      </c>
      <c r="AB498" s="2">
        <v>4077</v>
      </c>
      <c r="AC498" s="2">
        <v>3991</v>
      </c>
      <c r="AD498" s="2">
        <v>3881</v>
      </c>
      <c r="AE498" s="2">
        <v>3787</v>
      </c>
      <c r="AF498" s="2">
        <v>3782</v>
      </c>
      <c r="AG498" s="2">
        <v>3616</v>
      </c>
      <c r="AH498" s="2">
        <v>3521</v>
      </c>
    </row>
    <row r="499" spans="1:34" x14ac:dyDescent="0.25">
      <c r="A499" s="2" t="s">
        <v>496</v>
      </c>
      <c r="B499" s="2" t="s">
        <v>400</v>
      </c>
      <c r="C499" s="2" t="s">
        <v>401</v>
      </c>
      <c r="D499" s="2">
        <v>0</v>
      </c>
      <c r="E499" s="2">
        <v>-19</v>
      </c>
      <c r="F499" s="2">
        <v>-31</v>
      </c>
      <c r="G499" s="2">
        <v>115</v>
      </c>
      <c r="H499" s="2">
        <v>134</v>
      </c>
      <c r="I499" s="2">
        <v>254</v>
      </c>
      <c r="J499" s="2">
        <v>333</v>
      </c>
      <c r="K499" s="2">
        <v>397</v>
      </c>
      <c r="L499" s="2">
        <v>432</v>
      </c>
      <c r="M499" s="2">
        <v>464</v>
      </c>
      <c r="N499" s="2">
        <v>470</v>
      </c>
      <c r="O499" s="2">
        <v>451</v>
      </c>
      <c r="P499" s="2">
        <v>440</v>
      </c>
      <c r="Q499" s="2">
        <v>452</v>
      </c>
      <c r="R499" s="2">
        <v>500</v>
      </c>
      <c r="S499" s="2">
        <v>534</v>
      </c>
      <c r="T499" s="2">
        <v>564</v>
      </c>
      <c r="U499" s="2">
        <v>553</v>
      </c>
      <c r="V499" s="2">
        <v>531</v>
      </c>
      <c r="W499" s="2">
        <v>502</v>
      </c>
      <c r="X499" s="2">
        <v>471</v>
      </c>
      <c r="Y499" s="2">
        <v>461</v>
      </c>
      <c r="Z499" s="2">
        <v>440</v>
      </c>
      <c r="AA499" s="2">
        <v>432</v>
      </c>
      <c r="AB499" s="2">
        <v>422</v>
      </c>
      <c r="AC499" s="2">
        <v>417</v>
      </c>
      <c r="AD499" s="2">
        <v>414</v>
      </c>
      <c r="AE499" s="2">
        <v>409</v>
      </c>
      <c r="AF499" s="2">
        <v>405</v>
      </c>
      <c r="AG499" s="2">
        <v>402</v>
      </c>
      <c r="AH499" s="2">
        <v>399</v>
      </c>
    </row>
    <row r="500" spans="1:34" x14ac:dyDescent="0.25">
      <c r="A500" s="2" t="s">
        <v>497</v>
      </c>
      <c r="B500" s="2" t="s">
        <v>400</v>
      </c>
      <c r="C500" s="2" t="s">
        <v>401</v>
      </c>
      <c r="D500" s="2">
        <v>0</v>
      </c>
      <c r="E500" s="2">
        <v>95</v>
      </c>
      <c r="F500" s="2">
        <v>26</v>
      </c>
      <c r="G500" s="2">
        <v>268</v>
      </c>
      <c r="H500" s="2">
        <v>3315</v>
      </c>
      <c r="I500" s="2">
        <v>3366</v>
      </c>
      <c r="J500" s="2">
        <v>1878</v>
      </c>
      <c r="K500" s="2">
        <v>2022</v>
      </c>
      <c r="L500" s="2">
        <v>3287</v>
      </c>
      <c r="M500" s="2">
        <v>3791</v>
      </c>
      <c r="N500" s="2">
        <v>4094</v>
      </c>
      <c r="O500" s="2">
        <v>4514</v>
      </c>
      <c r="P500" s="2">
        <v>5019</v>
      </c>
      <c r="Q500" s="2">
        <v>5248</v>
      </c>
      <c r="R500" s="2">
        <v>5686</v>
      </c>
      <c r="S500" s="2">
        <v>6030</v>
      </c>
      <c r="T500" s="2">
        <v>6308</v>
      </c>
      <c r="U500" s="2">
        <v>6741</v>
      </c>
      <c r="V500" s="2">
        <v>6541</v>
      </c>
      <c r="W500" s="2">
        <v>6355</v>
      </c>
      <c r="X500" s="2">
        <v>6171</v>
      </c>
      <c r="Y500" s="2">
        <v>5901</v>
      </c>
      <c r="Z500" s="2">
        <v>5779</v>
      </c>
      <c r="AA500" s="2">
        <v>5590</v>
      </c>
      <c r="AB500" s="2">
        <v>5499</v>
      </c>
      <c r="AC500" s="2">
        <v>5406</v>
      </c>
      <c r="AD500" s="2">
        <v>5372</v>
      </c>
      <c r="AE500" s="2">
        <v>5318</v>
      </c>
      <c r="AF500" s="2">
        <v>5293</v>
      </c>
      <c r="AG500" s="2">
        <v>5258</v>
      </c>
      <c r="AH500" s="2">
        <v>5238</v>
      </c>
    </row>
    <row r="501" spans="1:34" x14ac:dyDescent="0.25">
      <c r="A501" s="2" t="s">
        <v>498</v>
      </c>
      <c r="B501" s="2" t="s">
        <v>400</v>
      </c>
      <c r="C501" s="2" t="s">
        <v>401</v>
      </c>
      <c r="D501" s="2">
        <v>0</v>
      </c>
      <c r="E501" s="2">
        <v>-326</v>
      </c>
      <c r="F501" s="2">
        <v>-606</v>
      </c>
      <c r="G501" s="2">
        <v>2086</v>
      </c>
      <c r="H501" s="2">
        <v>7182</v>
      </c>
      <c r="I501" s="2">
        <v>8958</v>
      </c>
      <c r="J501" s="2">
        <v>9784</v>
      </c>
      <c r="K501" s="2">
        <v>10145</v>
      </c>
      <c r="L501" s="2">
        <v>9555</v>
      </c>
      <c r="M501" s="2">
        <v>8310</v>
      </c>
      <c r="N501" s="2">
        <v>6623</v>
      </c>
      <c r="O501" s="2">
        <v>5294</v>
      </c>
      <c r="P501" s="2">
        <v>3718</v>
      </c>
      <c r="Q501" s="2">
        <v>2529</v>
      </c>
      <c r="R501" s="2">
        <v>1872</v>
      </c>
      <c r="S501" s="2">
        <v>1079</v>
      </c>
      <c r="T501" s="2">
        <v>683</v>
      </c>
      <c r="U501" s="2">
        <v>-350</v>
      </c>
      <c r="V501" s="2">
        <v>-1150</v>
      </c>
      <c r="W501" s="2">
        <v>-2061</v>
      </c>
      <c r="X501" s="2">
        <v>-2943</v>
      </c>
      <c r="Y501" s="2">
        <v>-3516</v>
      </c>
      <c r="Z501" s="2">
        <v>-4041</v>
      </c>
      <c r="AA501" s="2">
        <v>-4430</v>
      </c>
      <c r="AB501" s="2">
        <v>-4657</v>
      </c>
      <c r="AC501" s="2">
        <v>-5169</v>
      </c>
      <c r="AD501" s="2">
        <v>-5358</v>
      </c>
      <c r="AE501" s="2">
        <v>-5675</v>
      </c>
      <c r="AF501" s="2">
        <v>-6018</v>
      </c>
      <c r="AG501" s="2">
        <v>-6383</v>
      </c>
      <c r="AH501" s="2">
        <v>-6775</v>
      </c>
    </row>
    <row r="502" spans="1:34" x14ac:dyDescent="0.25">
      <c r="A502" s="2" t="s">
        <v>499</v>
      </c>
      <c r="B502" s="2" t="s">
        <v>400</v>
      </c>
      <c r="C502" s="2" t="s">
        <v>401</v>
      </c>
      <c r="D502" s="2">
        <v>0</v>
      </c>
      <c r="E502" s="2">
        <v>0</v>
      </c>
      <c r="F502" s="2">
        <v>-3</v>
      </c>
      <c r="G502" s="2">
        <v>117</v>
      </c>
      <c r="H502" s="2">
        <v>198</v>
      </c>
      <c r="I502" s="2">
        <v>239</v>
      </c>
      <c r="J502" s="2">
        <v>231</v>
      </c>
      <c r="K502" s="2">
        <v>224</v>
      </c>
      <c r="L502" s="2">
        <v>233</v>
      </c>
      <c r="M502" s="2">
        <v>239</v>
      </c>
      <c r="N502" s="2">
        <v>227</v>
      </c>
      <c r="O502" s="2">
        <v>215</v>
      </c>
      <c r="P502" s="2">
        <v>203</v>
      </c>
      <c r="Q502" s="2">
        <v>190</v>
      </c>
      <c r="R502" s="2">
        <v>185</v>
      </c>
      <c r="S502" s="2">
        <v>175</v>
      </c>
      <c r="T502" s="2">
        <v>164</v>
      </c>
      <c r="U502" s="2">
        <v>145</v>
      </c>
      <c r="V502" s="2">
        <v>116</v>
      </c>
      <c r="W502" s="2">
        <v>86</v>
      </c>
      <c r="X502" s="2">
        <v>55</v>
      </c>
      <c r="Y502" s="2">
        <v>28</v>
      </c>
      <c r="Z502" s="2">
        <v>5</v>
      </c>
      <c r="AA502" s="2">
        <v>-15</v>
      </c>
      <c r="AB502" s="2">
        <v>-31</v>
      </c>
      <c r="AC502" s="2">
        <v>-44</v>
      </c>
      <c r="AD502" s="2">
        <v>-54</v>
      </c>
      <c r="AE502" s="2">
        <v>-62</v>
      </c>
      <c r="AF502" s="2">
        <v>-67</v>
      </c>
      <c r="AG502" s="2">
        <v>-74</v>
      </c>
      <c r="AH502" s="2">
        <v>-79</v>
      </c>
    </row>
    <row r="503" spans="1:34" x14ac:dyDescent="0.25">
      <c r="A503" s="2" t="s">
        <v>500</v>
      </c>
      <c r="B503" s="2" t="s">
        <v>400</v>
      </c>
      <c r="C503" s="2" t="s">
        <v>401</v>
      </c>
      <c r="D503" s="2">
        <v>0</v>
      </c>
      <c r="E503" s="2">
        <v>21</v>
      </c>
      <c r="F503" s="2">
        <v>190</v>
      </c>
      <c r="G503" s="2">
        <v>2542</v>
      </c>
      <c r="H503" s="2">
        <v>2688</v>
      </c>
      <c r="I503" s="2">
        <v>2187</v>
      </c>
      <c r="J503" s="2">
        <v>2596</v>
      </c>
      <c r="K503" s="2">
        <v>3648</v>
      </c>
      <c r="L503" s="2">
        <v>4058</v>
      </c>
      <c r="M503" s="2">
        <v>4615</v>
      </c>
      <c r="N503" s="2">
        <v>5324</v>
      </c>
      <c r="O503" s="2">
        <v>5889</v>
      </c>
      <c r="P503" s="2">
        <v>6206</v>
      </c>
      <c r="Q503" s="2">
        <v>6507</v>
      </c>
      <c r="R503" s="2">
        <v>6629</v>
      </c>
      <c r="S503" s="2">
        <v>6895</v>
      </c>
      <c r="T503" s="2">
        <v>7132</v>
      </c>
      <c r="U503" s="2">
        <v>6764</v>
      </c>
      <c r="V503" s="2">
        <v>6459</v>
      </c>
      <c r="W503" s="2">
        <v>6139</v>
      </c>
      <c r="X503" s="2">
        <v>5832</v>
      </c>
      <c r="Y503" s="2">
        <v>5574</v>
      </c>
      <c r="Z503" s="2">
        <v>5393</v>
      </c>
      <c r="AA503" s="2">
        <v>5395</v>
      </c>
      <c r="AB503" s="2">
        <v>5431</v>
      </c>
      <c r="AC503" s="2">
        <v>5472</v>
      </c>
      <c r="AD503" s="2">
        <v>5580</v>
      </c>
      <c r="AE503" s="2">
        <v>5695</v>
      </c>
      <c r="AF503" s="2">
        <v>5836</v>
      </c>
      <c r="AG503" s="2">
        <v>5969</v>
      </c>
      <c r="AH503" s="2">
        <v>6108</v>
      </c>
    </row>
    <row r="504" spans="1:34" x14ac:dyDescent="0.25">
      <c r="A504" s="2" t="s">
        <v>501</v>
      </c>
      <c r="B504" s="2" t="s">
        <v>400</v>
      </c>
      <c r="C504" s="2" t="s">
        <v>401</v>
      </c>
      <c r="D504" s="2">
        <v>0</v>
      </c>
      <c r="E504" s="2">
        <v>-2</v>
      </c>
      <c r="F504" s="2">
        <v>15</v>
      </c>
      <c r="G504" s="2">
        <v>413</v>
      </c>
      <c r="H504" s="2">
        <v>202</v>
      </c>
      <c r="I504" s="2">
        <v>307</v>
      </c>
      <c r="J504" s="2">
        <v>505</v>
      </c>
      <c r="K504" s="2">
        <v>492</v>
      </c>
      <c r="L504" s="2">
        <v>365</v>
      </c>
      <c r="M504" s="2">
        <v>360</v>
      </c>
      <c r="N504" s="2">
        <v>301</v>
      </c>
      <c r="O504" s="2">
        <v>192</v>
      </c>
      <c r="P504" s="2">
        <v>81</v>
      </c>
      <c r="Q504" s="2">
        <v>36</v>
      </c>
      <c r="R504" s="2">
        <v>-23</v>
      </c>
      <c r="S504" s="2">
        <v>-81</v>
      </c>
      <c r="T504" s="2">
        <v>-92</v>
      </c>
      <c r="U504" s="2">
        <v>-153</v>
      </c>
      <c r="V504" s="2">
        <v>-116</v>
      </c>
      <c r="W504" s="2">
        <v>-30</v>
      </c>
      <c r="X504" s="2">
        <v>87</v>
      </c>
      <c r="Y504" s="2">
        <v>269</v>
      </c>
      <c r="Z504" s="2">
        <v>492</v>
      </c>
      <c r="AA504" s="2">
        <v>759</v>
      </c>
      <c r="AB504" s="2">
        <v>1014</v>
      </c>
      <c r="AC504" s="2">
        <v>1294</v>
      </c>
      <c r="AD504" s="2">
        <v>1549</v>
      </c>
      <c r="AE504" s="2">
        <v>1800</v>
      </c>
      <c r="AF504" s="2">
        <v>2061</v>
      </c>
      <c r="AG504" s="2">
        <v>2304</v>
      </c>
      <c r="AH504" s="2">
        <v>2534</v>
      </c>
    </row>
    <row r="505" spans="1:34" x14ac:dyDescent="0.25">
      <c r="A505" s="2" t="s">
        <v>502</v>
      </c>
      <c r="B505" s="2" t="s">
        <v>400</v>
      </c>
      <c r="C505" s="2" t="s">
        <v>401</v>
      </c>
      <c r="D505" s="2">
        <v>0</v>
      </c>
      <c r="E505" s="2">
        <v>6</v>
      </c>
      <c r="F505" s="2">
        <v>82</v>
      </c>
      <c r="G505" s="2">
        <v>4904</v>
      </c>
      <c r="H505" s="2">
        <v>8914</v>
      </c>
      <c r="I505" s="2">
        <v>12741</v>
      </c>
      <c r="J505" s="2">
        <v>16853</v>
      </c>
      <c r="K505" s="2">
        <v>20908</v>
      </c>
      <c r="L505" s="2">
        <v>24218</v>
      </c>
      <c r="M505" s="2">
        <v>27480</v>
      </c>
      <c r="N505" s="2">
        <v>30586</v>
      </c>
      <c r="O505" s="2">
        <v>33473</v>
      </c>
      <c r="P505" s="2">
        <v>36189</v>
      </c>
      <c r="Q505" s="2">
        <v>38971</v>
      </c>
      <c r="R505" s="2">
        <v>41481</v>
      </c>
      <c r="S505" s="2">
        <v>43892</v>
      </c>
      <c r="T505" s="2">
        <v>42044</v>
      </c>
      <c r="U505" s="2">
        <v>40084</v>
      </c>
      <c r="V505" s="2">
        <v>38915</v>
      </c>
      <c r="W505" s="2">
        <v>37852</v>
      </c>
      <c r="X505" s="2">
        <v>36954</v>
      </c>
      <c r="Y505" s="2">
        <v>36360</v>
      </c>
      <c r="Z505" s="2">
        <v>35784</v>
      </c>
      <c r="AA505" s="2">
        <v>35425</v>
      </c>
      <c r="AB505" s="2">
        <v>35097</v>
      </c>
      <c r="AC505" s="2">
        <v>34835</v>
      </c>
      <c r="AD505" s="2">
        <v>34651</v>
      </c>
      <c r="AE505" s="2">
        <v>34590</v>
      </c>
      <c r="AF505" s="2">
        <v>34586</v>
      </c>
      <c r="AG505" s="2">
        <v>34523</v>
      </c>
      <c r="AH505" s="2">
        <v>34416</v>
      </c>
    </row>
    <row r="506" spans="1:34" x14ac:dyDescent="0.25">
      <c r="A506" s="2" t="s">
        <v>503</v>
      </c>
      <c r="B506" s="2" t="s">
        <v>400</v>
      </c>
      <c r="C506" s="2" t="s">
        <v>401</v>
      </c>
      <c r="D506" s="2">
        <v>0</v>
      </c>
      <c r="E506" s="2">
        <v>-6</v>
      </c>
      <c r="F506" s="2">
        <v>3</v>
      </c>
      <c r="G506" s="2">
        <v>239</v>
      </c>
      <c r="H506" s="2">
        <v>335</v>
      </c>
      <c r="I506" s="2">
        <v>1306</v>
      </c>
      <c r="J506" s="2">
        <v>2285</v>
      </c>
      <c r="K506" s="2">
        <v>2818</v>
      </c>
      <c r="L506" s="2">
        <v>3308</v>
      </c>
      <c r="M506" s="2">
        <v>4089</v>
      </c>
      <c r="N506" s="2">
        <v>4664</v>
      </c>
      <c r="O506" s="2">
        <v>5151</v>
      </c>
      <c r="P506" s="2">
        <v>5576</v>
      </c>
      <c r="Q506" s="2">
        <v>6021</v>
      </c>
      <c r="R506" s="2">
        <v>6424</v>
      </c>
      <c r="S506" s="2">
        <v>6749</v>
      </c>
      <c r="T506" s="2">
        <v>6980</v>
      </c>
      <c r="U506" s="2">
        <v>6990</v>
      </c>
      <c r="V506" s="2">
        <v>6935</v>
      </c>
      <c r="W506" s="2">
        <v>6788</v>
      </c>
      <c r="X506" s="2">
        <v>6526</v>
      </c>
      <c r="Y506" s="2">
        <v>6248</v>
      </c>
      <c r="Z506" s="2">
        <v>5921</v>
      </c>
      <c r="AA506" s="2">
        <v>5635</v>
      </c>
      <c r="AB506" s="2">
        <v>5326</v>
      </c>
      <c r="AC506" s="2">
        <v>5094</v>
      </c>
      <c r="AD506" s="2">
        <v>4828</v>
      </c>
      <c r="AE506" s="2">
        <v>4577</v>
      </c>
      <c r="AF506" s="2">
        <v>4350</v>
      </c>
      <c r="AG506" s="2">
        <v>4151</v>
      </c>
      <c r="AH506" s="2">
        <v>3958</v>
      </c>
    </row>
    <row r="507" spans="1:34" x14ac:dyDescent="0.25">
      <c r="A507" s="2" t="s">
        <v>504</v>
      </c>
      <c r="B507" s="2" t="s">
        <v>400</v>
      </c>
      <c r="C507" s="2" t="s">
        <v>401</v>
      </c>
      <c r="D507" s="2">
        <v>0</v>
      </c>
      <c r="E507" s="2">
        <v>-3</v>
      </c>
      <c r="F507" s="2">
        <v>0</v>
      </c>
      <c r="G507" s="2">
        <v>65</v>
      </c>
      <c r="H507" s="2">
        <v>39</v>
      </c>
      <c r="I507" s="2">
        <v>344</v>
      </c>
      <c r="J507" s="2">
        <v>638</v>
      </c>
      <c r="K507" s="2">
        <v>754</v>
      </c>
      <c r="L507" s="2">
        <v>833</v>
      </c>
      <c r="M507" s="2">
        <v>986</v>
      </c>
      <c r="N507" s="2">
        <v>1075</v>
      </c>
      <c r="O507" s="2">
        <v>1128</v>
      </c>
      <c r="P507" s="2">
        <v>1161</v>
      </c>
      <c r="Q507" s="2">
        <v>1193</v>
      </c>
      <c r="R507" s="2">
        <v>1209</v>
      </c>
      <c r="S507" s="2">
        <v>1205</v>
      </c>
      <c r="T507" s="2">
        <v>1184</v>
      </c>
      <c r="U507" s="2">
        <v>1125</v>
      </c>
      <c r="V507" s="2">
        <v>1062</v>
      </c>
      <c r="W507" s="2">
        <v>990</v>
      </c>
      <c r="X507" s="2">
        <v>906</v>
      </c>
      <c r="Y507" s="2">
        <v>826</v>
      </c>
      <c r="Z507" s="2">
        <v>744</v>
      </c>
      <c r="AA507" s="2">
        <v>674</v>
      </c>
      <c r="AB507" s="2">
        <v>606</v>
      </c>
      <c r="AC507" s="2">
        <v>551</v>
      </c>
      <c r="AD507" s="2">
        <v>495</v>
      </c>
      <c r="AE507" s="2">
        <v>447</v>
      </c>
      <c r="AF507" s="2">
        <v>403</v>
      </c>
      <c r="AG507" s="2">
        <v>366</v>
      </c>
      <c r="AH507" s="2">
        <v>331</v>
      </c>
    </row>
    <row r="508" spans="1:34" x14ac:dyDescent="0.25">
      <c r="A508" s="2" t="s">
        <v>505</v>
      </c>
      <c r="B508" s="2" t="s">
        <v>400</v>
      </c>
      <c r="C508" s="2" t="s">
        <v>401</v>
      </c>
      <c r="D508" s="2">
        <v>0</v>
      </c>
      <c r="E508" s="2">
        <v>0</v>
      </c>
      <c r="F508" s="2">
        <v>0</v>
      </c>
      <c r="G508" s="2">
        <v>14</v>
      </c>
      <c r="H508" s="2">
        <v>17</v>
      </c>
      <c r="I508" s="2">
        <v>33</v>
      </c>
      <c r="J508" s="2">
        <v>48</v>
      </c>
      <c r="K508" s="2">
        <v>55</v>
      </c>
      <c r="L508" s="2">
        <v>60</v>
      </c>
      <c r="M508" s="2">
        <v>68</v>
      </c>
      <c r="N508" s="2">
        <v>72</v>
      </c>
      <c r="O508" s="2">
        <v>74</v>
      </c>
      <c r="P508" s="2">
        <v>75</v>
      </c>
      <c r="Q508" s="2">
        <v>75</v>
      </c>
      <c r="R508" s="2">
        <v>75</v>
      </c>
      <c r="S508" s="2">
        <v>74</v>
      </c>
      <c r="T508" s="2">
        <v>70</v>
      </c>
      <c r="U508" s="2">
        <v>65</v>
      </c>
      <c r="V508" s="2">
        <v>59</v>
      </c>
      <c r="W508" s="2">
        <v>54</v>
      </c>
      <c r="X508" s="2">
        <v>48</v>
      </c>
      <c r="Y508" s="2">
        <v>43</v>
      </c>
      <c r="Z508" s="2">
        <v>37</v>
      </c>
      <c r="AA508" s="2">
        <v>34</v>
      </c>
      <c r="AB508" s="2">
        <v>30</v>
      </c>
      <c r="AC508" s="2">
        <v>27</v>
      </c>
      <c r="AD508" s="2">
        <v>24</v>
      </c>
      <c r="AE508" s="2">
        <v>22</v>
      </c>
      <c r="AF508" s="2">
        <v>20</v>
      </c>
      <c r="AG508" s="2">
        <v>18</v>
      </c>
      <c r="AH508" s="2">
        <v>16</v>
      </c>
    </row>
    <row r="509" spans="1:34" x14ac:dyDescent="0.25">
      <c r="A509" s="2" t="s">
        <v>506</v>
      </c>
      <c r="B509" s="2" t="s">
        <v>400</v>
      </c>
      <c r="C509" s="2" t="s">
        <v>401</v>
      </c>
      <c r="D509" s="2">
        <v>0</v>
      </c>
      <c r="E509" s="2">
        <v>0</v>
      </c>
      <c r="F509" s="2">
        <v>-1</v>
      </c>
      <c r="G509" s="2">
        <v>17</v>
      </c>
      <c r="H509" s="2">
        <v>19</v>
      </c>
      <c r="I509" s="2">
        <v>50</v>
      </c>
      <c r="J509" s="2">
        <v>80</v>
      </c>
      <c r="K509" s="2">
        <v>91</v>
      </c>
      <c r="L509" s="2">
        <v>94</v>
      </c>
      <c r="M509" s="2">
        <v>103</v>
      </c>
      <c r="N509" s="2">
        <v>103</v>
      </c>
      <c r="O509" s="2">
        <v>105</v>
      </c>
      <c r="P509" s="2">
        <v>103</v>
      </c>
      <c r="Q509" s="2">
        <v>104</v>
      </c>
      <c r="R509" s="2">
        <v>105</v>
      </c>
      <c r="S509" s="2">
        <v>104</v>
      </c>
      <c r="T509" s="2">
        <v>100</v>
      </c>
      <c r="U509" s="2">
        <v>91</v>
      </c>
      <c r="V509" s="2">
        <v>83</v>
      </c>
      <c r="W509" s="2">
        <v>74</v>
      </c>
      <c r="X509" s="2">
        <v>63</v>
      </c>
      <c r="Y509" s="2">
        <v>54</v>
      </c>
      <c r="Z509" s="2">
        <v>44</v>
      </c>
      <c r="AA509" s="2">
        <v>38</v>
      </c>
      <c r="AB509" s="2">
        <v>30</v>
      </c>
      <c r="AC509" s="2">
        <v>26</v>
      </c>
      <c r="AD509" s="2">
        <v>21</v>
      </c>
      <c r="AE509" s="2">
        <v>16</v>
      </c>
      <c r="AF509" s="2">
        <v>12</v>
      </c>
      <c r="AG509" s="2">
        <v>9</v>
      </c>
      <c r="AH509" s="2">
        <v>6</v>
      </c>
    </row>
    <row r="510" spans="1:34" x14ac:dyDescent="0.25">
      <c r="A510" s="2" t="s">
        <v>507</v>
      </c>
      <c r="B510" s="2" t="s">
        <v>400</v>
      </c>
      <c r="C510" s="2" t="s">
        <v>401</v>
      </c>
      <c r="D510" s="2">
        <v>0</v>
      </c>
      <c r="E510" s="2">
        <v>0</v>
      </c>
      <c r="F510" s="2">
        <v>3</v>
      </c>
      <c r="G510" s="2">
        <v>95</v>
      </c>
      <c r="H510" s="2">
        <v>70</v>
      </c>
      <c r="I510" s="2">
        <v>61</v>
      </c>
      <c r="J510" s="2">
        <v>45</v>
      </c>
      <c r="K510" s="2">
        <v>-12</v>
      </c>
      <c r="L510" s="2">
        <v>-102</v>
      </c>
      <c r="M510" s="2">
        <v>-195</v>
      </c>
      <c r="N510" s="2">
        <v>-323</v>
      </c>
      <c r="O510" s="2">
        <v>-474</v>
      </c>
      <c r="P510" s="2">
        <v>-646</v>
      </c>
      <c r="Q510" s="2">
        <v>-823</v>
      </c>
      <c r="R510" s="2">
        <v>-1017</v>
      </c>
      <c r="S510" s="2">
        <v>-1226</v>
      </c>
      <c r="T510" s="2">
        <v>-1429</v>
      </c>
      <c r="U510" s="2">
        <v>-1632</v>
      </c>
      <c r="V510" s="2">
        <v>-1809</v>
      </c>
      <c r="W510" s="2">
        <v>-1967</v>
      </c>
      <c r="X510" s="2">
        <v>-2107</v>
      </c>
      <c r="Y510" s="2">
        <v>-2222</v>
      </c>
      <c r="Z510" s="2">
        <v>-2314</v>
      </c>
      <c r="AA510" s="2">
        <v>-2383</v>
      </c>
      <c r="AB510" s="2">
        <v>-2431</v>
      </c>
      <c r="AC510" s="2">
        <v>-2456</v>
      </c>
      <c r="AD510" s="2">
        <v>-2465</v>
      </c>
      <c r="AE510" s="2">
        <v>-2457</v>
      </c>
      <c r="AF510" s="2">
        <v>-2430</v>
      </c>
      <c r="AG510" s="2">
        <v>-2404</v>
      </c>
      <c r="AH510" s="2">
        <v>-2377</v>
      </c>
    </row>
    <row r="511" spans="1:34" x14ac:dyDescent="0.25">
      <c r="A511" s="2" t="s">
        <v>508</v>
      </c>
      <c r="B511" s="2" t="s">
        <v>400</v>
      </c>
      <c r="C511" s="2" t="s">
        <v>401</v>
      </c>
      <c r="D511" s="2">
        <v>0</v>
      </c>
      <c r="E511" s="2">
        <v>-4</v>
      </c>
      <c r="F511" s="2">
        <v>10</v>
      </c>
      <c r="G511" s="2">
        <v>307</v>
      </c>
      <c r="H511" s="2">
        <v>326</v>
      </c>
      <c r="I511" s="2">
        <v>1071</v>
      </c>
      <c r="J511" s="2">
        <v>1884</v>
      </c>
      <c r="K511" s="2">
        <v>2326</v>
      </c>
      <c r="L511" s="2">
        <v>2712</v>
      </c>
      <c r="M511" s="2">
        <v>3343</v>
      </c>
      <c r="N511" s="2">
        <v>3828</v>
      </c>
      <c r="O511" s="2">
        <v>4202</v>
      </c>
      <c r="P511" s="2">
        <v>4519</v>
      </c>
      <c r="Q511" s="2">
        <v>4846</v>
      </c>
      <c r="R511" s="2">
        <v>5120</v>
      </c>
      <c r="S511" s="2">
        <v>5341</v>
      </c>
      <c r="T511" s="2">
        <v>5473</v>
      </c>
      <c r="U511" s="2">
        <v>5439</v>
      </c>
      <c r="V511" s="2">
        <v>5377</v>
      </c>
      <c r="W511" s="2">
        <v>5258</v>
      </c>
      <c r="X511" s="2">
        <v>5067</v>
      </c>
      <c r="Y511" s="2">
        <v>4869</v>
      </c>
      <c r="Z511" s="2">
        <v>4643</v>
      </c>
      <c r="AA511" s="2">
        <v>4447</v>
      </c>
      <c r="AB511" s="2">
        <v>4238</v>
      </c>
      <c r="AC511" s="2">
        <v>4079</v>
      </c>
      <c r="AD511" s="2">
        <v>3900</v>
      </c>
      <c r="AE511" s="2">
        <v>3737</v>
      </c>
      <c r="AF511" s="2">
        <v>3588</v>
      </c>
      <c r="AG511" s="2">
        <v>3458</v>
      </c>
      <c r="AH511" s="2">
        <v>3333</v>
      </c>
    </row>
    <row r="512" spans="1:34" x14ac:dyDescent="0.25">
      <c r="A512" s="2" t="s">
        <v>509</v>
      </c>
      <c r="B512" s="2" t="s">
        <v>400</v>
      </c>
      <c r="C512" s="2" t="s">
        <v>401</v>
      </c>
      <c r="D512" s="2">
        <v>0</v>
      </c>
      <c r="E512" s="2">
        <v>-9</v>
      </c>
      <c r="F512" s="2">
        <v>278</v>
      </c>
      <c r="G512" s="2">
        <v>3284</v>
      </c>
      <c r="H512" s="2">
        <v>3192</v>
      </c>
      <c r="I512" s="2">
        <v>3235</v>
      </c>
      <c r="J512" s="2">
        <v>5140</v>
      </c>
      <c r="K512" s="2">
        <v>7186</v>
      </c>
      <c r="L512" s="2">
        <v>8092</v>
      </c>
      <c r="M512" s="2">
        <v>9283</v>
      </c>
      <c r="N512" s="2">
        <v>10356</v>
      </c>
      <c r="O512" s="2">
        <v>10974</v>
      </c>
      <c r="P512" s="2">
        <v>11208</v>
      </c>
      <c r="Q512" s="2">
        <v>11460</v>
      </c>
      <c r="R512" s="2">
        <v>11456</v>
      </c>
      <c r="S512" s="2">
        <v>11397</v>
      </c>
      <c r="T512" s="2">
        <v>11288</v>
      </c>
      <c r="U512" s="2">
        <v>10103</v>
      </c>
      <c r="V512" s="2">
        <v>9162</v>
      </c>
      <c r="W512" s="2">
        <v>8217</v>
      </c>
      <c r="X512" s="2">
        <v>7242</v>
      </c>
      <c r="Y512" s="2">
        <v>6430</v>
      </c>
      <c r="Z512" s="2">
        <v>5688</v>
      </c>
      <c r="AA512" s="2">
        <v>5225</v>
      </c>
      <c r="AB512" s="2">
        <v>4784</v>
      </c>
      <c r="AC512" s="2">
        <v>4481</v>
      </c>
      <c r="AD512" s="2">
        <v>4164</v>
      </c>
      <c r="AE512" s="2">
        <v>3916</v>
      </c>
      <c r="AF512" s="2">
        <v>3723</v>
      </c>
      <c r="AG512" s="2">
        <v>3532</v>
      </c>
      <c r="AH512" s="2">
        <v>3346</v>
      </c>
    </row>
    <row r="513" spans="1:34" x14ac:dyDescent="0.25">
      <c r="A513" s="2" t="s">
        <v>510</v>
      </c>
      <c r="B513" s="2" t="s">
        <v>400</v>
      </c>
      <c r="C513" s="2" t="s">
        <v>401</v>
      </c>
      <c r="D513" s="2">
        <v>0</v>
      </c>
      <c r="E513" s="2">
        <v>1</v>
      </c>
      <c r="F513" s="2">
        <v>37</v>
      </c>
      <c r="G513" s="2">
        <v>176</v>
      </c>
      <c r="H513" s="2">
        <v>266</v>
      </c>
      <c r="I513" s="2">
        <v>220</v>
      </c>
      <c r="J513" s="2">
        <v>389</v>
      </c>
      <c r="K513" s="2">
        <v>654</v>
      </c>
      <c r="L513" s="2">
        <v>792</v>
      </c>
      <c r="M513" s="2">
        <v>926</v>
      </c>
      <c r="N513" s="2">
        <v>1100</v>
      </c>
      <c r="O513" s="2">
        <v>1252</v>
      </c>
      <c r="P513" s="2">
        <v>1346</v>
      </c>
      <c r="Q513" s="2">
        <v>1419</v>
      </c>
      <c r="R513" s="2">
        <v>1459</v>
      </c>
      <c r="S513" s="2">
        <v>1495</v>
      </c>
      <c r="T513" s="2">
        <v>1493</v>
      </c>
      <c r="U513" s="2">
        <v>1359</v>
      </c>
      <c r="V513" s="2">
        <v>1249</v>
      </c>
      <c r="W513" s="2">
        <v>1143</v>
      </c>
      <c r="X513" s="2">
        <v>1034</v>
      </c>
      <c r="Y513" s="2">
        <v>934</v>
      </c>
      <c r="Z513" s="2">
        <v>843</v>
      </c>
      <c r="AA513" s="2">
        <v>789</v>
      </c>
      <c r="AB513" s="2">
        <v>744</v>
      </c>
      <c r="AC513" s="2">
        <v>709</v>
      </c>
      <c r="AD513" s="2">
        <v>673</v>
      </c>
      <c r="AE513" s="2">
        <v>654</v>
      </c>
      <c r="AF513" s="2">
        <v>634</v>
      </c>
      <c r="AG513" s="2">
        <v>616</v>
      </c>
      <c r="AH513" s="2">
        <v>599</v>
      </c>
    </row>
    <row r="514" spans="1:34" x14ac:dyDescent="0.25">
      <c r="A514" s="2" t="s">
        <v>511</v>
      </c>
      <c r="B514" s="2" t="s">
        <v>400</v>
      </c>
      <c r="C514" s="2" t="s">
        <v>401</v>
      </c>
      <c r="D514" s="2">
        <v>0</v>
      </c>
      <c r="E514" s="2">
        <v>-3</v>
      </c>
      <c r="F514" s="2">
        <v>9</v>
      </c>
      <c r="G514" s="2">
        <v>217</v>
      </c>
      <c r="H514" s="2">
        <v>189</v>
      </c>
      <c r="I514" s="2">
        <v>643</v>
      </c>
      <c r="J514" s="2">
        <v>1169</v>
      </c>
      <c r="K514" s="2">
        <v>1465</v>
      </c>
      <c r="L514" s="2">
        <v>1711</v>
      </c>
      <c r="M514" s="2">
        <v>2125</v>
      </c>
      <c r="N514" s="2">
        <v>2451</v>
      </c>
      <c r="O514" s="2">
        <v>2698</v>
      </c>
      <c r="P514" s="2">
        <v>2909</v>
      </c>
      <c r="Q514" s="2">
        <v>3135</v>
      </c>
      <c r="R514" s="2">
        <v>3320</v>
      </c>
      <c r="S514" s="2">
        <v>3474</v>
      </c>
      <c r="T514" s="2">
        <v>3568</v>
      </c>
      <c r="U514" s="2">
        <v>3545</v>
      </c>
      <c r="V514" s="2">
        <v>3520</v>
      </c>
      <c r="W514" s="2">
        <v>3457</v>
      </c>
      <c r="X514" s="2">
        <v>3350</v>
      </c>
      <c r="Y514" s="2">
        <v>3240</v>
      </c>
      <c r="Z514" s="2">
        <v>3110</v>
      </c>
      <c r="AA514" s="2">
        <v>3006</v>
      </c>
      <c r="AB514" s="2">
        <v>2890</v>
      </c>
      <c r="AC514" s="2">
        <v>2807</v>
      </c>
      <c r="AD514" s="2">
        <v>2710</v>
      </c>
      <c r="AE514" s="2">
        <v>2622</v>
      </c>
      <c r="AF514" s="2">
        <v>2546</v>
      </c>
      <c r="AG514" s="2">
        <v>2478</v>
      </c>
      <c r="AH514" s="2">
        <v>2413</v>
      </c>
    </row>
    <row r="515" spans="1:34" x14ac:dyDescent="0.25">
      <c r="A515" s="2" t="s">
        <v>512</v>
      </c>
      <c r="B515" s="2" t="s">
        <v>400</v>
      </c>
      <c r="C515" s="2" t="s">
        <v>401</v>
      </c>
      <c r="D515" s="2">
        <v>0</v>
      </c>
      <c r="E515" s="2">
        <v>-16</v>
      </c>
      <c r="F515" s="2">
        <v>-6</v>
      </c>
      <c r="G515" s="2">
        <v>104</v>
      </c>
      <c r="H515" s="2">
        <v>-57</v>
      </c>
      <c r="I515" s="2">
        <v>1495</v>
      </c>
      <c r="J515" s="2">
        <v>3123</v>
      </c>
      <c r="K515" s="2">
        <v>3902</v>
      </c>
      <c r="L515" s="2">
        <v>4585</v>
      </c>
      <c r="M515" s="2">
        <v>5807</v>
      </c>
      <c r="N515" s="2">
        <v>6720</v>
      </c>
      <c r="O515" s="2">
        <v>7525</v>
      </c>
      <c r="P515" s="2">
        <v>8254</v>
      </c>
      <c r="Q515" s="2">
        <v>9045</v>
      </c>
      <c r="R515" s="2">
        <v>9775</v>
      </c>
      <c r="S515" s="2">
        <v>10397</v>
      </c>
      <c r="T515" s="2">
        <v>10890</v>
      </c>
      <c r="U515" s="2">
        <v>11058</v>
      </c>
      <c r="V515" s="2">
        <v>11139</v>
      </c>
      <c r="W515" s="2">
        <v>11060</v>
      </c>
      <c r="X515" s="2">
        <v>10766</v>
      </c>
      <c r="Y515" s="2">
        <v>10437</v>
      </c>
      <c r="Z515" s="2">
        <v>9983</v>
      </c>
      <c r="AA515" s="2">
        <v>9587</v>
      </c>
      <c r="AB515" s="2">
        <v>9126</v>
      </c>
      <c r="AC515" s="2">
        <v>8798</v>
      </c>
      <c r="AD515" s="2">
        <v>8383</v>
      </c>
      <c r="AE515" s="2">
        <v>7986</v>
      </c>
      <c r="AF515" s="2">
        <v>7613</v>
      </c>
      <c r="AG515" s="2">
        <v>7299</v>
      </c>
      <c r="AH515" s="2">
        <v>6988</v>
      </c>
    </row>
    <row r="516" spans="1:34" x14ac:dyDescent="0.25">
      <c r="A516" s="2" t="s">
        <v>513</v>
      </c>
      <c r="B516" s="2" t="s">
        <v>400</v>
      </c>
      <c r="C516" s="2" t="s">
        <v>401</v>
      </c>
      <c r="D516" s="2">
        <v>0</v>
      </c>
      <c r="E516" s="2">
        <v>-2</v>
      </c>
      <c r="F516" s="2">
        <v>2</v>
      </c>
      <c r="G516" s="2">
        <v>70</v>
      </c>
      <c r="H516" s="2">
        <v>37</v>
      </c>
      <c r="I516" s="2">
        <v>474</v>
      </c>
      <c r="J516" s="2">
        <v>943</v>
      </c>
      <c r="K516" s="2">
        <v>1181</v>
      </c>
      <c r="L516" s="2">
        <v>1398</v>
      </c>
      <c r="M516" s="2">
        <v>1767</v>
      </c>
      <c r="N516" s="2">
        <v>2059</v>
      </c>
      <c r="O516" s="2">
        <v>2298</v>
      </c>
      <c r="P516" s="2">
        <v>2513</v>
      </c>
      <c r="Q516" s="2">
        <v>2737</v>
      </c>
      <c r="R516" s="2">
        <v>2935</v>
      </c>
      <c r="S516" s="2">
        <v>3102</v>
      </c>
      <c r="T516" s="2">
        <v>3228</v>
      </c>
      <c r="U516" s="2">
        <v>3261</v>
      </c>
      <c r="V516" s="2">
        <v>3271</v>
      </c>
      <c r="W516" s="2">
        <v>3235</v>
      </c>
      <c r="X516" s="2">
        <v>3145</v>
      </c>
      <c r="Y516" s="2">
        <v>3043</v>
      </c>
      <c r="Z516" s="2">
        <v>2912</v>
      </c>
      <c r="AA516" s="2">
        <v>2796</v>
      </c>
      <c r="AB516" s="2">
        <v>2666</v>
      </c>
      <c r="AC516" s="2">
        <v>2566</v>
      </c>
      <c r="AD516" s="2">
        <v>2449</v>
      </c>
      <c r="AE516" s="2">
        <v>2340</v>
      </c>
      <c r="AF516" s="2">
        <v>2238</v>
      </c>
      <c r="AG516" s="2">
        <v>2151</v>
      </c>
      <c r="AH516" s="2">
        <v>2065</v>
      </c>
    </row>
    <row r="517" spans="1:34" x14ac:dyDescent="0.25">
      <c r="A517" s="2" t="s">
        <v>514</v>
      </c>
      <c r="B517" s="2" t="s">
        <v>400</v>
      </c>
      <c r="C517" s="2" t="s">
        <v>401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</row>
    <row r="518" spans="1:34" x14ac:dyDescent="0.25">
      <c r="A518" s="2" t="s">
        <v>383</v>
      </c>
      <c r="B518" s="2" t="s">
        <v>402</v>
      </c>
      <c r="C518" s="2" t="s">
        <v>526</v>
      </c>
      <c r="D518" s="2">
        <v>0</v>
      </c>
      <c r="E518" s="2">
        <v>-215</v>
      </c>
      <c r="F518" s="2">
        <v>482</v>
      </c>
      <c r="G518" s="2">
        <v>20138</v>
      </c>
      <c r="H518" s="2">
        <v>22020</v>
      </c>
      <c r="I518" s="2">
        <v>22439</v>
      </c>
      <c r="J518" s="2">
        <v>26263</v>
      </c>
      <c r="K518" s="2">
        <v>33998</v>
      </c>
      <c r="L518" s="2">
        <v>40699</v>
      </c>
      <c r="M518" s="2">
        <v>47297</v>
      </c>
      <c r="N518" s="2">
        <v>52390</v>
      </c>
      <c r="O518" s="2">
        <v>56302</v>
      </c>
      <c r="P518" s="2">
        <v>58793</v>
      </c>
      <c r="Q518" s="2">
        <v>62612</v>
      </c>
      <c r="R518" s="2">
        <v>64716</v>
      </c>
      <c r="S518" s="2">
        <v>66748</v>
      </c>
      <c r="T518" s="2">
        <v>65331</v>
      </c>
      <c r="U518" s="2">
        <v>59354</v>
      </c>
      <c r="V518" s="2">
        <v>54652</v>
      </c>
      <c r="W518" s="2">
        <v>50084</v>
      </c>
      <c r="X518" s="2">
        <v>45321</v>
      </c>
      <c r="Y518" s="2">
        <v>41235</v>
      </c>
      <c r="Z518" s="2">
        <v>37341</v>
      </c>
      <c r="AA518" s="2">
        <v>34481</v>
      </c>
      <c r="AB518" s="2">
        <v>31832</v>
      </c>
      <c r="AC518" s="2">
        <v>29958</v>
      </c>
      <c r="AD518" s="2">
        <v>28281</v>
      </c>
      <c r="AE518" s="2">
        <v>26791</v>
      </c>
      <c r="AF518" s="2">
        <v>26005</v>
      </c>
      <c r="AG518" s="2">
        <v>24881</v>
      </c>
      <c r="AH518" s="2">
        <v>24095</v>
      </c>
    </row>
    <row r="519" spans="1:34" x14ac:dyDescent="0.25">
      <c r="A519" s="2" t="s">
        <v>473</v>
      </c>
      <c r="B519" s="2" t="s">
        <v>402</v>
      </c>
      <c r="C519" s="2" t="s">
        <v>526</v>
      </c>
      <c r="D519" s="2">
        <v>0</v>
      </c>
      <c r="E519" s="2">
        <v>7</v>
      </c>
      <c r="F519" s="2">
        <v>-14</v>
      </c>
      <c r="G519" s="2">
        <v>283</v>
      </c>
      <c r="H519" s="2">
        <v>454</v>
      </c>
      <c r="I519" s="2">
        <v>724</v>
      </c>
      <c r="J519" s="2">
        <v>880</v>
      </c>
      <c r="K519" s="2">
        <v>1555</v>
      </c>
      <c r="L519" s="2">
        <v>2456</v>
      </c>
      <c r="M519" s="2">
        <v>3226</v>
      </c>
      <c r="N519" s="2">
        <v>3735</v>
      </c>
      <c r="O519" s="2">
        <v>3602</v>
      </c>
      <c r="P519" s="2">
        <v>3391</v>
      </c>
      <c r="Q519" s="2">
        <v>3277</v>
      </c>
      <c r="R519" s="2">
        <v>3241</v>
      </c>
      <c r="S519" s="2">
        <v>3261</v>
      </c>
      <c r="T519" s="2">
        <v>3284</v>
      </c>
      <c r="U519" s="2">
        <v>3298</v>
      </c>
      <c r="V519" s="2">
        <v>3296</v>
      </c>
      <c r="W519" s="2">
        <v>3270</v>
      </c>
      <c r="X519" s="2">
        <v>3262</v>
      </c>
      <c r="Y519" s="2">
        <v>3256</v>
      </c>
      <c r="Z519" s="2">
        <v>3248</v>
      </c>
      <c r="AA519" s="2">
        <v>3239</v>
      </c>
      <c r="AB519" s="2">
        <v>3223</v>
      </c>
      <c r="AC519" s="2">
        <v>3207</v>
      </c>
      <c r="AD519" s="2">
        <v>3210</v>
      </c>
      <c r="AE519" s="2">
        <v>3210</v>
      </c>
      <c r="AF519" s="2">
        <v>3199</v>
      </c>
      <c r="AG519" s="2">
        <v>3183</v>
      </c>
      <c r="AH519" s="2">
        <v>3165</v>
      </c>
    </row>
    <row r="520" spans="1:34" x14ac:dyDescent="0.25">
      <c r="A520" s="2" t="s">
        <v>474</v>
      </c>
      <c r="B520" s="2" t="s">
        <v>402</v>
      </c>
      <c r="C520" s="2" t="s">
        <v>526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</row>
    <row r="521" spans="1:34" x14ac:dyDescent="0.25">
      <c r="A521" s="2" t="s">
        <v>475</v>
      </c>
      <c r="B521" s="2" t="s">
        <v>402</v>
      </c>
      <c r="C521" s="2" t="s">
        <v>526</v>
      </c>
      <c r="D521" s="2">
        <v>0</v>
      </c>
      <c r="E521" s="2">
        <v>0</v>
      </c>
      <c r="F521" s="2">
        <v>-4</v>
      </c>
      <c r="G521" s="2">
        <v>-10</v>
      </c>
      <c r="H521" s="2">
        <v>-95</v>
      </c>
      <c r="I521" s="2">
        <v>-230</v>
      </c>
      <c r="J521" s="2">
        <v>-345</v>
      </c>
      <c r="K521" s="2">
        <v>-532</v>
      </c>
      <c r="L521" s="2">
        <v>-774</v>
      </c>
      <c r="M521" s="2">
        <v>-1062</v>
      </c>
      <c r="N521" s="2">
        <v>-1376</v>
      </c>
      <c r="O521" s="2">
        <v>-1714</v>
      </c>
      <c r="P521" s="2">
        <v>-2045</v>
      </c>
      <c r="Q521" s="2">
        <v>-2371</v>
      </c>
      <c r="R521" s="2">
        <v>-2649</v>
      </c>
      <c r="S521" s="2">
        <v>-2962</v>
      </c>
      <c r="T521" s="2">
        <v>-3294</v>
      </c>
      <c r="U521" s="2">
        <v>-3605</v>
      </c>
      <c r="V521" s="2">
        <v>-3891</v>
      </c>
      <c r="W521" s="2">
        <v>-4099</v>
      </c>
      <c r="X521" s="2">
        <v>-4324</v>
      </c>
      <c r="Y521" s="2">
        <v>-4487</v>
      </c>
      <c r="Z521" s="2">
        <v>-4568</v>
      </c>
      <c r="AA521" s="2">
        <v>-4665</v>
      </c>
      <c r="AB521" s="2">
        <v>-4743</v>
      </c>
      <c r="AC521" s="2">
        <v>-4744</v>
      </c>
      <c r="AD521" s="2">
        <v>-4771</v>
      </c>
      <c r="AE521" s="2">
        <v>-4742</v>
      </c>
      <c r="AF521" s="2">
        <v>-4699</v>
      </c>
      <c r="AG521" s="2">
        <v>-4672</v>
      </c>
      <c r="AH521" s="2">
        <v>-4618</v>
      </c>
    </row>
    <row r="522" spans="1:34" x14ac:dyDescent="0.25">
      <c r="A522" s="2" t="s">
        <v>476</v>
      </c>
      <c r="B522" s="2" t="s">
        <v>402</v>
      </c>
      <c r="C522" s="2" t="s">
        <v>526</v>
      </c>
      <c r="D522" s="2">
        <v>0</v>
      </c>
      <c r="E522" s="2">
        <v>0</v>
      </c>
      <c r="F522" s="2">
        <v>0</v>
      </c>
      <c r="G522" s="2">
        <v>25</v>
      </c>
      <c r="H522" s="2">
        <v>36</v>
      </c>
      <c r="I522" s="2">
        <v>16</v>
      </c>
      <c r="J522" s="2">
        <v>-30</v>
      </c>
      <c r="K522" s="2">
        <v>-47</v>
      </c>
      <c r="L522" s="2">
        <v>-37</v>
      </c>
      <c r="M522" s="2">
        <v>-27</v>
      </c>
      <c r="N522" s="2">
        <v>-29</v>
      </c>
      <c r="O522" s="2">
        <v>-34</v>
      </c>
      <c r="P522" s="2">
        <v>-39</v>
      </c>
      <c r="Q522" s="2">
        <v>-43</v>
      </c>
      <c r="R522" s="2">
        <v>-49</v>
      </c>
      <c r="S522" s="2">
        <v>-55</v>
      </c>
      <c r="T522" s="2">
        <v>-59</v>
      </c>
      <c r="U522" s="2">
        <v>-64</v>
      </c>
      <c r="V522" s="2">
        <v>-68</v>
      </c>
      <c r="W522" s="2">
        <v>-72</v>
      </c>
      <c r="X522" s="2">
        <v>-75</v>
      </c>
      <c r="Y522" s="2">
        <v>-73</v>
      </c>
      <c r="Z522" s="2">
        <v>-70</v>
      </c>
      <c r="AA522" s="2">
        <v>-67</v>
      </c>
      <c r="AB522" s="2">
        <v>-64</v>
      </c>
      <c r="AC522" s="2">
        <v>-62</v>
      </c>
      <c r="AD522" s="2">
        <v>-59</v>
      </c>
      <c r="AE522" s="2">
        <v>-56</v>
      </c>
      <c r="AF522" s="2">
        <v>-54</v>
      </c>
      <c r="AG522" s="2">
        <v>-52</v>
      </c>
      <c r="AH522" s="2">
        <v>-51</v>
      </c>
    </row>
    <row r="523" spans="1:34" x14ac:dyDescent="0.25">
      <c r="A523" s="2" t="s">
        <v>477</v>
      </c>
      <c r="B523" s="2" t="s">
        <v>402</v>
      </c>
      <c r="C523" s="2" t="s">
        <v>526</v>
      </c>
      <c r="D523" s="2">
        <v>0</v>
      </c>
      <c r="E523" s="2">
        <v>0</v>
      </c>
      <c r="F523" s="2">
        <v>-3</v>
      </c>
      <c r="G523" s="2">
        <v>-68</v>
      </c>
      <c r="H523" s="2">
        <v>-246</v>
      </c>
      <c r="I523" s="2">
        <v>-463</v>
      </c>
      <c r="J523" s="2">
        <v>-777</v>
      </c>
      <c r="K523" s="2">
        <v>-1127</v>
      </c>
      <c r="L523" s="2">
        <v>-1509</v>
      </c>
      <c r="M523" s="2">
        <v>-1943</v>
      </c>
      <c r="N523" s="2">
        <v>-2408</v>
      </c>
      <c r="O523" s="2">
        <v>-2870</v>
      </c>
      <c r="P523" s="2">
        <v>-3302</v>
      </c>
      <c r="Q523" s="2">
        <v>-3685</v>
      </c>
      <c r="R523" s="2">
        <v>-4044</v>
      </c>
      <c r="S523" s="2">
        <v>-4413</v>
      </c>
      <c r="T523" s="2">
        <v>-4762</v>
      </c>
      <c r="U523" s="2">
        <v>-5079</v>
      </c>
      <c r="V523" s="2">
        <v>-5292</v>
      </c>
      <c r="W523" s="2">
        <v>-5439</v>
      </c>
      <c r="X523" s="2">
        <v>-5549</v>
      </c>
      <c r="Y523" s="2">
        <v>-5575</v>
      </c>
      <c r="Z523" s="2">
        <v>-5553</v>
      </c>
      <c r="AA523" s="2">
        <v>-5535</v>
      </c>
      <c r="AB523" s="2">
        <v>-5490</v>
      </c>
      <c r="AC523" s="2">
        <v>-5428</v>
      </c>
      <c r="AD523" s="2">
        <v>-5376</v>
      </c>
      <c r="AE523" s="2">
        <v>-5295</v>
      </c>
      <c r="AF523" s="2">
        <v>-5214</v>
      </c>
      <c r="AG523" s="2">
        <v>-5163</v>
      </c>
      <c r="AH523" s="2">
        <v>-5107</v>
      </c>
    </row>
    <row r="524" spans="1:34" x14ac:dyDescent="0.25">
      <c r="A524" s="2" t="s">
        <v>478</v>
      </c>
      <c r="B524" s="2" t="s">
        <v>402</v>
      </c>
      <c r="C524" s="2" t="s">
        <v>526</v>
      </c>
      <c r="D524" s="2">
        <v>0</v>
      </c>
      <c r="E524" s="2">
        <v>0</v>
      </c>
      <c r="F524" s="2">
        <v>1</v>
      </c>
      <c r="G524" s="2">
        <v>120</v>
      </c>
      <c r="H524" s="2">
        <v>139</v>
      </c>
      <c r="I524" s="2">
        <v>224</v>
      </c>
      <c r="J524" s="2">
        <v>352</v>
      </c>
      <c r="K524" s="2">
        <v>494</v>
      </c>
      <c r="L524" s="2">
        <v>629</v>
      </c>
      <c r="M524" s="2">
        <v>788</v>
      </c>
      <c r="N524" s="2">
        <v>935</v>
      </c>
      <c r="O524" s="2">
        <v>1033</v>
      </c>
      <c r="P524" s="2">
        <v>1098</v>
      </c>
      <c r="Q524" s="2">
        <v>1163</v>
      </c>
      <c r="R524" s="2">
        <v>1216</v>
      </c>
      <c r="S524" s="2">
        <v>1264</v>
      </c>
      <c r="T524" s="2">
        <v>1302</v>
      </c>
      <c r="U524" s="2">
        <v>1309</v>
      </c>
      <c r="V524" s="2">
        <v>1297</v>
      </c>
      <c r="W524" s="2">
        <v>1273</v>
      </c>
      <c r="X524" s="2">
        <v>1235</v>
      </c>
      <c r="Y524" s="2">
        <v>1190</v>
      </c>
      <c r="Z524" s="2">
        <v>1138</v>
      </c>
      <c r="AA524" s="2">
        <v>1088</v>
      </c>
      <c r="AB524" s="2">
        <v>1033</v>
      </c>
      <c r="AC524" s="2">
        <v>985</v>
      </c>
      <c r="AD524" s="2">
        <v>939</v>
      </c>
      <c r="AE524" s="2">
        <v>893</v>
      </c>
      <c r="AF524" s="2">
        <v>851</v>
      </c>
      <c r="AG524" s="2">
        <v>810</v>
      </c>
      <c r="AH524" s="2">
        <v>775</v>
      </c>
    </row>
    <row r="525" spans="1:34" x14ac:dyDescent="0.25">
      <c r="A525" s="2" t="s">
        <v>479</v>
      </c>
      <c r="B525" s="2" t="s">
        <v>402</v>
      </c>
      <c r="C525" s="2" t="s">
        <v>526</v>
      </c>
      <c r="D525" s="2">
        <v>0</v>
      </c>
      <c r="E525" s="2">
        <v>0</v>
      </c>
      <c r="F525" s="2">
        <v>1</v>
      </c>
      <c r="G525" s="2">
        <v>31</v>
      </c>
      <c r="H525" s="2">
        <v>14</v>
      </c>
      <c r="I525" s="2">
        <v>110</v>
      </c>
      <c r="J525" s="2">
        <v>249</v>
      </c>
      <c r="K525" s="2">
        <v>340</v>
      </c>
      <c r="L525" s="2">
        <v>398</v>
      </c>
      <c r="M525" s="2">
        <v>481</v>
      </c>
      <c r="N525" s="2">
        <v>556</v>
      </c>
      <c r="O525" s="2">
        <v>609</v>
      </c>
      <c r="P525" s="2">
        <v>646</v>
      </c>
      <c r="Q525" s="2">
        <v>680</v>
      </c>
      <c r="R525" s="2">
        <v>700</v>
      </c>
      <c r="S525" s="2">
        <v>717</v>
      </c>
      <c r="T525" s="2">
        <v>725</v>
      </c>
      <c r="U525" s="2">
        <v>709</v>
      </c>
      <c r="V525" s="2">
        <v>684</v>
      </c>
      <c r="W525" s="2">
        <v>652</v>
      </c>
      <c r="X525" s="2">
        <v>611</v>
      </c>
      <c r="Y525" s="2">
        <v>567</v>
      </c>
      <c r="Z525" s="2">
        <v>521</v>
      </c>
      <c r="AA525" s="2">
        <v>478</v>
      </c>
      <c r="AB525" s="2">
        <v>436</v>
      </c>
      <c r="AC525" s="2">
        <v>398</v>
      </c>
      <c r="AD525" s="2">
        <v>363</v>
      </c>
      <c r="AE525" s="2">
        <v>329</v>
      </c>
      <c r="AF525" s="2">
        <v>299</v>
      </c>
      <c r="AG525" s="2">
        <v>272</v>
      </c>
      <c r="AH525" s="2">
        <v>249</v>
      </c>
    </row>
    <row r="526" spans="1:34" x14ac:dyDescent="0.25">
      <c r="A526" s="2" t="s">
        <v>480</v>
      </c>
      <c r="B526" s="2" t="s">
        <v>402</v>
      </c>
      <c r="C526" s="2" t="s">
        <v>526</v>
      </c>
      <c r="D526" s="2">
        <v>0</v>
      </c>
      <c r="E526" s="2">
        <v>0</v>
      </c>
      <c r="F526" s="2">
        <v>1</v>
      </c>
      <c r="G526" s="2">
        <v>46</v>
      </c>
      <c r="H526" s="2">
        <v>57</v>
      </c>
      <c r="I526" s="2">
        <v>45</v>
      </c>
      <c r="J526" s="2">
        <v>34</v>
      </c>
      <c r="K526" s="2">
        <v>39</v>
      </c>
      <c r="L526" s="2">
        <v>48</v>
      </c>
      <c r="M526" s="2">
        <v>56</v>
      </c>
      <c r="N526" s="2">
        <v>63</v>
      </c>
      <c r="O526" s="2">
        <v>68</v>
      </c>
      <c r="P526" s="2">
        <v>70</v>
      </c>
      <c r="Q526" s="2">
        <v>74</v>
      </c>
      <c r="R526" s="2">
        <v>77</v>
      </c>
      <c r="S526" s="2">
        <v>80</v>
      </c>
      <c r="T526" s="2">
        <v>84</v>
      </c>
      <c r="U526" s="2">
        <v>84</v>
      </c>
      <c r="V526" s="2">
        <v>80</v>
      </c>
      <c r="W526" s="2">
        <v>76</v>
      </c>
      <c r="X526" s="2">
        <v>72</v>
      </c>
      <c r="Y526" s="2">
        <v>69</v>
      </c>
      <c r="Z526" s="2">
        <v>65</v>
      </c>
      <c r="AA526" s="2">
        <v>61</v>
      </c>
      <c r="AB526" s="2">
        <v>58</v>
      </c>
      <c r="AC526" s="2">
        <v>55</v>
      </c>
      <c r="AD526" s="2">
        <v>53</v>
      </c>
      <c r="AE526" s="2">
        <v>51</v>
      </c>
      <c r="AF526" s="2">
        <v>49</v>
      </c>
      <c r="AG526" s="2">
        <v>46</v>
      </c>
      <c r="AH526" s="2">
        <v>46</v>
      </c>
    </row>
    <row r="527" spans="1:34" x14ac:dyDescent="0.25">
      <c r="A527" s="2" t="s">
        <v>481</v>
      </c>
      <c r="B527" s="2" t="s">
        <v>402</v>
      </c>
      <c r="C527" s="2" t="s">
        <v>526</v>
      </c>
      <c r="D527" s="2">
        <v>0</v>
      </c>
      <c r="E527" s="2">
        <v>0</v>
      </c>
      <c r="F527" s="2">
        <v>1</v>
      </c>
      <c r="G527" s="2">
        <v>48</v>
      </c>
      <c r="H527" s="2">
        <v>52</v>
      </c>
      <c r="I527" s="2">
        <v>44</v>
      </c>
      <c r="J527" s="2">
        <v>34</v>
      </c>
      <c r="K527" s="2">
        <v>39</v>
      </c>
      <c r="L527" s="2">
        <v>48</v>
      </c>
      <c r="M527" s="2">
        <v>61</v>
      </c>
      <c r="N527" s="2">
        <v>70</v>
      </c>
      <c r="O527" s="2">
        <v>75</v>
      </c>
      <c r="P527" s="2">
        <v>79</v>
      </c>
      <c r="Q527" s="2">
        <v>84</v>
      </c>
      <c r="R527" s="2">
        <v>87</v>
      </c>
      <c r="S527" s="2">
        <v>88</v>
      </c>
      <c r="T527" s="2">
        <v>91</v>
      </c>
      <c r="U527" s="2">
        <v>86</v>
      </c>
      <c r="V527" s="2">
        <v>82</v>
      </c>
      <c r="W527" s="2">
        <v>75</v>
      </c>
      <c r="X527" s="2">
        <v>70</v>
      </c>
      <c r="Y527" s="2">
        <v>64</v>
      </c>
      <c r="Z527" s="2">
        <v>61</v>
      </c>
      <c r="AA527" s="2">
        <v>55</v>
      </c>
      <c r="AB527" s="2">
        <v>51</v>
      </c>
      <c r="AC527" s="2">
        <v>49</v>
      </c>
      <c r="AD527" s="2">
        <v>46</v>
      </c>
      <c r="AE527" s="2">
        <v>42</v>
      </c>
      <c r="AF527" s="2">
        <v>41</v>
      </c>
      <c r="AG527" s="2">
        <v>39</v>
      </c>
      <c r="AH527" s="2">
        <v>37</v>
      </c>
    </row>
    <row r="528" spans="1:34" x14ac:dyDescent="0.25">
      <c r="A528" s="2" t="s">
        <v>482</v>
      </c>
      <c r="B528" s="2" t="s">
        <v>402</v>
      </c>
      <c r="C528" s="2" t="s">
        <v>526</v>
      </c>
      <c r="D528" s="2">
        <v>0</v>
      </c>
      <c r="E528" s="2">
        <v>1</v>
      </c>
      <c r="F528" s="2">
        <v>0</v>
      </c>
      <c r="G528" s="2">
        <v>-107</v>
      </c>
      <c r="H528" s="2">
        <v>-229</v>
      </c>
      <c r="I528" s="2">
        <v>-358</v>
      </c>
      <c r="J528" s="2">
        <v>-561</v>
      </c>
      <c r="K528" s="2">
        <v>-791</v>
      </c>
      <c r="L528" s="2">
        <v>-1030</v>
      </c>
      <c r="M528" s="2">
        <v>-1286</v>
      </c>
      <c r="N528" s="2">
        <v>-1543</v>
      </c>
      <c r="O528" s="2">
        <v>-1775</v>
      </c>
      <c r="P528" s="2">
        <v>-1973</v>
      </c>
      <c r="Q528" s="2">
        <v>-2137</v>
      </c>
      <c r="R528" s="2">
        <v>-2284</v>
      </c>
      <c r="S528" s="2">
        <v>-2423</v>
      </c>
      <c r="T528" s="2">
        <v>-2540</v>
      </c>
      <c r="U528" s="2">
        <v>-2624</v>
      </c>
      <c r="V528" s="2">
        <v>-2633</v>
      </c>
      <c r="W528" s="2">
        <v>-2625</v>
      </c>
      <c r="X528" s="2">
        <v>-2578</v>
      </c>
      <c r="Y528" s="2">
        <v>-2495</v>
      </c>
      <c r="Z528" s="2">
        <v>-2427</v>
      </c>
      <c r="AA528" s="2">
        <v>-2347</v>
      </c>
      <c r="AB528" s="2">
        <v>-2260</v>
      </c>
      <c r="AC528" s="2">
        <v>-2181</v>
      </c>
      <c r="AD528" s="2">
        <v>-2103</v>
      </c>
      <c r="AE528" s="2">
        <v>-2018</v>
      </c>
      <c r="AF528" s="2">
        <v>-1942</v>
      </c>
      <c r="AG528" s="2">
        <v>-1877</v>
      </c>
      <c r="AH528" s="2">
        <v>-1818</v>
      </c>
    </row>
    <row r="529" spans="1:34" x14ac:dyDescent="0.25">
      <c r="A529" s="2" t="s">
        <v>483</v>
      </c>
      <c r="B529" s="2" t="s">
        <v>402</v>
      </c>
      <c r="C529" s="2" t="s">
        <v>526</v>
      </c>
      <c r="D529" s="2">
        <v>0</v>
      </c>
      <c r="E529" s="2">
        <v>-1</v>
      </c>
      <c r="F529" s="2">
        <v>-5</v>
      </c>
      <c r="G529" s="2">
        <v>152</v>
      </c>
      <c r="H529" s="2">
        <v>152</v>
      </c>
      <c r="I529" s="2">
        <v>156</v>
      </c>
      <c r="J529" s="2">
        <v>110</v>
      </c>
      <c r="K529" s="2">
        <v>75</v>
      </c>
      <c r="L529" s="2">
        <v>64</v>
      </c>
      <c r="M529" s="2">
        <v>68</v>
      </c>
      <c r="N529" s="2">
        <v>68</v>
      </c>
      <c r="O529" s="2">
        <v>65</v>
      </c>
      <c r="P529" s="2">
        <v>61</v>
      </c>
      <c r="Q529" s="2">
        <v>63</v>
      </c>
      <c r="R529" s="2">
        <v>66</v>
      </c>
      <c r="S529" s="2">
        <v>68</v>
      </c>
      <c r="T529" s="2">
        <v>71</v>
      </c>
      <c r="U529" s="2">
        <v>67</v>
      </c>
      <c r="V529" s="2">
        <v>62</v>
      </c>
      <c r="W529" s="2">
        <v>57</v>
      </c>
      <c r="X529" s="2">
        <v>51</v>
      </c>
      <c r="Y529" s="2">
        <v>53</v>
      </c>
      <c r="Z529" s="2">
        <v>53</v>
      </c>
      <c r="AA529" s="2">
        <v>54</v>
      </c>
      <c r="AB529" s="2">
        <v>53</v>
      </c>
      <c r="AC529" s="2">
        <v>53</v>
      </c>
      <c r="AD529" s="2">
        <v>51</v>
      </c>
      <c r="AE529" s="2">
        <v>47</v>
      </c>
      <c r="AF529" s="2">
        <v>46</v>
      </c>
      <c r="AG529" s="2">
        <v>43</v>
      </c>
      <c r="AH529" s="2">
        <v>42</v>
      </c>
    </row>
    <row r="530" spans="1:34" x14ac:dyDescent="0.25">
      <c r="A530" s="2" t="s">
        <v>484</v>
      </c>
      <c r="B530" s="2" t="s">
        <v>402</v>
      </c>
      <c r="C530" s="2" t="s">
        <v>526</v>
      </c>
      <c r="D530" s="2">
        <v>0</v>
      </c>
      <c r="E530" s="2">
        <v>0</v>
      </c>
      <c r="F530" s="2">
        <v>0</v>
      </c>
      <c r="G530" s="2">
        <v>5</v>
      </c>
      <c r="H530" s="2">
        <v>6</v>
      </c>
      <c r="I530" s="2">
        <v>23</v>
      </c>
      <c r="J530" s="2">
        <v>41</v>
      </c>
      <c r="K530" s="2">
        <v>51</v>
      </c>
      <c r="L530" s="2">
        <v>57</v>
      </c>
      <c r="M530" s="2">
        <v>72</v>
      </c>
      <c r="N530" s="2">
        <v>80</v>
      </c>
      <c r="O530" s="2">
        <v>89</v>
      </c>
      <c r="P530" s="2">
        <v>96</v>
      </c>
      <c r="Q530" s="2">
        <v>103</v>
      </c>
      <c r="R530" s="2">
        <v>108</v>
      </c>
      <c r="S530" s="2">
        <v>113</v>
      </c>
      <c r="T530" s="2">
        <v>116</v>
      </c>
      <c r="U530" s="2">
        <v>116</v>
      </c>
      <c r="V530" s="2">
        <v>113</v>
      </c>
      <c r="W530" s="2">
        <v>110</v>
      </c>
      <c r="X530" s="2">
        <v>105</v>
      </c>
      <c r="Y530" s="2">
        <v>101</v>
      </c>
      <c r="Z530" s="2">
        <v>95</v>
      </c>
      <c r="AA530" s="2">
        <v>89</v>
      </c>
      <c r="AB530" s="2">
        <v>82</v>
      </c>
      <c r="AC530" s="2">
        <v>77</v>
      </c>
      <c r="AD530" s="2">
        <v>72</v>
      </c>
      <c r="AE530" s="2">
        <v>67</v>
      </c>
      <c r="AF530" s="2">
        <v>63</v>
      </c>
      <c r="AG530" s="2">
        <v>58</v>
      </c>
      <c r="AH530" s="2">
        <v>54</v>
      </c>
    </row>
    <row r="531" spans="1:34" x14ac:dyDescent="0.25">
      <c r="A531" s="2" t="s">
        <v>485</v>
      </c>
      <c r="B531" s="2" t="s">
        <v>402</v>
      </c>
      <c r="C531" s="2" t="s">
        <v>526</v>
      </c>
      <c r="D531" s="2">
        <v>0</v>
      </c>
      <c r="E531" s="2">
        <v>0</v>
      </c>
      <c r="F531" s="2">
        <v>1</v>
      </c>
      <c r="G531" s="2">
        <v>46</v>
      </c>
      <c r="H531" s="2">
        <v>47</v>
      </c>
      <c r="I531" s="2">
        <v>8</v>
      </c>
      <c r="J531" s="2">
        <v>-45</v>
      </c>
      <c r="K531" s="2">
        <v>-70</v>
      </c>
      <c r="L531" s="2">
        <v>-80</v>
      </c>
      <c r="M531" s="2">
        <v>-90</v>
      </c>
      <c r="N531" s="2">
        <v>-103</v>
      </c>
      <c r="O531" s="2">
        <v>-112</v>
      </c>
      <c r="P531" s="2">
        <v>-119</v>
      </c>
      <c r="Q531" s="2">
        <v>-122</v>
      </c>
      <c r="R531" s="2">
        <v>-127</v>
      </c>
      <c r="S531" s="2">
        <v>-131</v>
      </c>
      <c r="T531" s="2">
        <v>-128</v>
      </c>
      <c r="U531" s="2">
        <v>-127</v>
      </c>
      <c r="V531" s="2">
        <v>-129</v>
      </c>
      <c r="W531" s="2">
        <v>-129</v>
      </c>
      <c r="X531" s="2">
        <v>-128</v>
      </c>
      <c r="Y531" s="2">
        <v>-127</v>
      </c>
      <c r="Z531" s="2">
        <v>-124</v>
      </c>
      <c r="AA531" s="2">
        <v>-121</v>
      </c>
      <c r="AB531" s="2">
        <v>-118</v>
      </c>
      <c r="AC531" s="2">
        <v>-115</v>
      </c>
      <c r="AD531" s="2">
        <v>-112</v>
      </c>
      <c r="AE531" s="2">
        <v>-109</v>
      </c>
      <c r="AF531" s="2">
        <v>-105</v>
      </c>
      <c r="AG531" s="2">
        <v>-103</v>
      </c>
      <c r="AH531" s="2">
        <v>-100</v>
      </c>
    </row>
    <row r="532" spans="1:34" x14ac:dyDescent="0.25">
      <c r="A532" s="2" t="s">
        <v>486</v>
      </c>
      <c r="B532" s="2" t="s">
        <v>402</v>
      </c>
      <c r="C532" s="2" t="s">
        <v>526</v>
      </c>
      <c r="D532" s="2">
        <v>0</v>
      </c>
      <c r="E532" s="2">
        <v>0</v>
      </c>
      <c r="F532" s="2">
        <v>3</v>
      </c>
      <c r="G532" s="2">
        <v>86</v>
      </c>
      <c r="H532" s="2">
        <v>96</v>
      </c>
      <c r="I532" s="2">
        <v>38</v>
      </c>
      <c r="J532" s="2">
        <v>-67</v>
      </c>
      <c r="K532" s="2">
        <v>-94</v>
      </c>
      <c r="L532" s="2">
        <v>-72</v>
      </c>
      <c r="M532" s="2">
        <v>-52</v>
      </c>
      <c r="N532" s="2">
        <v>-48</v>
      </c>
      <c r="O532" s="2">
        <v>-48</v>
      </c>
      <c r="P532" s="2">
        <v>-49</v>
      </c>
      <c r="Q532" s="2">
        <v>-49</v>
      </c>
      <c r="R532" s="2">
        <v>-54</v>
      </c>
      <c r="S532" s="2">
        <v>-59</v>
      </c>
      <c r="T532" s="2">
        <v>-57</v>
      </c>
      <c r="U532" s="2">
        <v>-60</v>
      </c>
      <c r="V532" s="2">
        <v>-64</v>
      </c>
      <c r="W532" s="2">
        <v>-68</v>
      </c>
      <c r="X532" s="2">
        <v>-69</v>
      </c>
      <c r="Y532" s="2">
        <v>-67</v>
      </c>
      <c r="Z532" s="2">
        <v>-66</v>
      </c>
      <c r="AA532" s="2">
        <v>-62</v>
      </c>
      <c r="AB532" s="2">
        <v>-58</v>
      </c>
      <c r="AC532" s="2">
        <v>-55</v>
      </c>
      <c r="AD532" s="2">
        <v>-52</v>
      </c>
      <c r="AE532" s="2">
        <v>-50</v>
      </c>
      <c r="AF532" s="2">
        <v>-47</v>
      </c>
      <c r="AG532" s="2">
        <v>-44</v>
      </c>
      <c r="AH532" s="2">
        <v>-42</v>
      </c>
    </row>
    <row r="533" spans="1:34" x14ac:dyDescent="0.25">
      <c r="A533" s="2" t="s">
        <v>487</v>
      </c>
      <c r="B533" s="2" t="s">
        <v>402</v>
      </c>
      <c r="C533" s="2" t="s">
        <v>526</v>
      </c>
      <c r="D533" s="2">
        <v>0</v>
      </c>
      <c r="E533" s="2">
        <v>0</v>
      </c>
      <c r="F533" s="2">
        <v>0</v>
      </c>
      <c r="G533" s="2">
        <v>13</v>
      </c>
      <c r="H533" s="2">
        <v>-29</v>
      </c>
      <c r="I533" s="2">
        <v>-118</v>
      </c>
      <c r="J533" s="2">
        <v>-265</v>
      </c>
      <c r="K533" s="2">
        <v>-345</v>
      </c>
      <c r="L533" s="2">
        <v>-364</v>
      </c>
      <c r="M533" s="2">
        <v>-378</v>
      </c>
      <c r="N533" s="2">
        <v>-406</v>
      </c>
      <c r="O533" s="2">
        <v>-438</v>
      </c>
      <c r="P533" s="2">
        <v>-469</v>
      </c>
      <c r="Q533" s="2">
        <v>-509</v>
      </c>
      <c r="R533" s="2">
        <v>-550</v>
      </c>
      <c r="S533" s="2">
        <v>-587</v>
      </c>
      <c r="T533" s="2">
        <v>-626</v>
      </c>
      <c r="U533" s="2">
        <v>-664</v>
      </c>
      <c r="V533" s="2">
        <v>-703</v>
      </c>
      <c r="W533" s="2">
        <v>-742</v>
      </c>
      <c r="X533" s="2">
        <v>-775</v>
      </c>
      <c r="Y533" s="2">
        <v>-804</v>
      </c>
      <c r="Z533" s="2">
        <v>-832</v>
      </c>
      <c r="AA533" s="2">
        <v>-857</v>
      </c>
      <c r="AB533" s="2">
        <v>-882</v>
      </c>
      <c r="AC533" s="2">
        <v>-905</v>
      </c>
      <c r="AD533" s="2">
        <v>-929</v>
      </c>
      <c r="AE533" s="2">
        <v>-952</v>
      </c>
      <c r="AF533" s="2">
        <v>-975</v>
      </c>
      <c r="AG533" s="2">
        <v>-997</v>
      </c>
      <c r="AH533" s="2">
        <v>-1017</v>
      </c>
    </row>
    <row r="534" spans="1:34" x14ac:dyDescent="0.25">
      <c r="A534" s="2" t="s">
        <v>488</v>
      </c>
      <c r="B534" s="2" t="s">
        <v>402</v>
      </c>
      <c r="C534" s="2" t="s">
        <v>526</v>
      </c>
      <c r="D534" s="2">
        <v>0</v>
      </c>
      <c r="E534" s="2">
        <v>0</v>
      </c>
      <c r="F534" s="2">
        <v>3</v>
      </c>
      <c r="G534" s="2">
        <v>93</v>
      </c>
      <c r="H534" s="2">
        <v>60</v>
      </c>
      <c r="I534" s="2">
        <v>-67</v>
      </c>
      <c r="J534" s="2">
        <v>-184</v>
      </c>
      <c r="K534" s="2">
        <v>-252</v>
      </c>
      <c r="L534" s="2">
        <v>-305</v>
      </c>
      <c r="M534" s="2">
        <v>-367</v>
      </c>
      <c r="N534" s="2">
        <v>-421</v>
      </c>
      <c r="O534" s="2">
        <v>-466</v>
      </c>
      <c r="P534" s="2">
        <v>-505</v>
      </c>
      <c r="Q534" s="2">
        <v>-535</v>
      </c>
      <c r="R534" s="2">
        <v>-566</v>
      </c>
      <c r="S534" s="2">
        <v>-597</v>
      </c>
      <c r="T534" s="2">
        <v>-606</v>
      </c>
      <c r="U534" s="2">
        <v>-619</v>
      </c>
      <c r="V534" s="2">
        <v>-633</v>
      </c>
      <c r="W534" s="2">
        <v>-643</v>
      </c>
      <c r="X534" s="2">
        <v>-649</v>
      </c>
      <c r="Y534" s="2">
        <v>-654</v>
      </c>
      <c r="Z534" s="2">
        <v>-654</v>
      </c>
      <c r="AA534" s="2">
        <v>-653</v>
      </c>
      <c r="AB534" s="2">
        <v>-653</v>
      </c>
      <c r="AC534" s="2">
        <v>-649</v>
      </c>
      <c r="AD534" s="2">
        <v>-645</v>
      </c>
      <c r="AE534" s="2">
        <v>-641</v>
      </c>
      <c r="AF534" s="2">
        <v>-635</v>
      </c>
      <c r="AG534" s="2">
        <v>-630</v>
      </c>
      <c r="AH534" s="2">
        <v>-625</v>
      </c>
    </row>
    <row r="535" spans="1:34" x14ac:dyDescent="0.25">
      <c r="A535" s="2" t="s">
        <v>489</v>
      </c>
      <c r="B535" s="2" t="s">
        <v>402</v>
      </c>
      <c r="C535" s="2" t="s">
        <v>526</v>
      </c>
      <c r="D535" s="2">
        <v>0</v>
      </c>
      <c r="E535" s="2">
        <v>0</v>
      </c>
      <c r="F535" s="2">
        <v>0</v>
      </c>
      <c r="G535" s="2">
        <v>23</v>
      </c>
      <c r="H535" s="2">
        <v>23</v>
      </c>
      <c r="I535" s="2">
        <v>8</v>
      </c>
      <c r="J535" s="2">
        <v>-6</v>
      </c>
      <c r="K535" s="2">
        <v>-9</v>
      </c>
      <c r="L535" s="2">
        <v>-8</v>
      </c>
      <c r="M535" s="2">
        <v>-7</v>
      </c>
      <c r="N535" s="2">
        <v>-8</v>
      </c>
      <c r="O535" s="2">
        <v>-8</v>
      </c>
      <c r="P535" s="2">
        <v>-9</v>
      </c>
      <c r="Q535" s="2">
        <v>-9</v>
      </c>
      <c r="R535" s="2">
        <v>-10</v>
      </c>
      <c r="S535" s="2">
        <v>-10</v>
      </c>
      <c r="T535" s="2">
        <v>-8</v>
      </c>
      <c r="U535" s="2">
        <v>-9</v>
      </c>
      <c r="V535" s="2">
        <v>-10</v>
      </c>
      <c r="W535" s="2">
        <v>-10</v>
      </c>
      <c r="X535" s="2">
        <v>-12</v>
      </c>
      <c r="Y535" s="2">
        <v>-12</v>
      </c>
      <c r="Z535" s="2">
        <v>-12</v>
      </c>
      <c r="AA535" s="2">
        <v>-11</v>
      </c>
      <c r="AB535" s="2">
        <v>-11</v>
      </c>
      <c r="AC535" s="2">
        <v>-10</v>
      </c>
      <c r="AD535" s="2">
        <v>-10</v>
      </c>
      <c r="AE535" s="2">
        <v>-9</v>
      </c>
      <c r="AF535" s="2">
        <v>-9</v>
      </c>
      <c r="AG535" s="2">
        <v>-9</v>
      </c>
      <c r="AH535" s="2">
        <v>-8</v>
      </c>
    </row>
    <row r="536" spans="1:34" x14ac:dyDescent="0.25">
      <c r="A536" s="2" t="s">
        <v>490</v>
      </c>
      <c r="B536" s="2" t="s">
        <v>402</v>
      </c>
      <c r="C536" s="2" t="s">
        <v>526</v>
      </c>
      <c r="D536" s="2">
        <v>0</v>
      </c>
      <c r="E536" s="2">
        <v>2</v>
      </c>
      <c r="F536" s="2">
        <v>69</v>
      </c>
      <c r="G536" s="2">
        <v>1003</v>
      </c>
      <c r="H536" s="2">
        <v>1160</v>
      </c>
      <c r="I536" s="2">
        <v>570</v>
      </c>
      <c r="J536" s="2">
        <v>175</v>
      </c>
      <c r="K536" s="2">
        <v>201</v>
      </c>
      <c r="L536" s="2">
        <v>259</v>
      </c>
      <c r="M536" s="2">
        <v>235</v>
      </c>
      <c r="N536" s="2">
        <v>223</v>
      </c>
      <c r="O536" s="2">
        <v>225</v>
      </c>
      <c r="P536" s="2">
        <v>198</v>
      </c>
      <c r="Q536" s="2">
        <v>164</v>
      </c>
      <c r="R536" s="2">
        <v>94</v>
      </c>
      <c r="S536" s="2">
        <v>17</v>
      </c>
      <c r="T536" s="2">
        <v>11</v>
      </c>
      <c r="U536" s="2">
        <v>-76</v>
      </c>
      <c r="V536" s="2">
        <v>-172</v>
      </c>
      <c r="W536" s="2">
        <v>-244</v>
      </c>
      <c r="X536" s="2">
        <v>-310</v>
      </c>
      <c r="Y536" s="2">
        <v>-371</v>
      </c>
      <c r="Z536" s="2">
        <v>-423</v>
      </c>
      <c r="AA536" s="2">
        <v>-445</v>
      </c>
      <c r="AB536" s="2">
        <v>-463</v>
      </c>
      <c r="AC536" s="2">
        <v>-476</v>
      </c>
      <c r="AD536" s="2">
        <v>-483</v>
      </c>
      <c r="AE536" s="2">
        <v>-489</v>
      </c>
      <c r="AF536" s="2">
        <v>-486</v>
      </c>
      <c r="AG536" s="2">
        <v>-484</v>
      </c>
      <c r="AH536" s="2">
        <v>-483</v>
      </c>
    </row>
    <row r="537" spans="1:34" x14ac:dyDescent="0.25">
      <c r="A537" s="2" t="s">
        <v>491</v>
      </c>
      <c r="B537" s="2" t="s">
        <v>402</v>
      </c>
      <c r="C537" s="2" t="s">
        <v>526</v>
      </c>
      <c r="D537" s="2">
        <v>0</v>
      </c>
      <c r="E537" s="2">
        <v>37</v>
      </c>
      <c r="F537" s="2">
        <v>288</v>
      </c>
      <c r="G537" s="2">
        <v>841</v>
      </c>
      <c r="H537" s="2">
        <v>900</v>
      </c>
      <c r="I537" s="2">
        <v>-78</v>
      </c>
      <c r="J537" s="2">
        <v>-420</v>
      </c>
      <c r="K537" s="2">
        <v>367</v>
      </c>
      <c r="L537" s="2">
        <v>1178</v>
      </c>
      <c r="M537" s="2">
        <v>1809</v>
      </c>
      <c r="N537" s="2">
        <v>2421</v>
      </c>
      <c r="O537" s="2">
        <v>2930</v>
      </c>
      <c r="P537" s="2">
        <v>3210</v>
      </c>
      <c r="Q537" s="2">
        <v>3337</v>
      </c>
      <c r="R537" s="2">
        <v>3296</v>
      </c>
      <c r="S537" s="2">
        <v>3274</v>
      </c>
      <c r="T537" s="2">
        <v>3315</v>
      </c>
      <c r="U537" s="2">
        <v>2978</v>
      </c>
      <c r="V537" s="2">
        <v>2684</v>
      </c>
      <c r="W537" s="2">
        <v>2433</v>
      </c>
      <c r="X537" s="2">
        <v>2159</v>
      </c>
      <c r="Y537" s="2">
        <v>1879</v>
      </c>
      <c r="Z537" s="2">
        <v>1610</v>
      </c>
      <c r="AA537" s="2">
        <v>1435</v>
      </c>
      <c r="AB537" s="2">
        <v>1272</v>
      </c>
      <c r="AC537" s="2">
        <v>1125</v>
      </c>
      <c r="AD537" s="2">
        <v>998</v>
      </c>
      <c r="AE537" s="2">
        <v>876</v>
      </c>
      <c r="AF537" s="2">
        <v>776</v>
      </c>
      <c r="AG537" s="2">
        <v>688</v>
      </c>
      <c r="AH537" s="2">
        <v>606</v>
      </c>
    </row>
    <row r="538" spans="1:34" x14ac:dyDescent="0.25">
      <c r="A538" s="2" t="s">
        <v>492</v>
      </c>
      <c r="B538" s="2" t="s">
        <v>402</v>
      </c>
      <c r="C538" s="2" t="s">
        <v>526</v>
      </c>
      <c r="D538" s="2">
        <v>0</v>
      </c>
      <c r="E538" s="2">
        <v>0</v>
      </c>
      <c r="F538" s="2">
        <v>49</v>
      </c>
      <c r="G538" s="2">
        <v>7035</v>
      </c>
      <c r="H538" s="2">
        <v>4888</v>
      </c>
      <c r="I538" s="2">
        <v>1718</v>
      </c>
      <c r="J538" s="2">
        <v>614</v>
      </c>
      <c r="K538" s="2">
        <v>974</v>
      </c>
      <c r="L538" s="2">
        <v>1077</v>
      </c>
      <c r="M538" s="2">
        <v>1011</v>
      </c>
      <c r="N538" s="2">
        <v>1062</v>
      </c>
      <c r="O538" s="2">
        <v>1198</v>
      </c>
      <c r="P538" s="2">
        <v>1194</v>
      </c>
      <c r="Q538" s="2">
        <v>1492</v>
      </c>
      <c r="R538" s="2">
        <v>1419</v>
      </c>
      <c r="S538" s="2">
        <v>1350</v>
      </c>
      <c r="T538" s="2">
        <v>1621</v>
      </c>
      <c r="U538" s="2">
        <v>1418</v>
      </c>
      <c r="V538" s="2">
        <v>1238</v>
      </c>
      <c r="W538" s="2">
        <v>1079</v>
      </c>
      <c r="X538" s="2">
        <v>928</v>
      </c>
      <c r="Y538" s="2">
        <v>854</v>
      </c>
      <c r="Z538" s="2">
        <v>780</v>
      </c>
      <c r="AA538" s="2">
        <v>731</v>
      </c>
      <c r="AB538" s="2">
        <v>685</v>
      </c>
      <c r="AC538" s="2">
        <v>638</v>
      </c>
      <c r="AD538" s="2">
        <v>600</v>
      </c>
      <c r="AE538" s="2">
        <v>557</v>
      </c>
      <c r="AF538" s="2">
        <v>529</v>
      </c>
      <c r="AG538" s="2">
        <v>498</v>
      </c>
      <c r="AH538" s="2">
        <v>477</v>
      </c>
    </row>
    <row r="539" spans="1:34" x14ac:dyDescent="0.25">
      <c r="A539" s="2" t="s">
        <v>493</v>
      </c>
      <c r="B539" s="2" t="s">
        <v>402</v>
      </c>
      <c r="C539" s="2" t="s">
        <v>526</v>
      </c>
      <c r="D539" s="2">
        <v>0</v>
      </c>
      <c r="E539" s="2">
        <v>6</v>
      </c>
      <c r="F539" s="2">
        <v>82</v>
      </c>
      <c r="G539" s="2">
        <v>614</v>
      </c>
      <c r="H539" s="2">
        <v>650</v>
      </c>
      <c r="I539" s="2">
        <v>247</v>
      </c>
      <c r="J539" s="2">
        <v>186</v>
      </c>
      <c r="K539" s="2">
        <v>473</v>
      </c>
      <c r="L539" s="2">
        <v>738</v>
      </c>
      <c r="M539" s="2">
        <v>923</v>
      </c>
      <c r="N539" s="2">
        <v>1105</v>
      </c>
      <c r="O539" s="2">
        <v>1183</v>
      </c>
      <c r="P539" s="2">
        <v>1197</v>
      </c>
      <c r="Q539" s="2">
        <v>1176</v>
      </c>
      <c r="R539" s="2">
        <v>1123</v>
      </c>
      <c r="S539" s="2">
        <v>1060</v>
      </c>
      <c r="T539" s="2">
        <v>1040</v>
      </c>
      <c r="U539" s="2">
        <v>865</v>
      </c>
      <c r="V539" s="2">
        <v>715</v>
      </c>
      <c r="W539" s="2">
        <v>597</v>
      </c>
      <c r="X539" s="2">
        <v>490</v>
      </c>
      <c r="Y539" s="2">
        <v>397</v>
      </c>
      <c r="Z539" s="2">
        <v>322</v>
      </c>
      <c r="AA539" s="2">
        <v>274</v>
      </c>
      <c r="AB539" s="2">
        <v>239</v>
      </c>
      <c r="AC539" s="2">
        <v>205</v>
      </c>
      <c r="AD539" s="2">
        <v>186</v>
      </c>
      <c r="AE539" s="2">
        <v>164</v>
      </c>
      <c r="AF539" s="2">
        <v>151</v>
      </c>
      <c r="AG539" s="2">
        <v>137</v>
      </c>
      <c r="AH539" s="2">
        <v>123</v>
      </c>
    </row>
    <row r="540" spans="1:34" x14ac:dyDescent="0.25">
      <c r="A540" s="2" t="s">
        <v>494</v>
      </c>
      <c r="B540" s="2" t="s">
        <v>402</v>
      </c>
      <c r="C540" s="2" t="s">
        <v>526</v>
      </c>
      <c r="D540" s="2">
        <v>0</v>
      </c>
      <c r="E540" s="2">
        <v>0</v>
      </c>
      <c r="F540" s="2">
        <v>0</v>
      </c>
      <c r="G540" s="2">
        <v>-451</v>
      </c>
      <c r="H540" s="2">
        <v>-895</v>
      </c>
      <c r="I540" s="2">
        <v>-1548</v>
      </c>
      <c r="J540" s="2">
        <v>-2190</v>
      </c>
      <c r="K540" s="2">
        <v>-2890</v>
      </c>
      <c r="L540" s="2">
        <v>-3576</v>
      </c>
      <c r="M540" s="2">
        <v>-4261</v>
      </c>
      <c r="N540" s="2">
        <v>-4764</v>
      </c>
      <c r="O540" s="2">
        <v>-5130</v>
      </c>
      <c r="P540" s="2">
        <v>-5385</v>
      </c>
      <c r="Q540" s="2">
        <v>-5599</v>
      </c>
      <c r="R540" s="2">
        <v>-5774</v>
      </c>
      <c r="S540" s="2">
        <v>-5930</v>
      </c>
      <c r="T540" s="2">
        <v>-5746</v>
      </c>
      <c r="U540" s="2">
        <v>-5547</v>
      </c>
      <c r="V540" s="2">
        <v>-5368</v>
      </c>
      <c r="W540" s="2">
        <v>-5192</v>
      </c>
      <c r="X540" s="2">
        <v>-5023</v>
      </c>
      <c r="Y540" s="2">
        <v>-4865</v>
      </c>
      <c r="Z540" s="2">
        <v>-4709</v>
      </c>
      <c r="AA540" s="2">
        <v>-4564</v>
      </c>
      <c r="AB540" s="2">
        <v>-4444</v>
      </c>
      <c r="AC540" s="2">
        <v>-4327</v>
      </c>
      <c r="AD540" s="2">
        <v>-4211</v>
      </c>
      <c r="AE540" s="2">
        <v>-4101</v>
      </c>
      <c r="AF540" s="2">
        <v>-3991</v>
      </c>
      <c r="AG540" s="2">
        <v>-3883</v>
      </c>
      <c r="AH540" s="2">
        <v>-3778</v>
      </c>
    </row>
    <row r="541" spans="1:34" x14ac:dyDescent="0.25">
      <c r="A541" s="2" t="s">
        <v>495</v>
      </c>
      <c r="B541" s="2" t="s">
        <v>402</v>
      </c>
      <c r="C541" s="2" t="s">
        <v>526</v>
      </c>
      <c r="D541" s="2">
        <v>0</v>
      </c>
      <c r="E541" s="2">
        <v>0</v>
      </c>
      <c r="F541" s="2">
        <v>1</v>
      </c>
      <c r="G541" s="2">
        <v>545</v>
      </c>
      <c r="H541" s="2">
        <v>1071</v>
      </c>
      <c r="I541" s="2">
        <v>1544</v>
      </c>
      <c r="J541" s="2">
        <v>1918</v>
      </c>
      <c r="K541" s="2">
        <v>2312</v>
      </c>
      <c r="L541" s="2">
        <v>2740</v>
      </c>
      <c r="M541" s="2">
        <v>3164</v>
      </c>
      <c r="N541" s="2">
        <v>3512</v>
      </c>
      <c r="O541" s="2">
        <v>3851</v>
      </c>
      <c r="P541" s="2">
        <v>4178</v>
      </c>
      <c r="Q541" s="2">
        <v>4490</v>
      </c>
      <c r="R541" s="2">
        <v>4789</v>
      </c>
      <c r="S541" s="2">
        <v>5062</v>
      </c>
      <c r="T541" s="2">
        <v>5090</v>
      </c>
      <c r="U541" s="2">
        <v>4872</v>
      </c>
      <c r="V541" s="2">
        <v>4753</v>
      </c>
      <c r="W541" s="2">
        <v>4649</v>
      </c>
      <c r="X541" s="2">
        <v>4632</v>
      </c>
      <c r="Y541" s="2">
        <v>4440</v>
      </c>
      <c r="Z541" s="2">
        <v>4340</v>
      </c>
      <c r="AA541" s="2">
        <v>4219</v>
      </c>
      <c r="AB541" s="2">
        <v>4124</v>
      </c>
      <c r="AC541" s="2">
        <v>4034</v>
      </c>
      <c r="AD541" s="2">
        <v>3922</v>
      </c>
      <c r="AE541" s="2">
        <v>3829</v>
      </c>
      <c r="AF541" s="2">
        <v>3808</v>
      </c>
      <c r="AG541" s="2">
        <v>3652</v>
      </c>
      <c r="AH541" s="2">
        <v>3557</v>
      </c>
    </row>
    <row r="542" spans="1:34" x14ac:dyDescent="0.25">
      <c r="A542" s="2" t="s">
        <v>496</v>
      </c>
      <c r="B542" s="2" t="s">
        <v>402</v>
      </c>
      <c r="C542" s="2" t="s">
        <v>526</v>
      </c>
      <c r="D542" s="2">
        <v>0</v>
      </c>
      <c r="E542" s="2">
        <v>-19</v>
      </c>
      <c r="F542" s="2">
        <v>-31</v>
      </c>
      <c r="G542" s="2">
        <v>23</v>
      </c>
      <c r="H542" s="2">
        <v>-46</v>
      </c>
      <c r="I542" s="2">
        <v>61</v>
      </c>
      <c r="J542" s="2">
        <v>168</v>
      </c>
      <c r="K542" s="2">
        <v>215</v>
      </c>
      <c r="L542" s="2">
        <v>227</v>
      </c>
      <c r="M542" s="2">
        <v>253</v>
      </c>
      <c r="N542" s="2">
        <v>281</v>
      </c>
      <c r="O542" s="2">
        <v>286</v>
      </c>
      <c r="P542" s="2">
        <v>302</v>
      </c>
      <c r="Q542" s="2">
        <v>375</v>
      </c>
      <c r="R542" s="2">
        <v>445</v>
      </c>
      <c r="S542" s="2">
        <v>503</v>
      </c>
      <c r="T542" s="2">
        <v>563</v>
      </c>
      <c r="U542" s="2">
        <v>581</v>
      </c>
      <c r="V542" s="2">
        <v>588</v>
      </c>
      <c r="W542" s="2">
        <v>588</v>
      </c>
      <c r="X542" s="2">
        <v>570</v>
      </c>
      <c r="Y542" s="2">
        <v>560</v>
      </c>
      <c r="Z542" s="2">
        <v>531</v>
      </c>
      <c r="AA542" s="2">
        <v>506</v>
      </c>
      <c r="AB542" s="2">
        <v>478</v>
      </c>
      <c r="AC542" s="2">
        <v>453</v>
      </c>
      <c r="AD542" s="2">
        <v>433</v>
      </c>
      <c r="AE542" s="2">
        <v>408</v>
      </c>
      <c r="AF542" s="2">
        <v>388</v>
      </c>
      <c r="AG542" s="2">
        <v>370</v>
      </c>
      <c r="AH542" s="2">
        <v>353</v>
      </c>
    </row>
    <row r="543" spans="1:34" x14ac:dyDescent="0.25">
      <c r="A543" s="2" t="s">
        <v>497</v>
      </c>
      <c r="B543" s="2" t="s">
        <v>402</v>
      </c>
      <c r="C543" s="2" t="s">
        <v>526</v>
      </c>
      <c r="D543" s="2">
        <v>0</v>
      </c>
      <c r="E543" s="2">
        <v>95</v>
      </c>
      <c r="F543" s="2">
        <v>26</v>
      </c>
      <c r="G543" s="2">
        <v>118</v>
      </c>
      <c r="H543" s="2">
        <v>2718</v>
      </c>
      <c r="I543" s="2">
        <v>2267</v>
      </c>
      <c r="J543" s="2">
        <v>848</v>
      </c>
      <c r="K543" s="2">
        <v>580</v>
      </c>
      <c r="L543" s="2">
        <v>1299</v>
      </c>
      <c r="M543" s="2">
        <v>1706</v>
      </c>
      <c r="N543" s="2">
        <v>1924</v>
      </c>
      <c r="O543" s="2">
        <v>2166</v>
      </c>
      <c r="P543" s="2">
        <v>2499</v>
      </c>
      <c r="Q543" s="2">
        <v>2624</v>
      </c>
      <c r="R543" s="2">
        <v>3093</v>
      </c>
      <c r="S543" s="2">
        <v>3294</v>
      </c>
      <c r="T543" s="2">
        <v>3453</v>
      </c>
      <c r="U543" s="2">
        <v>3810</v>
      </c>
      <c r="V543" s="2">
        <v>3638</v>
      </c>
      <c r="W543" s="2">
        <v>3467</v>
      </c>
      <c r="X543" s="2">
        <v>3324</v>
      </c>
      <c r="Y543" s="2">
        <v>3077</v>
      </c>
      <c r="Z543" s="2">
        <v>2933</v>
      </c>
      <c r="AA543" s="2">
        <v>2703</v>
      </c>
      <c r="AB543" s="2">
        <v>2539</v>
      </c>
      <c r="AC543" s="2">
        <v>2378</v>
      </c>
      <c r="AD543" s="2">
        <v>2224</v>
      </c>
      <c r="AE543" s="2">
        <v>2099</v>
      </c>
      <c r="AF543" s="2">
        <v>1951</v>
      </c>
      <c r="AG543" s="2">
        <v>1825</v>
      </c>
      <c r="AH543" s="2">
        <v>1711</v>
      </c>
    </row>
    <row r="544" spans="1:34" x14ac:dyDescent="0.25">
      <c r="A544" s="2" t="s">
        <v>498</v>
      </c>
      <c r="B544" s="2" t="s">
        <v>402</v>
      </c>
      <c r="C544" s="2" t="s">
        <v>526</v>
      </c>
      <c r="D544" s="2">
        <v>0</v>
      </c>
      <c r="E544" s="2">
        <v>-326</v>
      </c>
      <c r="F544" s="2">
        <v>-606</v>
      </c>
      <c r="G544" s="2">
        <v>-1267</v>
      </c>
      <c r="H544" s="2">
        <v>-2539</v>
      </c>
      <c r="I544" s="2">
        <v>-2207</v>
      </c>
      <c r="J544" s="2">
        <v>-2788</v>
      </c>
      <c r="K544" s="2">
        <v>-4284</v>
      </c>
      <c r="L544" s="2">
        <v>-6250</v>
      </c>
      <c r="M544" s="2">
        <v>-8344</v>
      </c>
      <c r="N544" s="2">
        <v>-10524</v>
      </c>
      <c r="O544" s="2">
        <v>-12211</v>
      </c>
      <c r="P544" s="2">
        <v>-13907</v>
      </c>
      <c r="Q544" s="2">
        <v>-14986</v>
      </c>
      <c r="R544" s="2">
        <v>-16003</v>
      </c>
      <c r="S544" s="2">
        <v>-17184</v>
      </c>
      <c r="T544" s="2">
        <v>-17788</v>
      </c>
      <c r="U544" s="2">
        <v>-19020</v>
      </c>
      <c r="V544" s="2">
        <v>-20082</v>
      </c>
      <c r="W544" s="2">
        <v>-21182</v>
      </c>
      <c r="X544" s="2">
        <v>-22179</v>
      </c>
      <c r="Y544" s="2">
        <v>-23035</v>
      </c>
      <c r="Z544" s="2">
        <v>-23783</v>
      </c>
      <c r="AA544" s="2">
        <v>-24337</v>
      </c>
      <c r="AB544" s="2">
        <v>-24670</v>
      </c>
      <c r="AC544" s="2">
        <v>-24962</v>
      </c>
      <c r="AD544" s="2">
        <v>-25053</v>
      </c>
      <c r="AE544" s="2">
        <v>-25142</v>
      </c>
      <c r="AF544" s="2">
        <v>-25078</v>
      </c>
      <c r="AG544" s="2">
        <v>-25113</v>
      </c>
      <c r="AH544" s="2">
        <v>-24971</v>
      </c>
    </row>
    <row r="545" spans="1:34" x14ac:dyDescent="0.25">
      <c r="A545" s="2" t="s">
        <v>499</v>
      </c>
      <c r="B545" s="2" t="s">
        <v>402</v>
      </c>
      <c r="C545" s="2" t="s">
        <v>526</v>
      </c>
      <c r="D545" s="2">
        <v>0</v>
      </c>
      <c r="E545" s="2">
        <v>0</v>
      </c>
      <c r="F545" s="2">
        <v>-3</v>
      </c>
      <c r="G545" s="2">
        <v>105</v>
      </c>
      <c r="H545" s="2">
        <v>156</v>
      </c>
      <c r="I545" s="2">
        <v>169</v>
      </c>
      <c r="J545" s="2">
        <v>145</v>
      </c>
      <c r="K545" s="2">
        <v>121</v>
      </c>
      <c r="L545" s="2">
        <v>112</v>
      </c>
      <c r="M545" s="2">
        <v>107</v>
      </c>
      <c r="N545" s="2">
        <v>95</v>
      </c>
      <c r="O545" s="2">
        <v>79</v>
      </c>
      <c r="P545" s="2">
        <v>66</v>
      </c>
      <c r="Q545" s="2">
        <v>57</v>
      </c>
      <c r="R545" s="2">
        <v>56</v>
      </c>
      <c r="S545" s="2">
        <v>50</v>
      </c>
      <c r="T545" s="2">
        <v>41</v>
      </c>
      <c r="U545" s="2">
        <v>26</v>
      </c>
      <c r="V545" s="2">
        <v>3</v>
      </c>
      <c r="W545" s="2">
        <v>-20</v>
      </c>
      <c r="X545" s="2">
        <v>-44</v>
      </c>
      <c r="Y545" s="2">
        <v>-63</v>
      </c>
      <c r="Z545" s="2">
        <v>-82</v>
      </c>
      <c r="AA545" s="2">
        <v>-99</v>
      </c>
      <c r="AB545" s="2">
        <v>-113</v>
      </c>
      <c r="AC545" s="2">
        <v>-124</v>
      </c>
      <c r="AD545" s="2">
        <v>-134</v>
      </c>
      <c r="AE545" s="2">
        <v>-143</v>
      </c>
      <c r="AF545" s="2">
        <v>-150</v>
      </c>
      <c r="AG545" s="2">
        <v>-156</v>
      </c>
      <c r="AH545" s="2">
        <v>-161</v>
      </c>
    </row>
    <row r="546" spans="1:34" x14ac:dyDescent="0.25">
      <c r="A546" s="2" t="s">
        <v>500</v>
      </c>
      <c r="B546" s="2" t="s">
        <v>402</v>
      </c>
      <c r="C546" s="2" t="s">
        <v>526</v>
      </c>
      <c r="D546" s="2">
        <v>0</v>
      </c>
      <c r="E546" s="2">
        <v>21</v>
      </c>
      <c r="F546" s="2">
        <v>190</v>
      </c>
      <c r="G546" s="2">
        <v>1838</v>
      </c>
      <c r="H546" s="2">
        <v>2006</v>
      </c>
      <c r="I546" s="2">
        <v>1340</v>
      </c>
      <c r="J546" s="2">
        <v>1263</v>
      </c>
      <c r="K546" s="2">
        <v>2031</v>
      </c>
      <c r="L546" s="2">
        <v>2793</v>
      </c>
      <c r="M546" s="2">
        <v>3366</v>
      </c>
      <c r="N546" s="2">
        <v>3894</v>
      </c>
      <c r="O546" s="2">
        <v>4357</v>
      </c>
      <c r="P546" s="2">
        <v>4564</v>
      </c>
      <c r="Q546" s="2">
        <v>4692</v>
      </c>
      <c r="R546" s="2">
        <v>4667</v>
      </c>
      <c r="S546" s="2">
        <v>4734</v>
      </c>
      <c r="T546" s="2">
        <v>4832</v>
      </c>
      <c r="U546" s="2">
        <v>4469</v>
      </c>
      <c r="V546" s="2">
        <v>4167</v>
      </c>
      <c r="W546" s="2">
        <v>3909</v>
      </c>
      <c r="X546" s="2">
        <v>3633</v>
      </c>
      <c r="Y546" s="2">
        <v>3371</v>
      </c>
      <c r="Z546" s="2">
        <v>3139</v>
      </c>
      <c r="AA546" s="2">
        <v>3034</v>
      </c>
      <c r="AB546" s="2">
        <v>2936</v>
      </c>
      <c r="AC546" s="2">
        <v>2857</v>
      </c>
      <c r="AD546" s="2">
        <v>2812</v>
      </c>
      <c r="AE546" s="2">
        <v>2760</v>
      </c>
      <c r="AF546" s="2">
        <v>2747</v>
      </c>
      <c r="AG546" s="2">
        <v>2716</v>
      </c>
      <c r="AH546" s="2">
        <v>2697</v>
      </c>
    </row>
    <row r="547" spans="1:34" x14ac:dyDescent="0.25">
      <c r="A547" s="2" t="s">
        <v>501</v>
      </c>
      <c r="B547" s="2" t="s">
        <v>402</v>
      </c>
      <c r="C547" s="2" t="s">
        <v>526</v>
      </c>
      <c r="D547" s="2">
        <v>0</v>
      </c>
      <c r="E547" s="2">
        <v>-2</v>
      </c>
      <c r="F547" s="2">
        <v>15</v>
      </c>
      <c r="G547" s="2">
        <v>364</v>
      </c>
      <c r="H547" s="2">
        <v>101</v>
      </c>
      <c r="I547" s="2">
        <v>105</v>
      </c>
      <c r="J547" s="2">
        <v>193</v>
      </c>
      <c r="K547" s="2">
        <v>137</v>
      </c>
      <c r="L547" s="2">
        <v>-24</v>
      </c>
      <c r="M547" s="2">
        <v>-97</v>
      </c>
      <c r="N547" s="2">
        <v>-201</v>
      </c>
      <c r="O547" s="2">
        <v>-335</v>
      </c>
      <c r="P547" s="2">
        <v>-472</v>
      </c>
      <c r="Q547" s="2">
        <v>-523</v>
      </c>
      <c r="R547" s="2">
        <v>-620</v>
      </c>
      <c r="S547" s="2">
        <v>-669</v>
      </c>
      <c r="T547" s="2">
        <v>-672</v>
      </c>
      <c r="U547" s="2">
        <v>-722</v>
      </c>
      <c r="V547" s="2">
        <v>-656</v>
      </c>
      <c r="W547" s="2">
        <v>-536</v>
      </c>
      <c r="X547" s="2">
        <v>-386</v>
      </c>
      <c r="Y547" s="2">
        <v>-169</v>
      </c>
      <c r="Z547" s="2">
        <v>76</v>
      </c>
      <c r="AA547" s="2">
        <v>357</v>
      </c>
      <c r="AB547" s="2">
        <v>621</v>
      </c>
      <c r="AC547" s="2">
        <v>908</v>
      </c>
      <c r="AD547" s="2">
        <v>1169</v>
      </c>
      <c r="AE547" s="2">
        <v>1418</v>
      </c>
      <c r="AF547" s="2">
        <v>1679</v>
      </c>
      <c r="AG547" s="2">
        <v>1921</v>
      </c>
      <c r="AH547" s="2">
        <v>2153</v>
      </c>
    </row>
    <row r="548" spans="1:34" x14ac:dyDescent="0.25">
      <c r="A548" s="2" t="s">
        <v>502</v>
      </c>
      <c r="B548" s="2" t="s">
        <v>402</v>
      </c>
      <c r="C548" s="2" t="s">
        <v>526</v>
      </c>
      <c r="D548" s="2">
        <v>0</v>
      </c>
      <c r="E548" s="2">
        <v>6</v>
      </c>
      <c r="F548" s="2">
        <v>82</v>
      </c>
      <c r="G548" s="2">
        <v>4807</v>
      </c>
      <c r="H548" s="2">
        <v>8657</v>
      </c>
      <c r="I548" s="2">
        <v>12309</v>
      </c>
      <c r="J548" s="2">
        <v>16105</v>
      </c>
      <c r="K548" s="2">
        <v>20027</v>
      </c>
      <c r="L548" s="2">
        <v>23450</v>
      </c>
      <c r="M548" s="2">
        <v>26702</v>
      </c>
      <c r="N548" s="2">
        <v>29813</v>
      </c>
      <c r="O548" s="2">
        <v>32776</v>
      </c>
      <c r="P548" s="2">
        <v>35558</v>
      </c>
      <c r="Q548" s="2">
        <v>38427</v>
      </c>
      <c r="R548" s="2">
        <v>40828</v>
      </c>
      <c r="S548" s="2">
        <v>43320</v>
      </c>
      <c r="T548" s="2">
        <v>41584</v>
      </c>
      <c r="U548" s="2">
        <v>39683</v>
      </c>
      <c r="V548" s="2">
        <v>38637</v>
      </c>
      <c r="W548" s="2">
        <v>37694</v>
      </c>
      <c r="X548" s="2">
        <v>36857</v>
      </c>
      <c r="Y548" s="2">
        <v>36343</v>
      </c>
      <c r="Z548" s="2">
        <v>35813</v>
      </c>
      <c r="AA548" s="2">
        <v>35503</v>
      </c>
      <c r="AB548" s="2">
        <v>35220</v>
      </c>
      <c r="AC548" s="2">
        <v>35011</v>
      </c>
      <c r="AD548" s="2">
        <v>34888</v>
      </c>
      <c r="AE548" s="2">
        <v>34843</v>
      </c>
      <c r="AF548" s="2">
        <v>34905</v>
      </c>
      <c r="AG548" s="2">
        <v>34868</v>
      </c>
      <c r="AH548" s="2">
        <v>34801</v>
      </c>
    </row>
    <row r="549" spans="1:34" x14ac:dyDescent="0.25">
      <c r="A549" s="2" t="s">
        <v>503</v>
      </c>
      <c r="B549" s="2" t="s">
        <v>402</v>
      </c>
      <c r="C549" s="2" t="s">
        <v>526</v>
      </c>
      <c r="D549" s="2">
        <v>0</v>
      </c>
      <c r="E549" s="2">
        <v>-6</v>
      </c>
      <c r="F549" s="2">
        <v>3</v>
      </c>
      <c r="G549" s="2">
        <v>170</v>
      </c>
      <c r="H549" s="2">
        <v>103</v>
      </c>
      <c r="I549" s="2">
        <v>866</v>
      </c>
      <c r="J549" s="2">
        <v>1678</v>
      </c>
      <c r="K549" s="2">
        <v>2122</v>
      </c>
      <c r="L549" s="2">
        <v>2482</v>
      </c>
      <c r="M549" s="2">
        <v>3103</v>
      </c>
      <c r="N549" s="2">
        <v>3592</v>
      </c>
      <c r="O549" s="2">
        <v>4027</v>
      </c>
      <c r="P549" s="2">
        <v>4404</v>
      </c>
      <c r="Q549" s="2">
        <v>4856</v>
      </c>
      <c r="R549" s="2">
        <v>5201</v>
      </c>
      <c r="S549" s="2">
        <v>5553</v>
      </c>
      <c r="T549" s="2">
        <v>5805</v>
      </c>
      <c r="U549" s="2">
        <v>5828</v>
      </c>
      <c r="V549" s="2">
        <v>5823</v>
      </c>
      <c r="W549" s="2">
        <v>5737</v>
      </c>
      <c r="X549" s="2">
        <v>5536</v>
      </c>
      <c r="Y549" s="2">
        <v>5323</v>
      </c>
      <c r="Z549" s="2">
        <v>5046</v>
      </c>
      <c r="AA549" s="2">
        <v>4797</v>
      </c>
      <c r="AB549" s="2">
        <v>4512</v>
      </c>
      <c r="AC549" s="2">
        <v>4299</v>
      </c>
      <c r="AD549" s="2">
        <v>4056</v>
      </c>
      <c r="AE549" s="2">
        <v>3810</v>
      </c>
      <c r="AF549" s="2">
        <v>3598</v>
      </c>
      <c r="AG549" s="2">
        <v>3406</v>
      </c>
      <c r="AH549" s="2">
        <v>3224</v>
      </c>
    </row>
    <row r="550" spans="1:34" x14ac:dyDescent="0.25">
      <c r="A550" s="2" t="s">
        <v>504</v>
      </c>
      <c r="B550" s="2" t="s">
        <v>402</v>
      </c>
      <c r="C550" s="2" t="s">
        <v>526</v>
      </c>
      <c r="D550" s="2">
        <v>0</v>
      </c>
      <c r="E550" s="2">
        <v>-3</v>
      </c>
      <c r="F550" s="2">
        <v>0</v>
      </c>
      <c r="G550" s="2">
        <v>51</v>
      </c>
      <c r="H550" s="2">
        <v>-11</v>
      </c>
      <c r="I550" s="2">
        <v>241</v>
      </c>
      <c r="J550" s="2">
        <v>494</v>
      </c>
      <c r="K550" s="2">
        <v>601</v>
      </c>
      <c r="L550" s="2">
        <v>660</v>
      </c>
      <c r="M550" s="2">
        <v>784</v>
      </c>
      <c r="N550" s="2">
        <v>861</v>
      </c>
      <c r="O550" s="2">
        <v>918</v>
      </c>
      <c r="P550" s="2">
        <v>950</v>
      </c>
      <c r="Q550" s="2">
        <v>996</v>
      </c>
      <c r="R550" s="2">
        <v>1009</v>
      </c>
      <c r="S550" s="2">
        <v>1022</v>
      </c>
      <c r="T550" s="2">
        <v>1015</v>
      </c>
      <c r="U550" s="2">
        <v>966</v>
      </c>
      <c r="V550" s="2">
        <v>920</v>
      </c>
      <c r="W550" s="2">
        <v>862</v>
      </c>
      <c r="X550" s="2">
        <v>792</v>
      </c>
      <c r="Y550" s="2">
        <v>727</v>
      </c>
      <c r="Z550" s="2">
        <v>656</v>
      </c>
      <c r="AA550" s="2">
        <v>596</v>
      </c>
      <c r="AB550" s="2">
        <v>533</v>
      </c>
      <c r="AC550" s="2">
        <v>484</v>
      </c>
      <c r="AD550" s="2">
        <v>436</v>
      </c>
      <c r="AE550" s="2">
        <v>390</v>
      </c>
      <c r="AF550" s="2">
        <v>351</v>
      </c>
      <c r="AG550" s="2">
        <v>318</v>
      </c>
      <c r="AH550" s="2">
        <v>287</v>
      </c>
    </row>
    <row r="551" spans="1:34" x14ac:dyDescent="0.25">
      <c r="A551" s="2" t="s">
        <v>505</v>
      </c>
      <c r="B551" s="2" t="s">
        <v>402</v>
      </c>
      <c r="C551" s="2" t="s">
        <v>526</v>
      </c>
      <c r="D551" s="2">
        <v>0</v>
      </c>
      <c r="E551" s="2">
        <v>0</v>
      </c>
      <c r="F551" s="2">
        <v>0</v>
      </c>
      <c r="G551" s="2">
        <v>10</v>
      </c>
      <c r="H551" s="2">
        <v>12</v>
      </c>
      <c r="I551" s="2">
        <v>21</v>
      </c>
      <c r="J551" s="2">
        <v>32</v>
      </c>
      <c r="K551" s="2">
        <v>39</v>
      </c>
      <c r="L551" s="2">
        <v>43</v>
      </c>
      <c r="M551" s="2">
        <v>50</v>
      </c>
      <c r="N551" s="2">
        <v>54</v>
      </c>
      <c r="O551" s="2">
        <v>55</v>
      </c>
      <c r="P551" s="2">
        <v>56</v>
      </c>
      <c r="Q551" s="2">
        <v>58</v>
      </c>
      <c r="R551" s="2">
        <v>57</v>
      </c>
      <c r="S551" s="2">
        <v>57</v>
      </c>
      <c r="T551" s="2">
        <v>56</v>
      </c>
      <c r="U551" s="2">
        <v>51</v>
      </c>
      <c r="V551" s="2">
        <v>47</v>
      </c>
      <c r="W551" s="2">
        <v>43</v>
      </c>
      <c r="X551" s="2">
        <v>38</v>
      </c>
      <c r="Y551" s="2">
        <v>34</v>
      </c>
      <c r="Z551" s="2">
        <v>30</v>
      </c>
      <c r="AA551" s="2">
        <v>27</v>
      </c>
      <c r="AB551" s="2">
        <v>23</v>
      </c>
      <c r="AC551" s="2">
        <v>22</v>
      </c>
      <c r="AD551" s="2">
        <v>19</v>
      </c>
      <c r="AE551" s="2">
        <v>17</v>
      </c>
      <c r="AF551" s="2">
        <v>15</v>
      </c>
      <c r="AG551" s="2">
        <v>13</v>
      </c>
      <c r="AH551" s="2">
        <v>12</v>
      </c>
    </row>
    <row r="552" spans="1:34" x14ac:dyDescent="0.25">
      <c r="A552" s="2" t="s">
        <v>506</v>
      </c>
      <c r="B552" s="2" t="s">
        <v>402</v>
      </c>
      <c r="C552" s="2" t="s">
        <v>526</v>
      </c>
      <c r="D552" s="2">
        <v>0</v>
      </c>
      <c r="E552" s="2">
        <v>0</v>
      </c>
      <c r="F552" s="2">
        <v>-1</v>
      </c>
      <c r="G552" s="2">
        <v>12</v>
      </c>
      <c r="H552" s="2">
        <v>5</v>
      </c>
      <c r="I552" s="2">
        <v>29</v>
      </c>
      <c r="J552" s="2">
        <v>54</v>
      </c>
      <c r="K552" s="2">
        <v>60</v>
      </c>
      <c r="L552" s="2">
        <v>61</v>
      </c>
      <c r="M552" s="2">
        <v>67</v>
      </c>
      <c r="N552" s="2">
        <v>67</v>
      </c>
      <c r="O552" s="2">
        <v>67</v>
      </c>
      <c r="P552" s="2">
        <v>68</v>
      </c>
      <c r="Q552" s="2">
        <v>72</v>
      </c>
      <c r="R552" s="2">
        <v>73</v>
      </c>
      <c r="S552" s="2">
        <v>75</v>
      </c>
      <c r="T552" s="2">
        <v>73</v>
      </c>
      <c r="U552" s="2">
        <v>67</v>
      </c>
      <c r="V552" s="2">
        <v>61</v>
      </c>
      <c r="W552" s="2">
        <v>54</v>
      </c>
      <c r="X552" s="2">
        <v>45</v>
      </c>
      <c r="Y552" s="2">
        <v>40</v>
      </c>
      <c r="Z552" s="2">
        <v>33</v>
      </c>
      <c r="AA552" s="2">
        <v>27</v>
      </c>
      <c r="AB552" s="2">
        <v>21</v>
      </c>
      <c r="AC552" s="2">
        <v>18</v>
      </c>
      <c r="AD552" s="2">
        <v>13</v>
      </c>
      <c r="AE552" s="2">
        <v>11</v>
      </c>
      <c r="AF552" s="2">
        <v>7</v>
      </c>
      <c r="AG552" s="2">
        <v>4</v>
      </c>
      <c r="AH552" s="2">
        <v>2</v>
      </c>
    </row>
    <row r="553" spans="1:34" x14ac:dyDescent="0.25">
      <c r="A553" s="2" t="s">
        <v>507</v>
      </c>
      <c r="B553" s="2" t="s">
        <v>402</v>
      </c>
      <c r="C553" s="2" t="s">
        <v>526</v>
      </c>
      <c r="D553" s="2">
        <v>0</v>
      </c>
      <c r="E553" s="2">
        <v>0</v>
      </c>
      <c r="F553" s="2">
        <v>3</v>
      </c>
      <c r="G553" s="2">
        <v>46</v>
      </c>
      <c r="H553" s="2">
        <v>3</v>
      </c>
      <c r="I553" s="2">
        <v>-21</v>
      </c>
      <c r="J553" s="2">
        <v>-54</v>
      </c>
      <c r="K553" s="2">
        <v>-112</v>
      </c>
      <c r="L553" s="2">
        <v>-200</v>
      </c>
      <c r="M553" s="2">
        <v>-293</v>
      </c>
      <c r="N553" s="2">
        <v>-417</v>
      </c>
      <c r="O553" s="2">
        <v>-564</v>
      </c>
      <c r="P553" s="2">
        <v>-730</v>
      </c>
      <c r="Q553" s="2">
        <v>-902</v>
      </c>
      <c r="R553" s="2">
        <v>-1094</v>
      </c>
      <c r="S553" s="2">
        <v>-1299</v>
      </c>
      <c r="T553" s="2">
        <v>-1496</v>
      </c>
      <c r="U553" s="2">
        <v>-1692</v>
      </c>
      <c r="V553" s="2">
        <v>-1859</v>
      </c>
      <c r="W553" s="2">
        <v>-2006</v>
      </c>
      <c r="X553" s="2">
        <v>-2135</v>
      </c>
      <c r="Y553" s="2">
        <v>-2240</v>
      </c>
      <c r="Z553" s="2">
        <v>-2327</v>
      </c>
      <c r="AA553" s="2">
        <v>-2388</v>
      </c>
      <c r="AB553" s="2">
        <v>-2432</v>
      </c>
      <c r="AC553" s="2">
        <v>-2453</v>
      </c>
      <c r="AD553" s="2">
        <v>-2458</v>
      </c>
      <c r="AE553" s="2">
        <v>-2446</v>
      </c>
      <c r="AF553" s="2">
        <v>-2416</v>
      </c>
      <c r="AG553" s="2">
        <v>-2388</v>
      </c>
      <c r="AH553" s="2">
        <v>-2357</v>
      </c>
    </row>
    <row r="554" spans="1:34" x14ac:dyDescent="0.25">
      <c r="A554" s="2" t="s">
        <v>508</v>
      </c>
      <c r="B554" s="2" t="s">
        <v>402</v>
      </c>
      <c r="C554" s="2" t="s">
        <v>526</v>
      </c>
      <c r="D554" s="2">
        <v>0</v>
      </c>
      <c r="E554" s="2">
        <v>-4</v>
      </c>
      <c r="F554" s="2">
        <v>10</v>
      </c>
      <c r="G554" s="2">
        <v>259</v>
      </c>
      <c r="H554" s="2">
        <v>170</v>
      </c>
      <c r="I554" s="2">
        <v>756</v>
      </c>
      <c r="J554" s="2">
        <v>1429</v>
      </c>
      <c r="K554" s="2">
        <v>1819</v>
      </c>
      <c r="L554" s="2">
        <v>2125</v>
      </c>
      <c r="M554" s="2">
        <v>2639</v>
      </c>
      <c r="N554" s="2">
        <v>3061</v>
      </c>
      <c r="O554" s="2">
        <v>3400</v>
      </c>
      <c r="P554" s="2">
        <v>3684</v>
      </c>
      <c r="Q554" s="2">
        <v>4011</v>
      </c>
      <c r="R554" s="2">
        <v>4242</v>
      </c>
      <c r="S554" s="2">
        <v>4486</v>
      </c>
      <c r="T554" s="2">
        <v>4641</v>
      </c>
      <c r="U554" s="2">
        <v>4621</v>
      </c>
      <c r="V554" s="2">
        <v>4601</v>
      </c>
      <c r="W554" s="2">
        <v>4529</v>
      </c>
      <c r="X554" s="2">
        <v>4383</v>
      </c>
      <c r="Y554" s="2">
        <v>4233</v>
      </c>
      <c r="Z554" s="2">
        <v>4043</v>
      </c>
      <c r="AA554" s="2">
        <v>3875</v>
      </c>
      <c r="AB554" s="2">
        <v>3684</v>
      </c>
      <c r="AC554" s="2">
        <v>3539</v>
      </c>
      <c r="AD554" s="2">
        <v>3379</v>
      </c>
      <c r="AE554" s="2">
        <v>3220</v>
      </c>
      <c r="AF554" s="2">
        <v>3083</v>
      </c>
      <c r="AG554" s="2">
        <v>2958</v>
      </c>
      <c r="AH554" s="2">
        <v>2841</v>
      </c>
    </row>
    <row r="555" spans="1:34" x14ac:dyDescent="0.25">
      <c r="A555" s="2" t="s">
        <v>509</v>
      </c>
      <c r="B555" s="2" t="s">
        <v>402</v>
      </c>
      <c r="C555" s="2" t="s">
        <v>526</v>
      </c>
      <c r="D555" s="2">
        <v>0</v>
      </c>
      <c r="E555" s="2">
        <v>-9</v>
      </c>
      <c r="F555" s="2">
        <v>278</v>
      </c>
      <c r="G555" s="2">
        <v>2756</v>
      </c>
      <c r="H555" s="2">
        <v>2308</v>
      </c>
      <c r="I555" s="2">
        <v>1901</v>
      </c>
      <c r="J555" s="2">
        <v>2717</v>
      </c>
      <c r="K555" s="2">
        <v>4227</v>
      </c>
      <c r="L555" s="2">
        <v>5292</v>
      </c>
      <c r="M555" s="2">
        <v>6394</v>
      </c>
      <c r="N555" s="2">
        <v>7280</v>
      </c>
      <c r="O555" s="2">
        <v>7778</v>
      </c>
      <c r="P555" s="2">
        <v>7957</v>
      </c>
      <c r="Q555" s="2">
        <v>8246</v>
      </c>
      <c r="R555" s="2">
        <v>8135</v>
      </c>
      <c r="S555" s="2">
        <v>8074</v>
      </c>
      <c r="T555" s="2">
        <v>8004</v>
      </c>
      <c r="U555" s="2">
        <v>6993</v>
      </c>
      <c r="V555" s="2">
        <v>6275</v>
      </c>
      <c r="W555" s="2">
        <v>5618</v>
      </c>
      <c r="X555" s="2">
        <v>4889</v>
      </c>
      <c r="Y555" s="2">
        <v>4292</v>
      </c>
      <c r="Z555" s="2">
        <v>3704</v>
      </c>
      <c r="AA555" s="2">
        <v>3328</v>
      </c>
      <c r="AB555" s="2">
        <v>2942</v>
      </c>
      <c r="AC555" s="2">
        <v>2689</v>
      </c>
      <c r="AD555" s="2">
        <v>2433</v>
      </c>
      <c r="AE555" s="2">
        <v>2181</v>
      </c>
      <c r="AF555" s="2">
        <v>2034</v>
      </c>
      <c r="AG555" s="2">
        <v>1862</v>
      </c>
      <c r="AH555" s="2">
        <v>1709</v>
      </c>
    </row>
    <row r="556" spans="1:34" x14ac:dyDescent="0.25">
      <c r="A556" s="2" t="s">
        <v>510</v>
      </c>
      <c r="B556" s="2" t="s">
        <v>402</v>
      </c>
      <c r="C556" s="2" t="s">
        <v>526</v>
      </c>
      <c r="D556" s="2">
        <v>0</v>
      </c>
      <c r="E556" s="2">
        <v>1</v>
      </c>
      <c r="F556" s="2">
        <v>37</v>
      </c>
      <c r="G556" s="2">
        <v>162</v>
      </c>
      <c r="H556" s="2">
        <v>223</v>
      </c>
      <c r="I556" s="2">
        <v>135</v>
      </c>
      <c r="J556" s="2">
        <v>173</v>
      </c>
      <c r="K556" s="2">
        <v>365</v>
      </c>
      <c r="L556" s="2">
        <v>529</v>
      </c>
      <c r="M556" s="2">
        <v>663</v>
      </c>
      <c r="N556" s="2">
        <v>797</v>
      </c>
      <c r="O556" s="2">
        <v>908</v>
      </c>
      <c r="P556" s="2">
        <v>980</v>
      </c>
      <c r="Q556" s="2">
        <v>1032</v>
      </c>
      <c r="R556" s="2">
        <v>1046</v>
      </c>
      <c r="S556" s="2">
        <v>1060</v>
      </c>
      <c r="T556" s="2">
        <v>1048</v>
      </c>
      <c r="U556" s="2">
        <v>935</v>
      </c>
      <c r="V556" s="2">
        <v>848</v>
      </c>
      <c r="W556" s="2">
        <v>774</v>
      </c>
      <c r="X556" s="2">
        <v>695</v>
      </c>
      <c r="Y556" s="2">
        <v>620</v>
      </c>
      <c r="Z556" s="2">
        <v>548</v>
      </c>
      <c r="AA556" s="2">
        <v>500</v>
      </c>
      <c r="AB556" s="2">
        <v>457</v>
      </c>
      <c r="AC556" s="2">
        <v>422</v>
      </c>
      <c r="AD556" s="2">
        <v>391</v>
      </c>
      <c r="AE556" s="2">
        <v>362</v>
      </c>
      <c r="AF556" s="2">
        <v>342</v>
      </c>
      <c r="AG556" s="2">
        <v>322</v>
      </c>
      <c r="AH556" s="2">
        <v>302</v>
      </c>
    </row>
    <row r="557" spans="1:34" x14ac:dyDescent="0.25">
      <c r="A557" s="2" t="s">
        <v>511</v>
      </c>
      <c r="B557" s="2" t="s">
        <v>402</v>
      </c>
      <c r="C557" s="2" t="s">
        <v>526</v>
      </c>
      <c r="D557" s="2">
        <v>0</v>
      </c>
      <c r="E557" s="2">
        <v>-3</v>
      </c>
      <c r="F557" s="2">
        <v>9</v>
      </c>
      <c r="G557" s="2">
        <v>187</v>
      </c>
      <c r="H557" s="2">
        <v>103</v>
      </c>
      <c r="I557" s="2">
        <v>458</v>
      </c>
      <c r="J557" s="2">
        <v>886</v>
      </c>
      <c r="K557" s="2">
        <v>1149</v>
      </c>
      <c r="L557" s="2">
        <v>1349</v>
      </c>
      <c r="M557" s="2">
        <v>1687</v>
      </c>
      <c r="N557" s="2">
        <v>1969</v>
      </c>
      <c r="O557" s="2">
        <v>2191</v>
      </c>
      <c r="P557" s="2">
        <v>2377</v>
      </c>
      <c r="Q557" s="2">
        <v>2596</v>
      </c>
      <c r="R557" s="2">
        <v>2747</v>
      </c>
      <c r="S557" s="2">
        <v>2915</v>
      </c>
      <c r="T557" s="2">
        <v>3020</v>
      </c>
      <c r="U557" s="2">
        <v>3004</v>
      </c>
      <c r="V557" s="2">
        <v>3005</v>
      </c>
      <c r="W557" s="2">
        <v>2973</v>
      </c>
      <c r="X557" s="2">
        <v>2895</v>
      </c>
      <c r="Y557" s="2">
        <v>2815</v>
      </c>
      <c r="Z557" s="2">
        <v>2710</v>
      </c>
      <c r="AA557" s="2">
        <v>2622</v>
      </c>
      <c r="AB557" s="2">
        <v>2516</v>
      </c>
      <c r="AC557" s="2">
        <v>2442</v>
      </c>
      <c r="AD557" s="2">
        <v>2355</v>
      </c>
      <c r="AE557" s="2">
        <v>2269</v>
      </c>
      <c r="AF557" s="2">
        <v>2199</v>
      </c>
      <c r="AG557" s="2">
        <v>2134</v>
      </c>
      <c r="AH557" s="2">
        <v>2073</v>
      </c>
    </row>
    <row r="558" spans="1:34" x14ac:dyDescent="0.25">
      <c r="A558" s="2" t="s">
        <v>512</v>
      </c>
      <c r="B558" s="2" t="s">
        <v>402</v>
      </c>
      <c r="C558" s="2" t="s">
        <v>526</v>
      </c>
      <c r="D558" s="2">
        <v>0</v>
      </c>
      <c r="E558" s="2">
        <v>-16</v>
      </c>
      <c r="F558" s="2">
        <v>-6</v>
      </c>
      <c r="G558" s="2">
        <v>68</v>
      </c>
      <c r="H558" s="2">
        <v>-240</v>
      </c>
      <c r="I558" s="2">
        <v>1058</v>
      </c>
      <c r="J558" s="2">
        <v>2478</v>
      </c>
      <c r="K558" s="2">
        <v>3183</v>
      </c>
      <c r="L558" s="2">
        <v>3691</v>
      </c>
      <c r="M558" s="2">
        <v>4665</v>
      </c>
      <c r="N558" s="2">
        <v>5446</v>
      </c>
      <c r="O558" s="2">
        <v>6178</v>
      </c>
      <c r="P558" s="2">
        <v>6830</v>
      </c>
      <c r="Q558" s="2">
        <v>7631</v>
      </c>
      <c r="R558" s="2">
        <v>8253</v>
      </c>
      <c r="S558" s="2">
        <v>8918</v>
      </c>
      <c r="T558" s="2">
        <v>9441</v>
      </c>
      <c r="U558" s="2">
        <v>9605</v>
      </c>
      <c r="V558" s="2">
        <v>9746</v>
      </c>
      <c r="W558" s="2">
        <v>9738</v>
      </c>
      <c r="X558" s="2">
        <v>9519</v>
      </c>
      <c r="Y558" s="2">
        <v>9278</v>
      </c>
      <c r="Z558" s="2">
        <v>8898</v>
      </c>
      <c r="AA558" s="2">
        <v>8558</v>
      </c>
      <c r="AB558" s="2">
        <v>8140</v>
      </c>
      <c r="AC558" s="2">
        <v>7838</v>
      </c>
      <c r="AD558" s="2">
        <v>7472</v>
      </c>
      <c r="AE558" s="2">
        <v>7082</v>
      </c>
      <c r="AF558" s="2">
        <v>6742</v>
      </c>
      <c r="AG558" s="2">
        <v>6441</v>
      </c>
      <c r="AH558" s="2">
        <v>6149</v>
      </c>
    </row>
    <row r="559" spans="1:34" x14ac:dyDescent="0.25">
      <c r="A559" s="2" t="s">
        <v>513</v>
      </c>
      <c r="B559" s="2" t="s">
        <v>402</v>
      </c>
      <c r="C559" s="2" t="s">
        <v>526</v>
      </c>
      <c r="D559" s="2">
        <v>0</v>
      </c>
      <c r="E559" s="2">
        <v>-2</v>
      </c>
      <c r="F559" s="2">
        <v>2</v>
      </c>
      <c r="G559" s="2">
        <v>56</v>
      </c>
      <c r="H559" s="2">
        <v>-20</v>
      </c>
      <c r="I559" s="2">
        <v>338</v>
      </c>
      <c r="J559" s="2">
        <v>739</v>
      </c>
      <c r="K559" s="2">
        <v>955</v>
      </c>
      <c r="L559" s="2">
        <v>1123</v>
      </c>
      <c r="M559" s="2">
        <v>1424</v>
      </c>
      <c r="N559" s="2">
        <v>1674</v>
      </c>
      <c r="O559" s="2">
        <v>1893</v>
      </c>
      <c r="P559" s="2">
        <v>2084</v>
      </c>
      <c r="Q559" s="2">
        <v>2306</v>
      </c>
      <c r="R559" s="2">
        <v>2472</v>
      </c>
      <c r="S559" s="2">
        <v>2652</v>
      </c>
      <c r="T559" s="2">
        <v>2787</v>
      </c>
      <c r="U559" s="2">
        <v>2821</v>
      </c>
      <c r="V559" s="2">
        <v>2849</v>
      </c>
      <c r="W559" s="2">
        <v>2834</v>
      </c>
      <c r="X559" s="2">
        <v>2766</v>
      </c>
      <c r="Y559" s="2">
        <v>2689</v>
      </c>
      <c r="Z559" s="2">
        <v>2578</v>
      </c>
      <c r="AA559" s="2">
        <v>2476</v>
      </c>
      <c r="AB559" s="2">
        <v>2355</v>
      </c>
      <c r="AC559" s="2">
        <v>2263</v>
      </c>
      <c r="AD559" s="2">
        <v>2157</v>
      </c>
      <c r="AE559" s="2">
        <v>2049</v>
      </c>
      <c r="AF559" s="2">
        <v>1953</v>
      </c>
      <c r="AG559" s="2">
        <v>1868</v>
      </c>
      <c r="AH559" s="2">
        <v>1786</v>
      </c>
    </row>
    <row r="560" spans="1:34" x14ac:dyDescent="0.25">
      <c r="A560" s="2" t="s">
        <v>514</v>
      </c>
      <c r="B560" s="2" t="s">
        <v>402</v>
      </c>
      <c r="C560" s="2" t="s">
        <v>526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</row>
    <row r="561" spans="1:34" x14ac:dyDescent="0.25">
      <c r="A561" s="2" t="s">
        <v>383</v>
      </c>
      <c r="B561" s="2" t="s">
        <v>403</v>
      </c>
      <c r="C561" s="2" t="s">
        <v>404</v>
      </c>
      <c r="D561" s="2">
        <v>0</v>
      </c>
      <c r="E561" s="2">
        <v>-215</v>
      </c>
      <c r="F561" s="2">
        <v>482</v>
      </c>
      <c r="G561" s="2">
        <v>26134</v>
      </c>
      <c r="H561" s="2">
        <v>36562</v>
      </c>
      <c r="I561" s="2">
        <v>41223</v>
      </c>
      <c r="J561" s="2">
        <v>50219</v>
      </c>
      <c r="K561" s="2">
        <v>61748</v>
      </c>
      <c r="L561" s="2">
        <v>69508</v>
      </c>
      <c r="M561" s="2">
        <v>77368</v>
      </c>
      <c r="N561" s="2">
        <v>83578</v>
      </c>
      <c r="O561" s="2">
        <v>88353</v>
      </c>
      <c r="P561" s="2">
        <v>91417</v>
      </c>
      <c r="Q561" s="2">
        <v>95208</v>
      </c>
      <c r="R561" s="2">
        <v>98304</v>
      </c>
      <c r="S561" s="2">
        <v>100873</v>
      </c>
      <c r="T561" s="2">
        <v>99579</v>
      </c>
      <c r="U561" s="2">
        <v>93220</v>
      </c>
      <c r="V561" s="2">
        <v>87777</v>
      </c>
      <c r="W561" s="2">
        <v>82145</v>
      </c>
      <c r="X561" s="2">
        <v>76459</v>
      </c>
      <c r="Y561" s="2">
        <v>71730</v>
      </c>
      <c r="Z561" s="2">
        <v>67530</v>
      </c>
      <c r="AA561" s="2">
        <v>64643</v>
      </c>
      <c r="AB561" s="2">
        <v>62115</v>
      </c>
      <c r="AC561" s="2">
        <v>60050</v>
      </c>
      <c r="AD561" s="2">
        <v>58335</v>
      </c>
      <c r="AE561" s="2">
        <v>56934</v>
      </c>
      <c r="AF561" s="2">
        <v>55905</v>
      </c>
      <c r="AG561" s="2">
        <v>54703</v>
      </c>
      <c r="AH561" s="2">
        <v>53561</v>
      </c>
    </row>
    <row r="562" spans="1:34" x14ac:dyDescent="0.25">
      <c r="A562" s="2" t="s">
        <v>473</v>
      </c>
      <c r="B562" s="2" t="s">
        <v>403</v>
      </c>
      <c r="C562" s="2" t="s">
        <v>404</v>
      </c>
      <c r="D562" s="2">
        <v>0</v>
      </c>
      <c r="E562" s="2">
        <v>7</v>
      </c>
      <c r="F562" s="2">
        <v>-14</v>
      </c>
      <c r="G562" s="2">
        <v>293</v>
      </c>
      <c r="H562" s="2">
        <v>510</v>
      </c>
      <c r="I562" s="2">
        <v>819</v>
      </c>
      <c r="J562" s="2">
        <v>973</v>
      </c>
      <c r="K562" s="2">
        <v>1568</v>
      </c>
      <c r="L562" s="2">
        <v>2468</v>
      </c>
      <c r="M562" s="2">
        <v>3200</v>
      </c>
      <c r="N562" s="2">
        <v>3612</v>
      </c>
      <c r="O562" s="2">
        <v>3455</v>
      </c>
      <c r="P562" s="2">
        <v>3268</v>
      </c>
      <c r="Q562" s="2">
        <v>3179</v>
      </c>
      <c r="R562" s="2">
        <v>3140</v>
      </c>
      <c r="S562" s="2">
        <v>3151</v>
      </c>
      <c r="T562" s="2">
        <v>3189</v>
      </c>
      <c r="U562" s="2">
        <v>3202</v>
      </c>
      <c r="V562" s="2">
        <v>3195</v>
      </c>
      <c r="W562" s="2">
        <v>3161</v>
      </c>
      <c r="X562" s="2">
        <v>3148</v>
      </c>
      <c r="Y562" s="2">
        <v>3140</v>
      </c>
      <c r="Z562" s="2">
        <v>3140</v>
      </c>
      <c r="AA562" s="2">
        <v>3144</v>
      </c>
      <c r="AB562" s="2">
        <v>3144</v>
      </c>
      <c r="AC562" s="2">
        <v>3145</v>
      </c>
      <c r="AD562" s="2">
        <v>3165</v>
      </c>
      <c r="AE562" s="2">
        <v>3181</v>
      </c>
      <c r="AF562" s="2">
        <v>3182</v>
      </c>
      <c r="AG562" s="2">
        <v>3181</v>
      </c>
      <c r="AH562" s="2">
        <v>3171</v>
      </c>
    </row>
    <row r="563" spans="1:34" x14ac:dyDescent="0.25">
      <c r="A563" s="2" t="s">
        <v>474</v>
      </c>
      <c r="B563" s="2" t="s">
        <v>403</v>
      </c>
      <c r="C563" s="2" t="s">
        <v>404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</row>
    <row r="564" spans="1:34" x14ac:dyDescent="0.25">
      <c r="A564" s="2" t="s">
        <v>475</v>
      </c>
      <c r="B564" s="2" t="s">
        <v>403</v>
      </c>
      <c r="C564" s="2" t="s">
        <v>404</v>
      </c>
      <c r="D564" s="2">
        <v>0</v>
      </c>
      <c r="E564" s="2">
        <v>0</v>
      </c>
      <c r="F564" s="2">
        <v>-4</v>
      </c>
      <c r="G564" s="2">
        <v>-42</v>
      </c>
      <c r="H564" s="2">
        <v>-153</v>
      </c>
      <c r="I564" s="2">
        <v>-307</v>
      </c>
      <c r="J564" s="2">
        <v>-443</v>
      </c>
      <c r="K564" s="2">
        <v>-659</v>
      </c>
      <c r="L564" s="2">
        <v>-919</v>
      </c>
      <c r="M564" s="2">
        <v>-1225</v>
      </c>
      <c r="N564" s="2">
        <v>-1555</v>
      </c>
      <c r="O564" s="2">
        <v>-1909</v>
      </c>
      <c r="P564" s="2">
        <v>-2253</v>
      </c>
      <c r="Q564" s="2">
        <v>-2588</v>
      </c>
      <c r="R564" s="2">
        <v>-2881</v>
      </c>
      <c r="S564" s="2">
        <v>-3197</v>
      </c>
      <c r="T564" s="2">
        <v>-3533</v>
      </c>
      <c r="U564" s="2">
        <v>-3844</v>
      </c>
      <c r="V564" s="2">
        <v>-4131</v>
      </c>
      <c r="W564" s="2">
        <v>-4339</v>
      </c>
      <c r="X564" s="2">
        <v>-4570</v>
      </c>
      <c r="Y564" s="2">
        <v>-4739</v>
      </c>
      <c r="Z564" s="2">
        <v>-4827</v>
      </c>
      <c r="AA564" s="2">
        <v>-4939</v>
      </c>
      <c r="AB564" s="2">
        <v>-5035</v>
      </c>
      <c r="AC564" s="2">
        <v>-5052</v>
      </c>
      <c r="AD564" s="2">
        <v>-5096</v>
      </c>
      <c r="AE564" s="2">
        <v>-5081</v>
      </c>
      <c r="AF564" s="2">
        <v>-5053</v>
      </c>
      <c r="AG564" s="2">
        <v>-5041</v>
      </c>
      <c r="AH564" s="2">
        <v>-4999</v>
      </c>
    </row>
    <row r="565" spans="1:34" x14ac:dyDescent="0.25">
      <c r="A565" s="2" t="s">
        <v>476</v>
      </c>
      <c r="B565" s="2" t="s">
        <v>403</v>
      </c>
      <c r="C565" s="2" t="s">
        <v>404</v>
      </c>
      <c r="D565" s="2">
        <v>0</v>
      </c>
      <c r="E565" s="2">
        <v>0</v>
      </c>
      <c r="F565" s="2">
        <v>0</v>
      </c>
      <c r="G565" s="2">
        <v>27</v>
      </c>
      <c r="H565" s="2">
        <v>38</v>
      </c>
      <c r="I565" s="2">
        <v>18</v>
      </c>
      <c r="J565" s="2">
        <v>-27</v>
      </c>
      <c r="K565" s="2">
        <v>-45</v>
      </c>
      <c r="L565" s="2">
        <v>-38</v>
      </c>
      <c r="M565" s="2">
        <v>-34</v>
      </c>
      <c r="N565" s="2">
        <v>-40</v>
      </c>
      <c r="O565" s="2">
        <v>-48</v>
      </c>
      <c r="P565" s="2">
        <v>-53</v>
      </c>
      <c r="Q565" s="2">
        <v>-59</v>
      </c>
      <c r="R565" s="2">
        <v>-64</v>
      </c>
      <c r="S565" s="2">
        <v>-69</v>
      </c>
      <c r="T565" s="2">
        <v>-73</v>
      </c>
      <c r="U565" s="2">
        <v>-80</v>
      </c>
      <c r="V565" s="2">
        <v>-85</v>
      </c>
      <c r="W565" s="2">
        <v>-90</v>
      </c>
      <c r="X565" s="2">
        <v>-91</v>
      </c>
      <c r="Y565" s="2">
        <v>-91</v>
      </c>
      <c r="Z565" s="2">
        <v>-88</v>
      </c>
      <c r="AA565" s="2">
        <v>-85</v>
      </c>
      <c r="AB565" s="2">
        <v>-81</v>
      </c>
      <c r="AC565" s="2">
        <v>-78</v>
      </c>
      <c r="AD565" s="2">
        <v>-75</v>
      </c>
      <c r="AE565" s="2">
        <v>-73</v>
      </c>
      <c r="AF565" s="2">
        <v>-70</v>
      </c>
      <c r="AG565" s="2">
        <v>-67</v>
      </c>
      <c r="AH565" s="2">
        <v>-65</v>
      </c>
    </row>
    <row r="566" spans="1:34" x14ac:dyDescent="0.25">
      <c r="A566" s="2" t="s">
        <v>477</v>
      </c>
      <c r="B566" s="2" t="s">
        <v>403</v>
      </c>
      <c r="C566" s="2" t="s">
        <v>404</v>
      </c>
      <c r="D566" s="2">
        <v>0</v>
      </c>
      <c r="E566" s="2">
        <v>0</v>
      </c>
      <c r="F566" s="2">
        <v>-3</v>
      </c>
      <c r="G566" s="2">
        <v>-48</v>
      </c>
      <c r="H566" s="2">
        <v>-171</v>
      </c>
      <c r="I566" s="2">
        <v>-369</v>
      </c>
      <c r="J566" s="2">
        <v>-673</v>
      </c>
      <c r="K566" s="2">
        <v>-1013</v>
      </c>
      <c r="L566" s="2">
        <v>-1393</v>
      </c>
      <c r="M566" s="2">
        <v>-1829</v>
      </c>
      <c r="N566" s="2">
        <v>-2300</v>
      </c>
      <c r="O566" s="2">
        <v>-2774</v>
      </c>
      <c r="P566" s="2">
        <v>-3213</v>
      </c>
      <c r="Q566" s="2">
        <v>-3612</v>
      </c>
      <c r="R566" s="2">
        <v>-3984</v>
      </c>
      <c r="S566" s="2">
        <v>-4363</v>
      </c>
      <c r="T566" s="2">
        <v>-4721</v>
      </c>
      <c r="U566" s="2">
        <v>-5053</v>
      </c>
      <c r="V566" s="2">
        <v>-5281</v>
      </c>
      <c r="W566" s="2">
        <v>-5447</v>
      </c>
      <c r="X566" s="2">
        <v>-5575</v>
      </c>
      <c r="Y566" s="2">
        <v>-5616</v>
      </c>
      <c r="Z566" s="2">
        <v>-5608</v>
      </c>
      <c r="AA566" s="2">
        <v>-5605</v>
      </c>
      <c r="AB566" s="2">
        <v>-5573</v>
      </c>
      <c r="AC566" s="2">
        <v>-5525</v>
      </c>
      <c r="AD566" s="2">
        <v>-5485</v>
      </c>
      <c r="AE566" s="2">
        <v>-5415</v>
      </c>
      <c r="AF566" s="2">
        <v>-5346</v>
      </c>
      <c r="AG566" s="2">
        <v>-5304</v>
      </c>
      <c r="AH566" s="2">
        <v>-5258</v>
      </c>
    </row>
    <row r="567" spans="1:34" x14ac:dyDescent="0.25">
      <c r="A567" s="2" t="s">
        <v>478</v>
      </c>
      <c r="B567" s="2" t="s">
        <v>403</v>
      </c>
      <c r="C567" s="2" t="s">
        <v>404</v>
      </c>
      <c r="D567" s="2">
        <v>0</v>
      </c>
      <c r="E567" s="2">
        <v>0</v>
      </c>
      <c r="F567" s="2">
        <v>1</v>
      </c>
      <c r="G567" s="2">
        <v>125</v>
      </c>
      <c r="H567" s="2">
        <v>160</v>
      </c>
      <c r="I567" s="2">
        <v>271</v>
      </c>
      <c r="J567" s="2">
        <v>404</v>
      </c>
      <c r="K567" s="2">
        <v>531</v>
      </c>
      <c r="L567" s="2">
        <v>657</v>
      </c>
      <c r="M567" s="2">
        <v>820</v>
      </c>
      <c r="N567" s="2">
        <v>955</v>
      </c>
      <c r="O567" s="2">
        <v>1036</v>
      </c>
      <c r="P567" s="2">
        <v>1089</v>
      </c>
      <c r="Q567" s="2">
        <v>1137</v>
      </c>
      <c r="R567" s="2">
        <v>1180</v>
      </c>
      <c r="S567" s="2">
        <v>1213</v>
      </c>
      <c r="T567" s="2">
        <v>1230</v>
      </c>
      <c r="U567" s="2">
        <v>1220</v>
      </c>
      <c r="V567" s="2">
        <v>1187</v>
      </c>
      <c r="W567" s="2">
        <v>1141</v>
      </c>
      <c r="X567" s="2">
        <v>1087</v>
      </c>
      <c r="Y567" s="2">
        <v>1029</v>
      </c>
      <c r="Z567" s="2">
        <v>971</v>
      </c>
      <c r="AA567" s="2">
        <v>919</v>
      </c>
      <c r="AB567" s="2">
        <v>866</v>
      </c>
      <c r="AC567" s="2">
        <v>820</v>
      </c>
      <c r="AD567" s="2">
        <v>780</v>
      </c>
      <c r="AE567" s="2">
        <v>738</v>
      </c>
      <c r="AF567" s="2">
        <v>702</v>
      </c>
      <c r="AG567" s="2">
        <v>669</v>
      </c>
      <c r="AH567" s="2">
        <v>638</v>
      </c>
    </row>
    <row r="568" spans="1:34" x14ac:dyDescent="0.25">
      <c r="A568" s="2" t="s">
        <v>479</v>
      </c>
      <c r="B568" s="2" t="s">
        <v>403</v>
      </c>
      <c r="C568" s="2" t="s">
        <v>404</v>
      </c>
      <c r="D568" s="2">
        <v>0</v>
      </c>
      <c r="E568" s="2">
        <v>0</v>
      </c>
      <c r="F568" s="2">
        <v>1</v>
      </c>
      <c r="G568" s="2">
        <v>37</v>
      </c>
      <c r="H568" s="2">
        <v>37</v>
      </c>
      <c r="I568" s="2">
        <v>163</v>
      </c>
      <c r="J568" s="2">
        <v>325</v>
      </c>
      <c r="K568" s="2">
        <v>423</v>
      </c>
      <c r="L568" s="2">
        <v>489</v>
      </c>
      <c r="M568" s="2">
        <v>587</v>
      </c>
      <c r="N568" s="2">
        <v>667</v>
      </c>
      <c r="O568" s="2">
        <v>718</v>
      </c>
      <c r="P568" s="2">
        <v>753</v>
      </c>
      <c r="Q568" s="2">
        <v>783</v>
      </c>
      <c r="R568" s="2">
        <v>800</v>
      </c>
      <c r="S568" s="2">
        <v>808</v>
      </c>
      <c r="T568" s="2">
        <v>804</v>
      </c>
      <c r="U568" s="2">
        <v>781</v>
      </c>
      <c r="V568" s="2">
        <v>744</v>
      </c>
      <c r="W568" s="2">
        <v>701</v>
      </c>
      <c r="X568" s="2">
        <v>650</v>
      </c>
      <c r="Y568" s="2">
        <v>598</v>
      </c>
      <c r="Z568" s="2">
        <v>546</v>
      </c>
      <c r="AA568" s="2">
        <v>498</v>
      </c>
      <c r="AB568" s="2">
        <v>452</v>
      </c>
      <c r="AC568" s="2">
        <v>413</v>
      </c>
      <c r="AD568" s="2">
        <v>376</v>
      </c>
      <c r="AE568" s="2">
        <v>342</v>
      </c>
      <c r="AF568" s="2">
        <v>312</v>
      </c>
      <c r="AG568" s="2">
        <v>285</v>
      </c>
      <c r="AH568" s="2">
        <v>260</v>
      </c>
    </row>
    <row r="569" spans="1:34" x14ac:dyDescent="0.25">
      <c r="A569" s="2" t="s">
        <v>480</v>
      </c>
      <c r="B569" s="2" t="s">
        <v>403</v>
      </c>
      <c r="C569" s="2" t="s">
        <v>404</v>
      </c>
      <c r="D569" s="2">
        <v>0</v>
      </c>
      <c r="E569" s="2">
        <v>0</v>
      </c>
      <c r="F569" s="2">
        <v>1</v>
      </c>
      <c r="G569" s="2">
        <v>57</v>
      </c>
      <c r="H569" s="2">
        <v>78</v>
      </c>
      <c r="I569" s="2">
        <v>72</v>
      </c>
      <c r="J569" s="2">
        <v>59</v>
      </c>
      <c r="K569" s="2">
        <v>62</v>
      </c>
      <c r="L569" s="2">
        <v>68</v>
      </c>
      <c r="M569" s="2">
        <v>72</v>
      </c>
      <c r="N569" s="2">
        <v>74</v>
      </c>
      <c r="O569" s="2">
        <v>72</v>
      </c>
      <c r="P569" s="2">
        <v>71</v>
      </c>
      <c r="Q569" s="2">
        <v>70</v>
      </c>
      <c r="R569" s="2">
        <v>68</v>
      </c>
      <c r="S569" s="2">
        <v>68</v>
      </c>
      <c r="T569" s="2">
        <v>68</v>
      </c>
      <c r="U569" s="2">
        <v>60</v>
      </c>
      <c r="V569" s="2">
        <v>52</v>
      </c>
      <c r="W569" s="2">
        <v>42</v>
      </c>
      <c r="X569" s="2">
        <v>34</v>
      </c>
      <c r="Y569" s="2">
        <v>27</v>
      </c>
      <c r="Z569" s="2">
        <v>23</v>
      </c>
      <c r="AA569" s="2">
        <v>22</v>
      </c>
      <c r="AB569" s="2">
        <v>20</v>
      </c>
      <c r="AC569" s="2">
        <v>21</v>
      </c>
      <c r="AD569" s="2">
        <v>22</v>
      </c>
      <c r="AE569" s="2">
        <v>22</v>
      </c>
      <c r="AF569" s="2">
        <v>23</v>
      </c>
      <c r="AG569" s="2">
        <v>23</v>
      </c>
      <c r="AH569" s="2">
        <v>24</v>
      </c>
    </row>
    <row r="570" spans="1:34" x14ac:dyDescent="0.25">
      <c r="A570" s="2" t="s">
        <v>481</v>
      </c>
      <c r="B570" s="2" t="s">
        <v>403</v>
      </c>
      <c r="C570" s="2" t="s">
        <v>404</v>
      </c>
      <c r="D570" s="2">
        <v>0</v>
      </c>
      <c r="E570" s="2">
        <v>0</v>
      </c>
      <c r="F570" s="2">
        <v>1</v>
      </c>
      <c r="G570" s="2">
        <v>52</v>
      </c>
      <c r="H570" s="2">
        <v>62</v>
      </c>
      <c r="I570" s="2">
        <v>62</v>
      </c>
      <c r="J570" s="2">
        <v>53</v>
      </c>
      <c r="K570" s="2">
        <v>58</v>
      </c>
      <c r="L570" s="2">
        <v>68</v>
      </c>
      <c r="M570" s="2">
        <v>80</v>
      </c>
      <c r="N570" s="2">
        <v>85</v>
      </c>
      <c r="O570" s="2">
        <v>88</v>
      </c>
      <c r="P570" s="2">
        <v>90</v>
      </c>
      <c r="Q570" s="2">
        <v>92</v>
      </c>
      <c r="R570" s="2">
        <v>92</v>
      </c>
      <c r="S570" s="2">
        <v>91</v>
      </c>
      <c r="T570" s="2">
        <v>90</v>
      </c>
      <c r="U570" s="2">
        <v>83</v>
      </c>
      <c r="V570" s="2">
        <v>75</v>
      </c>
      <c r="W570" s="2">
        <v>64</v>
      </c>
      <c r="X570" s="2">
        <v>56</v>
      </c>
      <c r="Y570" s="2">
        <v>48</v>
      </c>
      <c r="Z570" s="2">
        <v>42</v>
      </c>
      <c r="AA570" s="2">
        <v>38</v>
      </c>
      <c r="AB570" s="2">
        <v>35</v>
      </c>
      <c r="AC570" s="2">
        <v>33</v>
      </c>
      <c r="AD570" s="2">
        <v>29</v>
      </c>
      <c r="AE570" s="2">
        <v>28</v>
      </c>
      <c r="AF570" s="2">
        <v>27</v>
      </c>
      <c r="AG570" s="2">
        <v>26</v>
      </c>
      <c r="AH570" s="2">
        <v>24</v>
      </c>
    </row>
    <row r="571" spans="1:34" x14ac:dyDescent="0.25">
      <c r="A571" s="2" t="s">
        <v>482</v>
      </c>
      <c r="B571" s="2" t="s">
        <v>403</v>
      </c>
      <c r="C571" s="2" t="s">
        <v>404</v>
      </c>
      <c r="D571" s="2">
        <v>0</v>
      </c>
      <c r="E571" s="2">
        <v>1</v>
      </c>
      <c r="F571" s="2">
        <v>0</v>
      </c>
      <c r="G571" s="2">
        <v>-110</v>
      </c>
      <c r="H571" s="2">
        <v>-229</v>
      </c>
      <c r="I571" s="2">
        <v>-355</v>
      </c>
      <c r="J571" s="2">
        <v>-564</v>
      </c>
      <c r="K571" s="2">
        <v>-795</v>
      </c>
      <c r="L571" s="2">
        <v>-1038</v>
      </c>
      <c r="M571" s="2">
        <v>-1297</v>
      </c>
      <c r="N571" s="2">
        <v>-1556</v>
      </c>
      <c r="O571" s="2">
        <v>-1792</v>
      </c>
      <c r="P571" s="2">
        <v>-1994</v>
      </c>
      <c r="Q571" s="2">
        <v>-2160</v>
      </c>
      <c r="R571" s="2">
        <v>-2308</v>
      </c>
      <c r="S571" s="2">
        <v>-2446</v>
      </c>
      <c r="T571" s="2">
        <v>-2565</v>
      </c>
      <c r="U571" s="2">
        <v>-2649</v>
      </c>
      <c r="V571" s="2">
        <v>-2656</v>
      </c>
      <c r="W571" s="2">
        <v>-2647</v>
      </c>
      <c r="X571" s="2">
        <v>-2597</v>
      </c>
      <c r="Y571" s="2">
        <v>-2515</v>
      </c>
      <c r="Z571" s="2">
        <v>-2445</v>
      </c>
      <c r="AA571" s="2">
        <v>-2365</v>
      </c>
      <c r="AB571" s="2">
        <v>-2276</v>
      </c>
      <c r="AC571" s="2">
        <v>-2197</v>
      </c>
      <c r="AD571" s="2">
        <v>-2116</v>
      </c>
      <c r="AE571" s="2">
        <v>-2031</v>
      </c>
      <c r="AF571" s="2">
        <v>-1955</v>
      </c>
      <c r="AG571" s="2">
        <v>-1888</v>
      </c>
      <c r="AH571" s="2">
        <v>-1829</v>
      </c>
    </row>
    <row r="572" spans="1:34" x14ac:dyDescent="0.25">
      <c r="A572" s="2" t="s">
        <v>483</v>
      </c>
      <c r="B572" s="2" t="s">
        <v>403</v>
      </c>
      <c r="C572" s="2" t="s">
        <v>404</v>
      </c>
      <c r="D572" s="2">
        <v>0</v>
      </c>
      <c r="E572" s="2">
        <v>-1</v>
      </c>
      <c r="F572" s="2">
        <v>-5</v>
      </c>
      <c r="G572" s="2">
        <v>157</v>
      </c>
      <c r="H572" s="2">
        <v>174</v>
      </c>
      <c r="I572" s="2">
        <v>99</v>
      </c>
      <c r="J572" s="2">
        <v>-223</v>
      </c>
      <c r="K572" s="2">
        <v>-531</v>
      </c>
      <c r="L572" s="2">
        <v>-756</v>
      </c>
      <c r="M572" s="2">
        <v>-935</v>
      </c>
      <c r="N572" s="2">
        <v>-1101</v>
      </c>
      <c r="O572" s="2">
        <v>-1250</v>
      </c>
      <c r="P572" s="2">
        <v>-1375</v>
      </c>
      <c r="Q572" s="2">
        <v>-1480</v>
      </c>
      <c r="R572" s="2">
        <v>-1565</v>
      </c>
      <c r="S572" s="2">
        <v>-1638</v>
      </c>
      <c r="T572" s="2">
        <v>-1701</v>
      </c>
      <c r="U572" s="2">
        <v>-1764</v>
      </c>
      <c r="V572" s="2">
        <v>-1821</v>
      </c>
      <c r="W572" s="2">
        <v>-1867</v>
      </c>
      <c r="X572" s="2">
        <v>-1895</v>
      </c>
      <c r="Y572" s="2">
        <v>-1897</v>
      </c>
      <c r="Z572" s="2">
        <v>-1879</v>
      </c>
      <c r="AA572" s="2">
        <v>-1853</v>
      </c>
      <c r="AB572" s="2">
        <v>-1823</v>
      </c>
      <c r="AC572" s="2">
        <v>-1787</v>
      </c>
      <c r="AD572" s="2">
        <v>-1748</v>
      </c>
      <c r="AE572" s="2">
        <v>-1702</v>
      </c>
      <c r="AF572" s="2">
        <v>-1653</v>
      </c>
      <c r="AG572" s="2">
        <v>-1604</v>
      </c>
      <c r="AH572" s="2">
        <v>-1551</v>
      </c>
    </row>
    <row r="573" spans="1:34" x14ac:dyDescent="0.25">
      <c r="A573" s="2" t="s">
        <v>484</v>
      </c>
      <c r="B573" s="2" t="s">
        <v>403</v>
      </c>
      <c r="C573" s="2" t="s">
        <v>404</v>
      </c>
      <c r="D573" s="2">
        <v>0</v>
      </c>
      <c r="E573" s="2">
        <v>0</v>
      </c>
      <c r="F573" s="2">
        <v>0</v>
      </c>
      <c r="G573" s="2">
        <v>6</v>
      </c>
      <c r="H573" s="2">
        <v>7</v>
      </c>
      <c r="I573" s="2">
        <v>30</v>
      </c>
      <c r="J573" s="2">
        <v>51</v>
      </c>
      <c r="K573" s="2">
        <v>61</v>
      </c>
      <c r="L573" s="2">
        <v>70</v>
      </c>
      <c r="M573" s="2">
        <v>86</v>
      </c>
      <c r="N573" s="2">
        <v>97</v>
      </c>
      <c r="O573" s="2">
        <v>106</v>
      </c>
      <c r="P573" s="2">
        <v>113</v>
      </c>
      <c r="Q573" s="2">
        <v>121</v>
      </c>
      <c r="R573" s="2">
        <v>127</v>
      </c>
      <c r="S573" s="2">
        <v>130</v>
      </c>
      <c r="T573" s="2">
        <v>133</v>
      </c>
      <c r="U573" s="2">
        <v>132</v>
      </c>
      <c r="V573" s="2">
        <v>129</v>
      </c>
      <c r="W573" s="2">
        <v>125</v>
      </c>
      <c r="X573" s="2">
        <v>119</v>
      </c>
      <c r="Y573" s="2">
        <v>113</v>
      </c>
      <c r="Z573" s="2">
        <v>106</v>
      </c>
      <c r="AA573" s="2">
        <v>99</v>
      </c>
      <c r="AB573" s="2">
        <v>92</v>
      </c>
      <c r="AC573" s="2">
        <v>87</v>
      </c>
      <c r="AD573" s="2">
        <v>81</v>
      </c>
      <c r="AE573" s="2">
        <v>76</v>
      </c>
      <c r="AF573" s="2">
        <v>71</v>
      </c>
      <c r="AG573" s="2">
        <v>66</v>
      </c>
      <c r="AH573" s="2">
        <v>62</v>
      </c>
    </row>
    <row r="574" spans="1:34" x14ac:dyDescent="0.25">
      <c r="A574" s="2" t="s">
        <v>485</v>
      </c>
      <c r="B574" s="2" t="s">
        <v>403</v>
      </c>
      <c r="C574" s="2" t="s">
        <v>404</v>
      </c>
      <c r="D574" s="2">
        <v>0</v>
      </c>
      <c r="E574" s="2">
        <v>0</v>
      </c>
      <c r="F574" s="2">
        <v>1</v>
      </c>
      <c r="G574" s="2">
        <v>55</v>
      </c>
      <c r="H574" s="2">
        <v>61</v>
      </c>
      <c r="I574" s="2">
        <v>27</v>
      </c>
      <c r="J574" s="2">
        <v>-20</v>
      </c>
      <c r="K574" s="2">
        <v>-43</v>
      </c>
      <c r="L574" s="2">
        <v>-55</v>
      </c>
      <c r="M574" s="2">
        <v>-71</v>
      </c>
      <c r="N574" s="2">
        <v>-87</v>
      </c>
      <c r="O574" s="2">
        <v>-99</v>
      </c>
      <c r="P574" s="2">
        <v>-108</v>
      </c>
      <c r="Q574" s="2">
        <v>-113</v>
      </c>
      <c r="R574" s="2">
        <v>-119</v>
      </c>
      <c r="S574" s="2">
        <v>-124</v>
      </c>
      <c r="T574" s="2">
        <v>-121</v>
      </c>
      <c r="U574" s="2">
        <v>-124</v>
      </c>
      <c r="V574" s="2">
        <v>-127</v>
      </c>
      <c r="W574" s="2">
        <v>-131</v>
      </c>
      <c r="X574" s="2">
        <v>-133</v>
      </c>
      <c r="Y574" s="2">
        <v>-134</v>
      </c>
      <c r="Z574" s="2">
        <v>-133</v>
      </c>
      <c r="AA574" s="2">
        <v>-129</v>
      </c>
      <c r="AB574" s="2">
        <v>-126</v>
      </c>
      <c r="AC574" s="2">
        <v>-122</v>
      </c>
      <c r="AD574" s="2">
        <v>-119</v>
      </c>
      <c r="AE574" s="2">
        <v>-115</v>
      </c>
      <c r="AF574" s="2">
        <v>-111</v>
      </c>
      <c r="AG574" s="2">
        <v>-107</v>
      </c>
      <c r="AH574" s="2">
        <v>-104</v>
      </c>
    </row>
    <row r="575" spans="1:34" x14ac:dyDescent="0.25">
      <c r="A575" s="2" t="s">
        <v>486</v>
      </c>
      <c r="B575" s="2" t="s">
        <v>403</v>
      </c>
      <c r="C575" s="2" t="s">
        <v>404</v>
      </c>
      <c r="D575" s="2">
        <v>0</v>
      </c>
      <c r="E575" s="2">
        <v>0</v>
      </c>
      <c r="F575" s="2">
        <v>3</v>
      </c>
      <c r="G575" s="2">
        <v>87</v>
      </c>
      <c r="H575" s="2">
        <v>101</v>
      </c>
      <c r="I575" s="2">
        <v>43</v>
      </c>
      <c r="J575" s="2">
        <v>-60</v>
      </c>
      <c r="K575" s="2">
        <v>-93</v>
      </c>
      <c r="L575" s="2">
        <v>-78</v>
      </c>
      <c r="M575" s="2">
        <v>-71</v>
      </c>
      <c r="N575" s="2">
        <v>-79</v>
      </c>
      <c r="O575" s="2">
        <v>-84</v>
      </c>
      <c r="P575" s="2">
        <v>-89</v>
      </c>
      <c r="Q575" s="2">
        <v>-91</v>
      </c>
      <c r="R575" s="2">
        <v>-99</v>
      </c>
      <c r="S575" s="2">
        <v>-106</v>
      </c>
      <c r="T575" s="2">
        <v>-103</v>
      </c>
      <c r="U575" s="2">
        <v>-110</v>
      </c>
      <c r="V575" s="2">
        <v>-119</v>
      </c>
      <c r="W575" s="2">
        <v>-129</v>
      </c>
      <c r="X575" s="2">
        <v>-133</v>
      </c>
      <c r="Y575" s="2">
        <v>-134</v>
      </c>
      <c r="Z575" s="2">
        <v>-131</v>
      </c>
      <c r="AA575" s="2">
        <v>-125</v>
      </c>
      <c r="AB575" s="2">
        <v>-120</v>
      </c>
      <c r="AC575" s="2">
        <v>-115</v>
      </c>
      <c r="AD575" s="2">
        <v>-111</v>
      </c>
      <c r="AE575" s="2">
        <v>-105</v>
      </c>
      <c r="AF575" s="2">
        <v>-101</v>
      </c>
      <c r="AG575" s="2">
        <v>-96</v>
      </c>
      <c r="AH575" s="2">
        <v>-93</v>
      </c>
    </row>
    <row r="576" spans="1:34" x14ac:dyDescent="0.25">
      <c r="A576" s="2" t="s">
        <v>487</v>
      </c>
      <c r="B576" s="2" t="s">
        <v>403</v>
      </c>
      <c r="C576" s="2" t="s">
        <v>404</v>
      </c>
      <c r="D576" s="2">
        <v>0</v>
      </c>
      <c r="E576" s="2">
        <v>0</v>
      </c>
      <c r="F576" s="2">
        <v>0</v>
      </c>
      <c r="G576" s="2">
        <v>16</v>
      </c>
      <c r="H576" s="2">
        <v>-24</v>
      </c>
      <c r="I576" s="2">
        <v>-147</v>
      </c>
      <c r="J576" s="2">
        <v>-394</v>
      </c>
      <c r="K576" s="2">
        <v>-561</v>
      </c>
      <c r="L576" s="2">
        <v>-652</v>
      </c>
      <c r="M576" s="2">
        <v>-729</v>
      </c>
      <c r="N576" s="2">
        <v>-809</v>
      </c>
      <c r="O576" s="2">
        <v>-878</v>
      </c>
      <c r="P576" s="2">
        <v>-934</v>
      </c>
      <c r="Q576" s="2">
        <v>-991</v>
      </c>
      <c r="R576" s="2">
        <v>-1041</v>
      </c>
      <c r="S576" s="2">
        <v>-1082</v>
      </c>
      <c r="T576" s="2">
        <v>-1116</v>
      </c>
      <c r="U576" s="2">
        <v>-1149</v>
      </c>
      <c r="V576" s="2">
        <v>-1186</v>
      </c>
      <c r="W576" s="2">
        <v>-1221</v>
      </c>
      <c r="X576" s="2">
        <v>-1251</v>
      </c>
      <c r="Y576" s="2">
        <v>-1272</v>
      </c>
      <c r="Z576" s="2">
        <v>-1290</v>
      </c>
      <c r="AA576" s="2">
        <v>-1302</v>
      </c>
      <c r="AB576" s="2">
        <v>-1314</v>
      </c>
      <c r="AC576" s="2">
        <v>-1323</v>
      </c>
      <c r="AD576" s="2">
        <v>-1330</v>
      </c>
      <c r="AE576" s="2">
        <v>-1337</v>
      </c>
      <c r="AF576" s="2">
        <v>-1342</v>
      </c>
      <c r="AG576" s="2">
        <v>-1347</v>
      </c>
      <c r="AH576" s="2">
        <v>-1352</v>
      </c>
    </row>
    <row r="577" spans="1:34" x14ac:dyDescent="0.25">
      <c r="A577" s="2" t="s">
        <v>488</v>
      </c>
      <c r="B577" s="2" t="s">
        <v>403</v>
      </c>
      <c r="C577" s="2" t="s">
        <v>404</v>
      </c>
      <c r="D577" s="2">
        <v>0</v>
      </c>
      <c r="E577" s="2">
        <v>0</v>
      </c>
      <c r="F577" s="2">
        <v>3</v>
      </c>
      <c r="G577" s="2">
        <v>106</v>
      </c>
      <c r="H577" s="2">
        <v>85</v>
      </c>
      <c r="I577" s="2">
        <v>-33</v>
      </c>
      <c r="J577" s="2">
        <v>-137</v>
      </c>
      <c r="K577" s="2">
        <v>-193</v>
      </c>
      <c r="L577" s="2">
        <v>-248</v>
      </c>
      <c r="M577" s="2">
        <v>-313</v>
      </c>
      <c r="N577" s="2">
        <v>-370</v>
      </c>
      <c r="O577" s="2">
        <v>-414</v>
      </c>
      <c r="P577" s="2">
        <v>-453</v>
      </c>
      <c r="Q577" s="2">
        <v>-484</v>
      </c>
      <c r="R577" s="2">
        <v>-517</v>
      </c>
      <c r="S577" s="2">
        <v>-547</v>
      </c>
      <c r="T577" s="2">
        <v>-556</v>
      </c>
      <c r="U577" s="2">
        <v>-572</v>
      </c>
      <c r="V577" s="2">
        <v>-589</v>
      </c>
      <c r="W577" s="2">
        <v>-604</v>
      </c>
      <c r="X577" s="2">
        <v>-616</v>
      </c>
      <c r="Y577" s="2">
        <v>-624</v>
      </c>
      <c r="Z577" s="2">
        <v>-626</v>
      </c>
      <c r="AA577" s="2">
        <v>-627</v>
      </c>
      <c r="AB577" s="2">
        <v>-628</v>
      </c>
      <c r="AC577" s="2">
        <v>-625</v>
      </c>
      <c r="AD577" s="2">
        <v>-622</v>
      </c>
      <c r="AE577" s="2">
        <v>-619</v>
      </c>
      <c r="AF577" s="2">
        <v>-613</v>
      </c>
      <c r="AG577" s="2">
        <v>-608</v>
      </c>
      <c r="AH577" s="2">
        <v>-602</v>
      </c>
    </row>
    <row r="578" spans="1:34" x14ac:dyDescent="0.25">
      <c r="A578" s="2" t="s">
        <v>489</v>
      </c>
      <c r="B578" s="2" t="s">
        <v>403</v>
      </c>
      <c r="C578" s="2" t="s">
        <v>404</v>
      </c>
      <c r="D578" s="2">
        <v>0</v>
      </c>
      <c r="E578" s="2">
        <v>0</v>
      </c>
      <c r="F578" s="2">
        <v>0</v>
      </c>
      <c r="G578" s="2">
        <v>24</v>
      </c>
      <c r="H578" s="2">
        <v>24</v>
      </c>
      <c r="I578" s="2">
        <v>9</v>
      </c>
      <c r="J578" s="2">
        <v>-3</v>
      </c>
      <c r="K578" s="2">
        <v>-5</v>
      </c>
      <c r="L578" s="2">
        <v>-4</v>
      </c>
      <c r="M578" s="2">
        <v>-5</v>
      </c>
      <c r="N578" s="2">
        <v>-6</v>
      </c>
      <c r="O578" s="2">
        <v>-8</v>
      </c>
      <c r="P578" s="2">
        <v>-6</v>
      </c>
      <c r="Q578" s="2">
        <v>-6</v>
      </c>
      <c r="R578" s="2">
        <v>-7</v>
      </c>
      <c r="S578" s="2">
        <v>-8</v>
      </c>
      <c r="T578" s="2">
        <v>-7</v>
      </c>
      <c r="U578" s="2">
        <v>-8</v>
      </c>
      <c r="V578" s="2">
        <v>-8</v>
      </c>
      <c r="W578" s="2">
        <v>-9</v>
      </c>
      <c r="X578" s="2">
        <v>-10</v>
      </c>
      <c r="Y578" s="2">
        <v>-10</v>
      </c>
      <c r="Z578" s="2">
        <v>-11</v>
      </c>
      <c r="AA578" s="2">
        <v>-10</v>
      </c>
      <c r="AB578" s="2">
        <v>-10</v>
      </c>
      <c r="AC578" s="2">
        <v>-9</v>
      </c>
      <c r="AD578" s="2">
        <v>-9</v>
      </c>
      <c r="AE578" s="2">
        <v>-9</v>
      </c>
      <c r="AF578" s="2">
        <v>-8</v>
      </c>
      <c r="AG578" s="2">
        <v>-8</v>
      </c>
      <c r="AH578" s="2">
        <v>-7</v>
      </c>
    </row>
    <row r="579" spans="1:34" x14ac:dyDescent="0.25">
      <c r="A579" s="2" t="s">
        <v>490</v>
      </c>
      <c r="B579" s="2" t="s">
        <v>403</v>
      </c>
      <c r="C579" s="2" t="s">
        <v>404</v>
      </c>
      <c r="D579" s="2">
        <v>0</v>
      </c>
      <c r="E579" s="2">
        <v>2</v>
      </c>
      <c r="F579" s="2">
        <v>69</v>
      </c>
      <c r="G579" s="2">
        <v>1065</v>
      </c>
      <c r="H579" s="2">
        <v>1285</v>
      </c>
      <c r="I579" s="2">
        <v>745</v>
      </c>
      <c r="J579" s="2">
        <v>547</v>
      </c>
      <c r="K579" s="2">
        <v>698</v>
      </c>
      <c r="L579" s="2">
        <v>702</v>
      </c>
      <c r="M579" s="2">
        <v>637</v>
      </c>
      <c r="N579" s="2">
        <v>648</v>
      </c>
      <c r="O579" s="2">
        <v>678</v>
      </c>
      <c r="P579" s="2">
        <v>666</v>
      </c>
      <c r="Q579" s="2">
        <v>651</v>
      </c>
      <c r="R579" s="2">
        <v>603</v>
      </c>
      <c r="S579" s="2">
        <v>552</v>
      </c>
      <c r="T579" s="2">
        <v>556</v>
      </c>
      <c r="U579" s="2">
        <v>437</v>
      </c>
      <c r="V579" s="2">
        <v>300</v>
      </c>
      <c r="W579" s="2">
        <v>177</v>
      </c>
      <c r="X579" s="2">
        <v>67</v>
      </c>
      <c r="Y579" s="2">
        <v>-30</v>
      </c>
      <c r="Z579" s="2">
        <v>-109</v>
      </c>
      <c r="AA579" s="2">
        <v>-146</v>
      </c>
      <c r="AB579" s="2">
        <v>-169</v>
      </c>
      <c r="AC579" s="2">
        <v>-188</v>
      </c>
      <c r="AD579" s="2">
        <v>-204</v>
      </c>
      <c r="AE579" s="2">
        <v>-208</v>
      </c>
      <c r="AF579" s="2">
        <v>-209</v>
      </c>
      <c r="AG579" s="2">
        <v>-208</v>
      </c>
      <c r="AH579" s="2">
        <v>-211</v>
      </c>
    </row>
    <row r="580" spans="1:34" x14ac:dyDescent="0.25">
      <c r="A580" s="2" t="s">
        <v>491</v>
      </c>
      <c r="B580" s="2" t="s">
        <v>403</v>
      </c>
      <c r="C580" s="2" t="s">
        <v>404</v>
      </c>
      <c r="D580" s="2">
        <v>0</v>
      </c>
      <c r="E580" s="2">
        <v>37</v>
      </c>
      <c r="F580" s="2">
        <v>288</v>
      </c>
      <c r="G580" s="2">
        <v>877</v>
      </c>
      <c r="H580" s="2">
        <v>1029</v>
      </c>
      <c r="I580" s="2">
        <v>295</v>
      </c>
      <c r="J580" s="2">
        <v>706</v>
      </c>
      <c r="K580" s="2">
        <v>1805</v>
      </c>
      <c r="L580" s="2">
        <v>2398</v>
      </c>
      <c r="M580" s="2">
        <v>2969</v>
      </c>
      <c r="N580" s="2">
        <v>3760</v>
      </c>
      <c r="O580" s="2">
        <v>4461</v>
      </c>
      <c r="P580" s="2">
        <v>4854</v>
      </c>
      <c r="Q580" s="2">
        <v>5090</v>
      </c>
      <c r="R580" s="2">
        <v>5159</v>
      </c>
      <c r="S580" s="2">
        <v>5252</v>
      </c>
      <c r="T580" s="2">
        <v>5350</v>
      </c>
      <c r="U580" s="2">
        <v>4939</v>
      </c>
      <c r="V580" s="2">
        <v>4553</v>
      </c>
      <c r="W580" s="2">
        <v>4161</v>
      </c>
      <c r="X580" s="2">
        <v>3763</v>
      </c>
      <c r="Y580" s="2">
        <v>3379</v>
      </c>
      <c r="Z580" s="2">
        <v>3035</v>
      </c>
      <c r="AA580" s="2">
        <v>2834</v>
      </c>
      <c r="AB580" s="2">
        <v>2668</v>
      </c>
      <c r="AC580" s="2">
        <v>2520</v>
      </c>
      <c r="AD580" s="2">
        <v>2379</v>
      </c>
      <c r="AE580" s="2">
        <v>2280</v>
      </c>
      <c r="AF580" s="2">
        <v>2174</v>
      </c>
      <c r="AG580" s="2">
        <v>2090</v>
      </c>
      <c r="AH580" s="2">
        <v>2003</v>
      </c>
    </row>
    <row r="581" spans="1:34" x14ac:dyDescent="0.25">
      <c r="A581" s="2" t="s">
        <v>492</v>
      </c>
      <c r="B581" s="2" t="s">
        <v>403</v>
      </c>
      <c r="C581" s="2" t="s">
        <v>404</v>
      </c>
      <c r="D581" s="2">
        <v>0</v>
      </c>
      <c r="E581" s="2">
        <v>0</v>
      </c>
      <c r="F581" s="2">
        <v>49</v>
      </c>
      <c r="G581" s="2">
        <v>7049</v>
      </c>
      <c r="H581" s="2">
        <v>4919</v>
      </c>
      <c r="I581" s="2">
        <v>1774</v>
      </c>
      <c r="J581" s="2">
        <v>824</v>
      </c>
      <c r="K581" s="2">
        <v>1264</v>
      </c>
      <c r="L581" s="2">
        <v>1310</v>
      </c>
      <c r="M581" s="2">
        <v>1221</v>
      </c>
      <c r="N581" s="2">
        <v>1293</v>
      </c>
      <c r="O581" s="2">
        <v>1445</v>
      </c>
      <c r="P581" s="2">
        <v>1443</v>
      </c>
      <c r="Q581" s="2">
        <v>1746</v>
      </c>
      <c r="R581" s="2">
        <v>1675</v>
      </c>
      <c r="S581" s="2">
        <v>1612</v>
      </c>
      <c r="T581" s="2">
        <v>1885</v>
      </c>
      <c r="U581" s="2">
        <v>1660</v>
      </c>
      <c r="V581" s="2">
        <v>1460</v>
      </c>
      <c r="W581" s="2">
        <v>1273</v>
      </c>
      <c r="X581" s="2">
        <v>1100</v>
      </c>
      <c r="Y581" s="2">
        <v>1011</v>
      </c>
      <c r="Z581" s="2">
        <v>927</v>
      </c>
      <c r="AA581" s="2">
        <v>874</v>
      </c>
      <c r="AB581" s="2">
        <v>827</v>
      </c>
      <c r="AC581" s="2">
        <v>780</v>
      </c>
      <c r="AD581" s="2">
        <v>739</v>
      </c>
      <c r="AE581" s="2">
        <v>699</v>
      </c>
      <c r="AF581" s="2">
        <v>668</v>
      </c>
      <c r="AG581" s="2">
        <v>637</v>
      </c>
      <c r="AH581" s="2">
        <v>614</v>
      </c>
    </row>
    <row r="582" spans="1:34" x14ac:dyDescent="0.25">
      <c r="A582" s="2" t="s">
        <v>493</v>
      </c>
      <c r="B582" s="2" t="s">
        <v>403</v>
      </c>
      <c r="C582" s="2" t="s">
        <v>404</v>
      </c>
      <c r="D582" s="2">
        <v>0</v>
      </c>
      <c r="E582" s="2">
        <v>6</v>
      </c>
      <c r="F582" s="2">
        <v>82</v>
      </c>
      <c r="G582" s="2">
        <v>1064</v>
      </c>
      <c r="H582" s="2">
        <v>1130</v>
      </c>
      <c r="I582" s="2">
        <v>770</v>
      </c>
      <c r="J582" s="2">
        <v>891</v>
      </c>
      <c r="K582" s="2">
        <v>1266</v>
      </c>
      <c r="L582" s="2">
        <v>1408</v>
      </c>
      <c r="M582" s="2">
        <v>1514</v>
      </c>
      <c r="N582" s="2">
        <v>1676</v>
      </c>
      <c r="O582" s="2">
        <v>1760</v>
      </c>
      <c r="P582" s="2">
        <v>1779</v>
      </c>
      <c r="Q582" s="2">
        <v>1781</v>
      </c>
      <c r="R582" s="2">
        <v>1745</v>
      </c>
      <c r="S582" s="2">
        <v>1710</v>
      </c>
      <c r="T582" s="2">
        <v>1682</v>
      </c>
      <c r="U582" s="2">
        <v>1457</v>
      </c>
      <c r="V582" s="2">
        <v>1270</v>
      </c>
      <c r="W582" s="2">
        <v>1105</v>
      </c>
      <c r="X582" s="2">
        <v>958</v>
      </c>
      <c r="Y582" s="2">
        <v>834</v>
      </c>
      <c r="Z582" s="2">
        <v>743</v>
      </c>
      <c r="AA582" s="2">
        <v>689</v>
      </c>
      <c r="AB582" s="2">
        <v>651</v>
      </c>
      <c r="AC582" s="2">
        <v>594</v>
      </c>
      <c r="AD582" s="2">
        <v>581</v>
      </c>
      <c r="AE582" s="2">
        <v>548</v>
      </c>
      <c r="AF582" s="2">
        <v>530</v>
      </c>
      <c r="AG582" s="2">
        <v>508</v>
      </c>
      <c r="AH582" s="2">
        <v>487</v>
      </c>
    </row>
    <row r="583" spans="1:34" x14ac:dyDescent="0.25">
      <c r="A583" s="2" t="s">
        <v>494</v>
      </c>
      <c r="B583" s="2" t="s">
        <v>403</v>
      </c>
      <c r="C583" s="2" t="s">
        <v>404</v>
      </c>
      <c r="D583" s="2">
        <v>0</v>
      </c>
      <c r="E583" s="2">
        <v>0</v>
      </c>
      <c r="F583" s="2">
        <v>0</v>
      </c>
      <c r="G583" s="2">
        <v>-449</v>
      </c>
      <c r="H583" s="2">
        <v>-890</v>
      </c>
      <c r="I583" s="2">
        <v>-1536</v>
      </c>
      <c r="J583" s="2">
        <v>-2168</v>
      </c>
      <c r="K583" s="2">
        <v>-2851</v>
      </c>
      <c r="L583" s="2">
        <v>-3526</v>
      </c>
      <c r="M583" s="2">
        <v>-4213</v>
      </c>
      <c r="N583" s="2">
        <v>-4719</v>
      </c>
      <c r="O583" s="2">
        <v>-5085</v>
      </c>
      <c r="P583" s="2">
        <v>-5341</v>
      </c>
      <c r="Q583" s="2">
        <v>-5558</v>
      </c>
      <c r="R583" s="2">
        <v>-5739</v>
      </c>
      <c r="S583" s="2">
        <v>-5895</v>
      </c>
      <c r="T583" s="2">
        <v>-5713</v>
      </c>
      <c r="U583" s="2">
        <v>-5514</v>
      </c>
      <c r="V583" s="2">
        <v>-5337</v>
      </c>
      <c r="W583" s="2">
        <v>-5163</v>
      </c>
      <c r="X583" s="2">
        <v>-4998</v>
      </c>
      <c r="Y583" s="2">
        <v>-4842</v>
      </c>
      <c r="Z583" s="2">
        <v>-4688</v>
      </c>
      <c r="AA583" s="2">
        <v>-4544</v>
      </c>
      <c r="AB583" s="2">
        <v>-4425</v>
      </c>
      <c r="AC583" s="2">
        <v>-4308</v>
      </c>
      <c r="AD583" s="2">
        <v>-4193</v>
      </c>
      <c r="AE583" s="2">
        <v>-4083</v>
      </c>
      <c r="AF583" s="2">
        <v>-3973</v>
      </c>
      <c r="AG583" s="2">
        <v>-3865</v>
      </c>
      <c r="AH583" s="2">
        <v>-3762</v>
      </c>
    </row>
    <row r="584" spans="1:34" x14ac:dyDescent="0.25">
      <c r="A584" s="2" t="s">
        <v>495</v>
      </c>
      <c r="B584" s="2" t="s">
        <v>403</v>
      </c>
      <c r="C584" s="2" t="s">
        <v>404</v>
      </c>
      <c r="D584" s="2">
        <v>0</v>
      </c>
      <c r="E584" s="2">
        <v>0</v>
      </c>
      <c r="F584" s="2">
        <v>1</v>
      </c>
      <c r="G584" s="2">
        <v>549</v>
      </c>
      <c r="H584" s="2">
        <v>1081</v>
      </c>
      <c r="I584" s="2">
        <v>1558</v>
      </c>
      <c r="J584" s="2">
        <v>1939</v>
      </c>
      <c r="K584" s="2">
        <v>2332</v>
      </c>
      <c r="L584" s="2">
        <v>2748</v>
      </c>
      <c r="M584" s="2">
        <v>3167</v>
      </c>
      <c r="N584" s="2">
        <v>3509</v>
      </c>
      <c r="O584" s="2">
        <v>3841</v>
      </c>
      <c r="P584" s="2">
        <v>4160</v>
      </c>
      <c r="Q584" s="2">
        <v>4467</v>
      </c>
      <c r="R584" s="2">
        <v>4767</v>
      </c>
      <c r="S584" s="2">
        <v>5037</v>
      </c>
      <c r="T584" s="2">
        <v>5065</v>
      </c>
      <c r="U584" s="2">
        <v>4839</v>
      </c>
      <c r="V584" s="2">
        <v>4719</v>
      </c>
      <c r="W584" s="2">
        <v>4606</v>
      </c>
      <c r="X584" s="2">
        <v>4590</v>
      </c>
      <c r="Y584" s="2">
        <v>4392</v>
      </c>
      <c r="Z584" s="2">
        <v>4291</v>
      </c>
      <c r="AA584" s="2">
        <v>4173</v>
      </c>
      <c r="AB584" s="2">
        <v>4077</v>
      </c>
      <c r="AC584" s="2">
        <v>3991</v>
      </c>
      <c r="AD584" s="2">
        <v>3882</v>
      </c>
      <c r="AE584" s="2">
        <v>3787</v>
      </c>
      <c r="AF584" s="2">
        <v>3782</v>
      </c>
      <c r="AG584" s="2">
        <v>3616</v>
      </c>
      <c r="AH584" s="2">
        <v>3521</v>
      </c>
    </row>
    <row r="585" spans="1:34" x14ac:dyDescent="0.25">
      <c r="A585" s="2" t="s">
        <v>496</v>
      </c>
      <c r="B585" s="2" t="s">
        <v>403</v>
      </c>
      <c r="C585" s="2" t="s">
        <v>404</v>
      </c>
      <c r="D585" s="2">
        <v>0</v>
      </c>
      <c r="E585" s="2">
        <v>-19</v>
      </c>
      <c r="F585" s="2">
        <v>-31</v>
      </c>
      <c r="G585" s="2">
        <v>115</v>
      </c>
      <c r="H585" s="2">
        <v>135</v>
      </c>
      <c r="I585" s="2">
        <v>254</v>
      </c>
      <c r="J585" s="2">
        <v>335</v>
      </c>
      <c r="K585" s="2">
        <v>397</v>
      </c>
      <c r="L585" s="2">
        <v>434</v>
      </c>
      <c r="M585" s="2">
        <v>465</v>
      </c>
      <c r="N585" s="2">
        <v>470</v>
      </c>
      <c r="O585" s="2">
        <v>451</v>
      </c>
      <c r="P585" s="2">
        <v>440</v>
      </c>
      <c r="Q585" s="2">
        <v>452</v>
      </c>
      <c r="R585" s="2">
        <v>500</v>
      </c>
      <c r="S585" s="2">
        <v>535</v>
      </c>
      <c r="T585" s="2">
        <v>564</v>
      </c>
      <c r="U585" s="2">
        <v>553</v>
      </c>
      <c r="V585" s="2">
        <v>531</v>
      </c>
      <c r="W585" s="2">
        <v>502</v>
      </c>
      <c r="X585" s="2">
        <v>471</v>
      </c>
      <c r="Y585" s="2">
        <v>461</v>
      </c>
      <c r="Z585" s="2">
        <v>440</v>
      </c>
      <c r="AA585" s="2">
        <v>432</v>
      </c>
      <c r="AB585" s="2">
        <v>422</v>
      </c>
      <c r="AC585" s="2">
        <v>417</v>
      </c>
      <c r="AD585" s="2">
        <v>414</v>
      </c>
      <c r="AE585" s="2">
        <v>409</v>
      </c>
      <c r="AF585" s="2">
        <v>405</v>
      </c>
      <c r="AG585" s="2">
        <v>402</v>
      </c>
      <c r="AH585" s="2">
        <v>399</v>
      </c>
    </row>
    <row r="586" spans="1:34" x14ac:dyDescent="0.25">
      <c r="A586" s="2" t="s">
        <v>497</v>
      </c>
      <c r="B586" s="2" t="s">
        <v>403</v>
      </c>
      <c r="C586" s="2" t="s">
        <v>404</v>
      </c>
      <c r="D586" s="2">
        <v>0</v>
      </c>
      <c r="E586" s="2">
        <v>95</v>
      </c>
      <c r="F586" s="2">
        <v>26</v>
      </c>
      <c r="G586" s="2">
        <v>268</v>
      </c>
      <c r="H586" s="2">
        <v>3315</v>
      </c>
      <c r="I586" s="2">
        <v>3366</v>
      </c>
      <c r="J586" s="2">
        <v>1879</v>
      </c>
      <c r="K586" s="2">
        <v>2022</v>
      </c>
      <c r="L586" s="2">
        <v>3287</v>
      </c>
      <c r="M586" s="2">
        <v>3790</v>
      </c>
      <c r="N586" s="2">
        <v>4094</v>
      </c>
      <c r="O586" s="2">
        <v>4513</v>
      </c>
      <c r="P586" s="2">
        <v>5019</v>
      </c>
      <c r="Q586" s="2">
        <v>5248</v>
      </c>
      <c r="R586" s="2">
        <v>5685</v>
      </c>
      <c r="S586" s="2">
        <v>6030</v>
      </c>
      <c r="T586" s="2">
        <v>6308</v>
      </c>
      <c r="U586" s="2">
        <v>6740</v>
      </c>
      <c r="V586" s="2">
        <v>6541</v>
      </c>
      <c r="W586" s="2">
        <v>6355</v>
      </c>
      <c r="X586" s="2">
        <v>6171</v>
      </c>
      <c r="Y586" s="2">
        <v>5901</v>
      </c>
      <c r="Z586" s="2">
        <v>5779</v>
      </c>
      <c r="AA586" s="2">
        <v>5590</v>
      </c>
      <c r="AB586" s="2">
        <v>5499</v>
      </c>
      <c r="AC586" s="2">
        <v>5407</v>
      </c>
      <c r="AD586" s="2">
        <v>5372</v>
      </c>
      <c r="AE586" s="2">
        <v>5317</v>
      </c>
      <c r="AF586" s="2">
        <v>5294</v>
      </c>
      <c r="AG586" s="2">
        <v>5258</v>
      </c>
      <c r="AH586" s="2">
        <v>5238</v>
      </c>
    </row>
    <row r="587" spans="1:34" x14ac:dyDescent="0.25">
      <c r="A587" s="2" t="s">
        <v>498</v>
      </c>
      <c r="B587" s="2" t="s">
        <v>403</v>
      </c>
      <c r="C587" s="2" t="s">
        <v>404</v>
      </c>
      <c r="D587" s="2">
        <v>0</v>
      </c>
      <c r="E587" s="2">
        <v>-326</v>
      </c>
      <c r="F587" s="2">
        <v>-606</v>
      </c>
      <c r="G587" s="2">
        <v>2086</v>
      </c>
      <c r="H587" s="2">
        <v>7182</v>
      </c>
      <c r="I587" s="2">
        <v>8960</v>
      </c>
      <c r="J587" s="2">
        <v>9786</v>
      </c>
      <c r="K587" s="2">
        <v>10145</v>
      </c>
      <c r="L587" s="2">
        <v>9555</v>
      </c>
      <c r="M587" s="2">
        <v>8310</v>
      </c>
      <c r="N587" s="2">
        <v>6623</v>
      </c>
      <c r="O587" s="2">
        <v>5293</v>
      </c>
      <c r="P587" s="2">
        <v>3718</v>
      </c>
      <c r="Q587" s="2">
        <v>2529</v>
      </c>
      <c r="R587" s="2">
        <v>1871</v>
      </c>
      <c r="S587" s="2">
        <v>1079</v>
      </c>
      <c r="T587" s="2">
        <v>683</v>
      </c>
      <c r="U587" s="2">
        <v>-350</v>
      </c>
      <c r="V587" s="2">
        <v>-1150</v>
      </c>
      <c r="W587" s="2">
        <v>-2061</v>
      </c>
      <c r="X587" s="2">
        <v>-2943</v>
      </c>
      <c r="Y587" s="2">
        <v>-3515</v>
      </c>
      <c r="Z587" s="2">
        <v>-4041</v>
      </c>
      <c r="AA587" s="2">
        <v>-4430</v>
      </c>
      <c r="AB587" s="2">
        <v>-4657</v>
      </c>
      <c r="AC587" s="2">
        <v>-5169</v>
      </c>
      <c r="AD587" s="2">
        <v>-5358</v>
      </c>
      <c r="AE587" s="2">
        <v>-5675</v>
      </c>
      <c r="AF587" s="2">
        <v>-6017</v>
      </c>
      <c r="AG587" s="2">
        <v>-6383</v>
      </c>
      <c r="AH587" s="2">
        <v>-6775</v>
      </c>
    </row>
    <row r="588" spans="1:34" x14ac:dyDescent="0.25">
      <c r="A588" s="2" t="s">
        <v>499</v>
      </c>
      <c r="B588" s="2" t="s">
        <v>403</v>
      </c>
      <c r="C588" s="2" t="s">
        <v>404</v>
      </c>
      <c r="D588" s="2">
        <v>0</v>
      </c>
      <c r="E588" s="2">
        <v>0</v>
      </c>
      <c r="F588" s="2">
        <v>-3</v>
      </c>
      <c r="G588" s="2">
        <v>117</v>
      </c>
      <c r="H588" s="2">
        <v>198</v>
      </c>
      <c r="I588" s="2">
        <v>239</v>
      </c>
      <c r="J588" s="2">
        <v>231</v>
      </c>
      <c r="K588" s="2">
        <v>224</v>
      </c>
      <c r="L588" s="2">
        <v>236</v>
      </c>
      <c r="M588" s="2">
        <v>239</v>
      </c>
      <c r="N588" s="2">
        <v>227</v>
      </c>
      <c r="O588" s="2">
        <v>215</v>
      </c>
      <c r="P588" s="2">
        <v>203</v>
      </c>
      <c r="Q588" s="2">
        <v>190</v>
      </c>
      <c r="R588" s="2">
        <v>185</v>
      </c>
      <c r="S588" s="2">
        <v>175</v>
      </c>
      <c r="T588" s="2">
        <v>165</v>
      </c>
      <c r="U588" s="2">
        <v>145</v>
      </c>
      <c r="V588" s="2">
        <v>116</v>
      </c>
      <c r="W588" s="2">
        <v>86</v>
      </c>
      <c r="X588" s="2">
        <v>55</v>
      </c>
      <c r="Y588" s="2">
        <v>28</v>
      </c>
      <c r="Z588" s="2">
        <v>5</v>
      </c>
      <c r="AA588" s="2">
        <v>-14</v>
      </c>
      <c r="AB588" s="2">
        <v>-31</v>
      </c>
      <c r="AC588" s="2">
        <v>-43</v>
      </c>
      <c r="AD588" s="2">
        <v>-54</v>
      </c>
      <c r="AE588" s="2">
        <v>-62</v>
      </c>
      <c r="AF588" s="2">
        <v>-67</v>
      </c>
      <c r="AG588" s="2">
        <v>-74</v>
      </c>
      <c r="AH588" s="2">
        <v>-79</v>
      </c>
    </row>
    <row r="589" spans="1:34" x14ac:dyDescent="0.25">
      <c r="A589" s="2" t="s">
        <v>500</v>
      </c>
      <c r="B589" s="2" t="s">
        <v>403</v>
      </c>
      <c r="C589" s="2" t="s">
        <v>404</v>
      </c>
      <c r="D589" s="2">
        <v>0</v>
      </c>
      <c r="E589" s="2">
        <v>21</v>
      </c>
      <c r="F589" s="2">
        <v>190</v>
      </c>
      <c r="G589" s="2">
        <v>2571</v>
      </c>
      <c r="H589" s="2">
        <v>2732</v>
      </c>
      <c r="I589" s="2">
        <v>2241</v>
      </c>
      <c r="J589" s="2">
        <v>2648</v>
      </c>
      <c r="K589" s="2">
        <v>3698</v>
      </c>
      <c r="L589" s="2">
        <v>4105</v>
      </c>
      <c r="M589" s="2">
        <v>4658</v>
      </c>
      <c r="N589" s="2">
        <v>5343</v>
      </c>
      <c r="O589" s="2">
        <v>5909</v>
      </c>
      <c r="P589" s="2">
        <v>6228</v>
      </c>
      <c r="Q589" s="2">
        <v>6531</v>
      </c>
      <c r="R589" s="2">
        <v>6654</v>
      </c>
      <c r="S589" s="2">
        <v>6919</v>
      </c>
      <c r="T589" s="2">
        <v>7157</v>
      </c>
      <c r="U589" s="2">
        <v>6789</v>
      </c>
      <c r="V589" s="2">
        <v>6484</v>
      </c>
      <c r="W589" s="2">
        <v>6164</v>
      </c>
      <c r="X589" s="2">
        <v>5857</v>
      </c>
      <c r="Y589" s="2">
        <v>5599</v>
      </c>
      <c r="Z589" s="2">
        <v>5418</v>
      </c>
      <c r="AA589" s="2">
        <v>5420</v>
      </c>
      <c r="AB589" s="2">
        <v>5456</v>
      </c>
      <c r="AC589" s="2">
        <v>5497</v>
      </c>
      <c r="AD589" s="2">
        <v>5605</v>
      </c>
      <c r="AE589" s="2">
        <v>5720</v>
      </c>
      <c r="AF589" s="2">
        <v>5860</v>
      </c>
      <c r="AG589" s="2">
        <v>5994</v>
      </c>
      <c r="AH589" s="2">
        <v>6133</v>
      </c>
    </row>
    <row r="590" spans="1:34" x14ac:dyDescent="0.25">
      <c r="A590" s="2" t="s">
        <v>501</v>
      </c>
      <c r="B590" s="2" t="s">
        <v>403</v>
      </c>
      <c r="C590" s="2" t="s">
        <v>404</v>
      </c>
      <c r="D590" s="2">
        <v>0</v>
      </c>
      <c r="E590" s="2">
        <v>-2</v>
      </c>
      <c r="F590" s="2">
        <v>15</v>
      </c>
      <c r="G590" s="2">
        <v>413</v>
      </c>
      <c r="H590" s="2">
        <v>205</v>
      </c>
      <c r="I590" s="2">
        <v>312</v>
      </c>
      <c r="J590" s="2">
        <v>510</v>
      </c>
      <c r="K590" s="2">
        <v>495</v>
      </c>
      <c r="L590" s="2">
        <v>367</v>
      </c>
      <c r="M590" s="2">
        <v>362</v>
      </c>
      <c r="N590" s="2">
        <v>302</v>
      </c>
      <c r="O590" s="2">
        <v>191</v>
      </c>
      <c r="P590" s="2">
        <v>81</v>
      </c>
      <c r="Q590" s="2">
        <v>38</v>
      </c>
      <c r="R590" s="2">
        <v>-21</v>
      </c>
      <c r="S590" s="2">
        <v>-79</v>
      </c>
      <c r="T590" s="2">
        <v>-90</v>
      </c>
      <c r="U590" s="2">
        <v>-151</v>
      </c>
      <c r="V590" s="2">
        <v>-112</v>
      </c>
      <c r="W590" s="2">
        <v>-28</v>
      </c>
      <c r="X590" s="2">
        <v>91</v>
      </c>
      <c r="Y590" s="2">
        <v>272</v>
      </c>
      <c r="Z590" s="2">
        <v>494</v>
      </c>
      <c r="AA590" s="2">
        <v>761</v>
      </c>
      <c r="AB590" s="2">
        <v>1016</v>
      </c>
      <c r="AC590" s="2">
        <v>1298</v>
      </c>
      <c r="AD590" s="2">
        <v>1551</v>
      </c>
      <c r="AE590" s="2">
        <v>1804</v>
      </c>
      <c r="AF590" s="2">
        <v>2063</v>
      </c>
      <c r="AG590" s="2">
        <v>2307</v>
      </c>
      <c r="AH590" s="2">
        <v>2537</v>
      </c>
    </row>
    <row r="591" spans="1:34" x14ac:dyDescent="0.25">
      <c r="A591" s="2" t="s">
        <v>502</v>
      </c>
      <c r="B591" s="2" t="s">
        <v>403</v>
      </c>
      <c r="C591" s="2" t="s">
        <v>404</v>
      </c>
      <c r="D591" s="2">
        <v>0</v>
      </c>
      <c r="E591" s="2">
        <v>6</v>
      </c>
      <c r="F591" s="2">
        <v>82</v>
      </c>
      <c r="G591" s="2">
        <v>4906</v>
      </c>
      <c r="H591" s="2">
        <v>8920</v>
      </c>
      <c r="I591" s="2">
        <v>12749</v>
      </c>
      <c r="J591" s="2">
        <v>16861</v>
      </c>
      <c r="K591" s="2">
        <v>20913</v>
      </c>
      <c r="L591" s="2">
        <v>24222</v>
      </c>
      <c r="M591" s="2">
        <v>27484</v>
      </c>
      <c r="N591" s="2">
        <v>30589</v>
      </c>
      <c r="O591" s="2">
        <v>33475</v>
      </c>
      <c r="P591" s="2">
        <v>36191</v>
      </c>
      <c r="Q591" s="2">
        <v>38974</v>
      </c>
      <c r="R591" s="2">
        <v>41484</v>
      </c>
      <c r="S591" s="2">
        <v>43896</v>
      </c>
      <c r="T591" s="2">
        <v>42048</v>
      </c>
      <c r="U591" s="2">
        <v>40090</v>
      </c>
      <c r="V591" s="2">
        <v>38920</v>
      </c>
      <c r="W591" s="2">
        <v>37857</v>
      </c>
      <c r="X591" s="2">
        <v>36959</v>
      </c>
      <c r="Y591" s="2">
        <v>36365</v>
      </c>
      <c r="Z591" s="2">
        <v>35791</v>
      </c>
      <c r="AA591" s="2">
        <v>35430</v>
      </c>
      <c r="AB591" s="2">
        <v>35103</v>
      </c>
      <c r="AC591" s="2">
        <v>34841</v>
      </c>
      <c r="AD591" s="2">
        <v>34656</v>
      </c>
      <c r="AE591" s="2">
        <v>34596</v>
      </c>
      <c r="AF591" s="2">
        <v>34591</v>
      </c>
      <c r="AG591" s="2">
        <v>34527</v>
      </c>
      <c r="AH591" s="2">
        <v>34422</v>
      </c>
    </row>
    <row r="592" spans="1:34" x14ac:dyDescent="0.25">
      <c r="A592" s="2" t="s">
        <v>503</v>
      </c>
      <c r="B592" s="2" t="s">
        <v>403</v>
      </c>
      <c r="C592" s="2" t="s">
        <v>404</v>
      </c>
      <c r="D592" s="2">
        <v>0</v>
      </c>
      <c r="E592" s="2">
        <v>-6</v>
      </c>
      <c r="F592" s="2">
        <v>3</v>
      </c>
      <c r="G592" s="2">
        <v>237</v>
      </c>
      <c r="H592" s="2">
        <v>336</v>
      </c>
      <c r="I592" s="2">
        <v>1309</v>
      </c>
      <c r="J592" s="2">
        <v>2289</v>
      </c>
      <c r="K592" s="2">
        <v>2823</v>
      </c>
      <c r="L592" s="2">
        <v>3313</v>
      </c>
      <c r="M592" s="2">
        <v>4094</v>
      </c>
      <c r="N592" s="2">
        <v>4669</v>
      </c>
      <c r="O592" s="2">
        <v>5153</v>
      </c>
      <c r="P592" s="2">
        <v>5577</v>
      </c>
      <c r="Q592" s="2">
        <v>6022</v>
      </c>
      <c r="R592" s="2">
        <v>6425</v>
      </c>
      <c r="S592" s="2">
        <v>6751</v>
      </c>
      <c r="T592" s="2">
        <v>6981</v>
      </c>
      <c r="U592" s="2">
        <v>6992</v>
      </c>
      <c r="V592" s="2">
        <v>6936</v>
      </c>
      <c r="W592" s="2">
        <v>6789</v>
      </c>
      <c r="X592" s="2">
        <v>6527</v>
      </c>
      <c r="Y592" s="2">
        <v>6250</v>
      </c>
      <c r="Z592" s="2">
        <v>5921</v>
      </c>
      <c r="AA592" s="2">
        <v>5636</v>
      </c>
      <c r="AB592" s="2">
        <v>5327</v>
      </c>
      <c r="AC592" s="2">
        <v>5095</v>
      </c>
      <c r="AD592" s="2">
        <v>4828</v>
      </c>
      <c r="AE592" s="2">
        <v>4577</v>
      </c>
      <c r="AF592" s="2">
        <v>4350</v>
      </c>
      <c r="AG592" s="2">
        <v>4151</v>
      </c>
      <c r="AH592" s="2">
        <v>3958</v>
      </c>
    </row>
    <row r="593" spans="1:34" x14ac:dyDescent="0.25">
      <c r="A593" s="2" t="s">
        <v>504</v>
      </c>
      <c r="B593" s="2" t="s">
        <v>403</v>
      </c>
      <c r="C593" s="2" t="s">
        <v>404</v>
      </c>
      <c r="D593" s="2">
        <v>0</v>
      </c>
      <c r="E593" s="2">
        <v>-3</v>
      </c>
      <c r="F593" s="2">
        <v>0</v>
      </c>
      <c r="G593" s="2">
        <v>65</v>
      </c>
      <c r="H593" s="2">
        <v>39</v>
      </c>
      <c r="I593" s="2">
        <v>345</v>
      </c>
      <c r="J593" s="2">
        <v>640</v>
      </c>
      <c r="K593" s="2">
        <v>756</v>
      </c>
      <c r="L593" s="2">
        <v>835</v>
      </c>
      <c r="M593" s="2">
        <v>988</v>
      </c>
      <c r="N593" s="2">
        <v>1076</v>
      </c>
      <c r="O593" s="2">
        <v>1129</v>
      </c>
      <c r="P593" s="2">
        <v>1161</v>
      </c>
      <c r="Q593" s="2">
        <v>1193</v>
      </c>
      <c r="R593" s="2">
        <v>1208</v>
      </c>
      <c r="S593" s="2">
        <v>1205</v>
      </c>
      <c r="T593" s="2">
        <v>1184</v>
      </c>
      <c r="U593" s="2">
        <v>1125</v>
      </c>
      <c r="V593" s="2">
        <v>1062</v>
      </c>
      <c r="W593" s="2">
        <v>990</v>
      </c>
      <c r="X593" s="2">
        <v>907</v>
      </c>
      <c r="Y593" s="2">
        <v>826</v>
      </c>
      <c r="Z593" s="2">
        <v>744</v>
      </c>
      <c r="AA593" s="2">
        <v>674</v>
      </c>
      <c r="AB593" s="2">
        <v>606</v>
      </c>
      <c r="AC593" s="2">
        <v>551</v>
      </c>
      <c r="AD593" s="2">
        <v>496</v>
      </c>
      <c r="AE593" s="2">
        <v>447</v>
      </c>
      <c r="AF593" s="2">
        <v>403</v>
      </c>
      <c r="AG593" s="2">
        <v>366</v>
      </c>
      <c r="AH593" s="2">
        <v>331</v>
      </c>
    </row>
    <row r="594" spans="1:34" x14ac:dyDescent="0.25">
      <c r="A594" s="2" t="s">
        <v>505</v>
      </c>
      <c r="B594" s="2" t="s">
        <v>403</v>
      </c>
      <c r="C594" s="2" t="s">
        <v>404</v>
      </c>
      <c r="D594" s="2">
        <v>0</v>
      </c>
      <c r="E594" s="2">
        <v>0</v>
      </c>
      <c r="F594" s="2">
        <v>0</v>
      </c>
      <c r="G594" s="2">
        <v>13</v>
      </c>
      <c r="H594" s="2">
        <v>17</v>
      </c>
      <c r="I594" s="2">
        <v>33</v>
      </c>
      <c r="J594" s="2">
        <v>48</v>
      </c>
      <c r="K594" s="2">
        <v>55</v>
      </c>
      <c r="L594" s="2">
        <v>60</v>
      </c>
      <c r="M594" s="2">
        <v>68</v>
      </c>
      <c r="N594" s="2">
        <v>73</v>
      </c>
      <c r="O594" s="2">
        <v>74</v>
      </c>
      <c r="P594" s="2">
        <v>75</v>
      </c>
      <c r="Q594" s="2">
        <v>75</v>
      </c>
      <c r="R594" s="2">
        <v>75</v>
      </c>
      <c r="S594" s="2">
        <v>74</v>
      </c>
      <c r="T594" s="2">
        <v>70</v>
      </c>
      <c r="U594" s="2">
        <v>65</v>
      </c>
      <c r="V594" s="2">
        <v>59</v>
      </c>
      <c r="W594" s="2">
        <v>54</v>
      </c>
      <c r="X594" s="2">
        <v>48</v>
      </c>
      <c r="Y594" s="2">
        <v>43</v>
      </c>
      <c r="Z594" s="2">
        <v>37</v>
      </c>
      <c r="AA594" s="2">
        <v>34</v>
      </c>
      <c r="AB594" s="2">
        <v>30</v>
      </c>
      <c r="AC594" s="2">
        <v>27</v>
      </c>
      <c r="AD594" s="2">
        <v>24</v>
      </c>
      <c r="AE594" s="2">
        <v>22</v>
      </c>
      <c r="AF594" s="2">
        <v>20</v>
      </c>
      <c r="AG594" s="2">
        <v>18</v>
      </c>
      <c r="AH594" s="2">
        <v>16</v>
      </c>
    </row>
    <row r="595" spans="1:34" x14ac:dyDescent="0.25">
      <c r="A595" s="2" t="s">
        <v>506</v>
      </c>
      <c r="B595" s="2" t="s">
        <v>403</v>
      </c>
      <c r="C595" s="2" t="s">
        <v>404</v>
      </c>
      <c r="D595" s="2">
        <v>0</v>
      </c>
      <c r="E595" s="2">
        <v>0</v>
      </c>
      <c r="F595" s="2">
        <v>-1</v>
      </c>
      <c r="G595" s="2">
        <v>17</v>
      </c>
      <c r="H595" s="2">
        <v>19</v>
      </c>
      <c r="I595" s="2">
        <v>51</v>
      </c>
      <c r="J595" s="2">
        <v>81</v>
      </c>
      <c r="K595" s="2">
        <v>91</v>
      </c>
      <c r="L595" s="2">
        <v>94</v>
      </c>
      <c r="M595" s="2">
        <v>104</v>
      </c>
      <c r="N595" s="2">
        <v>103</v>
      </c>
      <c r="O595" s="2">
        <v>105</v>
      </c>
      <c r="P595" s="2">
        <v>103</v>
      </c>
      <c r="Q595" s="2">
        <v>105</v>
      </c>
      <c r="R595" s="2">
        <v>105</v>
      </c>
      <c r="S595" s="2">
        <v>105</v>
      </c>
      <c r="T595" s="2">
        <v>100</v>
      </c>
      <c r="U595" s="2">
        <v>91</v>
      </c>
      <c r="V595" s="2">
        <v>83</v>
      </c>
      <c r="W595" s="2">
        <v>74</v>
      </c>
      <c r="X595" s="2">
        <v>63</v>
      </c>
      <c r="Y595" s="2">
        <v>54</v>
      </c>
      <c r="Z595" s="2">
        <v>44</v>
      </c>
      <c r="AA595" s="2">
        <v>38</v>
      </c>
      <c r="AB595" s="2">
        <v>30</v>
      </c>
      <c r="AC595" s="2">
        <v>26</v>
      </c>
      <c r="AD595" s="2">
        <v>21</v>
      </c>
      <c r="AE595" s="2">
        <v>16</v>
      </c>
      <c r="AF595" s="2">
        <v>12</v>
      </c>
      <c r="AG595" s="2">
        <v>9</v>
      </c>
      <c r="AH595" s="2">
        <v>6</v>
      </c>
    </row>
    <row r="596" spans="1:34" x14ac:dyDescent="0.25">
      <c r="A596" s="2" t="s">
        <v>507</v>
      </c>
      <c r="B596" s="2" t="s">
        <v>403</v>
      </c>
      <c r="C596" s="2" t="s">
        <v>404</v>
      </c>
      <c r="D596" s="2">
        <v>0</v>
      </c>
      <c r="E596" s="2">
        <v>0</v>
      </c>
      <c r="F596" s="2">
        <v>3</v>
      </c>
      <c r="G596" s="2">
        <v>96</v>
      </c>
      <c r="H596" s="2">
        <v>71</v>
      </c>
      <c r="I596" s="2">
        <v>61</v>
      </c>
      <c r="J596" s="2">
        <v>45</v>
      </c>
      <c r="K596" s="2">
        <v>-11</v>
      </c>
      <c r="L596" s="2">
        <v>-102</v>
      </c>
      <c r="M596" s="2">
        <v>-194</v>
      </c>
      <c r="N596" s="2">
        <v>-323</v>
      </c>
      <c r="O596" s="2">
        <v>-474</v>
      </c>
      <c r="P596" s="2">
        <v>-645</v>
      </c>
      <c r="Q596" s="2">
        <v>-823</v>
      </c>
      <c r="R596" s="2">
        <v>-1017</v>
      </c>
      <c r="S596" s="2">
        <v>-1226</v>
      </c>
      <c r="T596" s="2">
        <v>-1429</v>
      </c>
      <c r="U596" s="2">
        <v>-1632</v>
      </c>
      <c r="V596" s="2">
        <v>-1809</v>
      </c>
      <c r="W596" s="2">
        <v>-1967</v>
      </c>
      <c r="X596" s="2">
        <v>-2106</v>
      </c>
      <c r="Y596" s="2">
        <v>-2221</v>
      </c>
      <c r="Z596" s="2">
        <v>-2314</v>
      </c>
      <c r="AA596" s="2">
        <v>-2382</v>
      </c>
      <c r="AB596" s="2">
        <v>-2430</v>
      </c>
      <c r="AC596" s="2">
        <v>-2456</v>
      </c>
      <c r="AD596" s="2">
        <v>-2466</v>
      </c>
      <c r="AE596" s="2">
        <v>-2456</v>
      </c>
      <c r="AF596" s="2">
        <v>-2430</v>
      </c>
      <c r="AG596" s="2">
        <v>-2404</v>
      </c>
      <c r="AH596" s="2">
        <v>-2375</v>
      </c>
    </row>
    <row r="597" spans="1:34" x14ac:dyDescent="0.25">
      <c r="A597" s="2" t="s">
        <v>508</v>
      </c>
      <c r="B597" s="2" t="s">
        <v>403</v>
      </c>
      <c r="C597" s="2" t="s">
        <v>404</v>
      </c>
      <c r="D597" s="2">
        <v>0</v>
      </c>
      <c r="E597" s="2">
        <v>-4</v>
      </c>
      <c r="F597" s="2">
        <v>10</v>
      </c>
      <c r="G597" s="2">
        <v>306</v>
      </c>
      <c r="H597" s="2">
        <v>327</v>
      </c>
      <c r="I597" s="2">
        <v>1074</v>
      </c>
      <c r="J597" s="2">
        <v>1888</v>
      </c>
      <c r="K597" s="2">
        <v>2330</v>
      </c>
      <c r="L597" s="2">
        <v>2716</v>
      </c>
      <c r="M597" s="2">
        <v>3347</v>
      </c>
      <c r="N597" s="2">
        <v>3831</v>
      </c>
      <c r="O597" s="2">
        <v>4203</v>
      </c>
      <c r="P597" s="2">
        <v>4520</v>
      </c>
      <c r="Q597" s="2">
        <v>4848</v>
      </c>
      <c r="R597" s="2">
        <v>5121</v>
      </c>
      <c r="S597" s="2">
        <v>5341</v>
      </c>
      <c r="T597" s="2">
        <v>5474</v>
      </c>
      <c r="U597" s="2">
        <v>5440</v>
      </c>
      <c r="V597" s="2">
        <v>5378</v>
      </c>
      <c r="W597" s="2">
        <v>5259</v>
      </c>
      <c r="X597" s="2">
        <v>5068</v>
      </c>
      <c r="Y597" s="2">
        <v>4870</v>
      </c>
      <c r="Z597" s="2">
        <v>4643</v>
      </c>
      <c r="AA597" s="2">
        <v>4449</v>
      </c>
      <c r="AB597" s="2">
        <v>4239</v>
      </c>
      <c r="AC597" s="2">
        <v>4080</v>
      </c>
      <c r="AD597" s="2">
        <v>3901</v>
      </c>
      <c r="AE597" s="2">
        <v>3738</v>
      </c>
      <c r="AF597" s="2">
        <v>3589</v>
      </c>
      <c r="AG597" s="2">
        <v>3459</v>
      </c>
      <c r="AH597" s="2">
        <v>3334</v>
      </c>
    </row>
    <row r="598" spans="1:34" x14ac:dyDescent="0.25">
      <c r="A598" s="2" t="s">
        <v>509</v>
      </c>
      <c r="B598" s="2" t="s">
        <v>403</v>
      </c>
      <c r="C598" s="2" t="s">
        <v>404</v>
      </c>
      <c r="D598" s="2">
        <v>0</v>
      </c>
      <c r="E598" s="2">
        <v>-9</v>
      </c>
      <c r="F598" s="2">
        <v>278</v>
      </c>
      <c r="G598" s="2">
        <v>3365</v>
      </c>
      <c r="H598" s="2">
        <v>3316</v>
      </c>
      <c r="I598" s="2">
        <v>3385</v>
      </c>
      <c r="J598" s="2">
        <v>5282</v>
      </c>
      <c r="K598" s="2">
        <v>7317</v>
      </c>
      <c r="L598" s="2">
        <v>8210</v>
      </c>
      <c r="M598" s="2">
        <v>9386</v>
      </c>
      <c r="N598" s="2">
        <v>10405</v>
      </c>
      <c r="O598" s="2">
        <v>11019</v>
      </c>
      <c r="P598" s="2">
        <v>11255</v>
      </c>
      <c r="Q598" s="2">
        <v>11512</v>
      </c>
      <c r="R598" s="2">
        <v>11507</v>
      </c>
      <c r="S598" s="2">
        <v>11449</v>
      </c>
      <c r="T598" s="2">
        <v>11340</v>
      </c>
      <c r="U598" s="2">
        <v>10154</v>
      </c>
      <c r="V598" s="2">
        <v>9213</v>
      </c>
      <c r="W598" s="2">
        <v>8266</v>
      </c>
      <c r="X598" s="2">
        <v>7290</v>
      </c>
      <c r="Y598" s="2">
        <v>6476</v>
      </c>
      <c r="Z598" s="2">
        <v>5732</v>
      </c>
      <c r="AA598" s="2">
        <v>5267</v>
      </c>
      <c r="AB598" s="2">
        <v>4828</v>
      </c>
      <c r="AC598" s="2">
        <v>4523</v>
      </c>
      <c r="AD598" s="2">
        <v>4203</v>
      </c>
      <c r="AE598" s="2">
        <v>3955</v>
      </c>
      <c r="AF598" s="2">
        <v>3762</v>
      </c>
      <c r="AG598" s="2">
        <v>3569</v>
      </c>
      <c r="AH598" s="2">
        <v>3383</v>
      </c>
    </row>
    <row r="599" spans="1:34" x14ac:dyDescent="0.25">
      <c r="A599" s="2" t="s">
        <v>510</v>
      </c>
      <c r="B599" s="2" t="s">
        <v>403</v>
      </c>
      <c r="C599" s="2" t="s">
        <v>404</v>
      </c>
      <c r="D599" s="2">
        <v>0</v>
      </c>
      <c r="E599" s="2">
        <v>1</v>
      </c>
      <c r="F599" s="2">
        <v>37</v>
      </c>
      <c r="G599" s="2">
        <v>177</v>
      </c>
      <c r="H599" s="2">
        <v>268</v>
      </c>
      <c r="I599" s="2">
        <v>222</v>
      </c>
      <c r="J599" s="2">
        <v>391</v>
      </c>
      <c r="K599" s="2">
        <v>655</v>
      </c>
      <c r="L599" s="2">
        <v>793</v>
      </c>
      <c r="M599" s="2">
        <v>927</v>
      </c>
      <c r="N599" s="2">
        <v>1100</v>
      </c>
      <c r="O599" s="2">
        <v>1252</v>
      </c>
      <c r="P599" s="2">
        <v>1347</v>
      </c>
      <c r="Q599" s="2">
        <v>1420</v>
      </c>
      <c r="R599" s="2">
        <v>1460</v>
      </c>
      <c r="S599" s="2">
        <v>1496</v>
      </c>
      <c r="T599" s="2">
        <v>1494</v>
      </c>
      <c r="U599" s="2">
        <v>1360</v>
      </c>
      <c r="V599" s="2">
        <v>1250</v>
      </c>
      <c r="W599" s="2">
        <v>1143</v>
      </c>
      <c r="X599" s="2">
        <v>1034</v>
      </c>
      <c r="Y599" s="2">
        <v>935</v>
      </c>
      <c r="Z599" s="2">
        <v>844</v>
      </c>
      <c r="AA599" s="2">
        <v>790</v>
      </c>
      <c r="AB599" s="2">
        <v>745</v>
      </c>
      <c r="AC599" s="2">
        <v>710</v>
      </c>
      <c r="AD599" s="2">
        <v>674</v>
      </c>
      <c r="AE599" s="2">
        <v>655</v>
      </c>
      <c r="AF599" s="2">
        <v>634</v>
      </c>
      <c r="AG599" s="2">
        <v>617</v>
      </c>
      <c r="AH599" s="2">
        <v>599</v>
      </c>
    </row>
    <row r="600" spans="1:34" x14ac:dyDescent="0.25">
      <c r="A600" s="2" t="s">
        <v>511</v>
      </c>
      <c r="B600" s="2" t="s">
        <v>403</v>
      </c>
      <c r="C600" s="2" t="s">
        <v>404</v>
      </c>
      <c r="D600" s="2">
        <v>0</v>
      </c>
      <c r="E600" s="2">
        <v>-3</v>
      </c>
      <c r="F600" s="2">
        <v>9</v>
      </c>
      <c r="G600" s="2">
        <v>218</v>
      </c>
      <c r="H600" s="2">
        <v>191</v>
      </c>
      <c r="I600" s="2">
        <v>646</v>
      </c>
      <c r="J600" s="2">
        <v>1173</v>
      </c>
      <c r="K600" s="2">
        <v>1469</v>
      </c>
      <c r="L600" s="2">
        <v>1714</v>
      </c>
      <c r="M600" s="2">
        <v>2127</v>
      </c>
      <c r="N600" s="2">
        <v>2453</v>
      </c>
      <c r="O600" s="2">
        <v>2699</v>
      </c>
      <c r="P600" s="2">
        <v>2909</v>
      </c>
      <c r="Q600" s="2">
        <v>3136</v>
      </c>
      <c r="R600" s="2">
        <v>3320</v>
      </c>
      <c r="S600" s="2">
        <v>3474</v>
      </c>
      <c r="T600" s="2">
        <v>3569</v>
      </c>
      <c r="U600" s="2">
        <v>3547</v>
      </c>
      <c r="V600" s="2">
        <v>3522</v>
      </c>
      <c r="W600" s="2">
        <v>3459</v>
      </c>
      <c r="X600" s="2">
        <v>3352</v>
      </c>
      <c r="Y600" s="2">
        <v>3241</v>
      </c>
      <c r="Z600" s="2">
        <v>3112</v>
      </c>
      <c r="AA600" s="2">
        <v>3007</v>
      </c>
      <c r="AB600" s="2">
        <v>2891</v>
      </c>
      <c r="AC600" s="2">
        <v>2809</v>
      </c>
      <c r="AD600" s="2">
        <v>2711</v>
      </c>
      <c r="AE600" s="2">
        <v>2624</v>
      </c>
      <c r="AF600" s="2">
        <v>2548</v>
      </c>
      <c r="AG600" s="2">
        <v>2481</v>
      </c>
      <c r="AH600" s="2">
        <v>2414</v>
      </c>
    </row>
    <row r="601" spans="1:34" x14ac:dyDescent="0.25">
      <c r="A601" s="2" t="s">
        <v>512</v>
      </c>
      <c r="B601" s="2" t="s">
        <v>403</v>
      </c>
      <c r="C601" s="2" t="s">
        <v>404</v>
      </c>
      <c r="D601" s="2">
        <v>0</v>
      </c>
      <c r="E601" s="2">
        <v>-16</v>
      </c>
      <c r="F601" s="2">
        <v>-6</v>
      </c>
      <c r="G601" s="2">
        <v>99</v>
      </c>
      <c r="H601" s="2">
        <v>-60</v>
      </c>
      <c r="I601" s="2">
        <v>1494</v>
      </c>
      <c r="J601" s="2">
        <v>3127</v>
      </c>
      <c r="K601" s="2">
        <v>3907</v>
      </c>
      <c r="L601" s="2">
        <v>4591</v>
      </c>
      <c r="M601" s="2">
        <v>5813</v>
      </c>
      <c r="N601" s="2">
        <v>6728</v>
      </c>
      <c r="O601" s="2">
        <v>7528</v>
      </c>
      <c r="P601" s="2">
        <v>8255</v>
      </c>
      <c r="Q601" s="2">
        <v>9045</v>
      </c>
      <c r="R601" s="2">
        <v>9775</v>
      </c>
      <c r="S601" s="2">
        <v>10397</v>
      </c>
      <c r="T601" s="2">
        <v>10889</v>
      </c>
      <c r="U601" s="2">
        <v>11057</v>
      </c>
      <c r="V601" s="2">
        <v>11138</v>
      </c>
      <c r="W601" s="2">
        <v>11059</v>
      </c>
      <c r="X601" s="2">
        <v>10766</v>
      </c>
      <c r="Y601" s="2">
        <v>10435</v>
      </c>
      <c r="Z601" s="2">
        <v>9981</v>
      </c>
      <c r="AA601" s="2">
        <v>9585</v>
      </c>
      <c r="AB601" s="2">
        <v>9124</v>
      </c>
      <c r="AC601" s="2">
        <v>8797</v>
      </c>
      <c r="AD601" s="2">
        <v>8381</v>
      </c>
      <c r="AE601" s="2">
        <v>7984</v>
      </c>
      <c r="AF601" s="2">
        <v>7612</v>
      </c>
      <c r="AG601" s="2">
        <v>7297</v>
      </c>
      <c r="AH601" s="2">
        <v>6985</v>
      </c>
    </row>
    <row r="602" spans="1:34" x14ac:dyDescent="0.25">
      <c r="A602" s="2" t="s">
        <v>513</v>
      </c>
      <c r="B602" s="2" t="s">
        <v>403</v>
      </c>
      <c r="C602" s="2" t="s">
        <v>404</v>
      </c>
      <c r="D602" s="2">
        <v>0</v>
      </c>
      <c r="E602" s="2">
        <v>-2</v>
      </c>
      <c r="F602" s="2">
        <v>2</v>
      </c>
      <c r="G602" s="2">
        <v>68</v>
      </c>
      <c r="H602" s="2">
        <v>37</v>
      </c>
      <c r="I602" s="2">
        <v>474</v>
      </c>
      <c r="J602" s="2">
        <v>945</v>
      </c>
      <c r="K602" s="2">
        <v>1183</v>
      </c>
      <c r="L602" s="2">
        <v>1399</v>
      </c>
      <c r="M602" s="2">
        <v>1769</v>
      </c>
      <c r="N602" s="2">
        <v>2061</v>
      </c>
      <c r="O602" s="2">
        <v>2299</v>
      </c>
      <c r="P602" s="2">
        <v>2513</v>
      </c>
      <c r="Q602" s="2">
        <v>2738</v>
      </c>
      <c r="R602" s="2">
        <v>2935</v>
      </c>
      <c r="S602" s="2">
        <v>3103</v>
      </c>
      <c r="T602" s="2">
        <v>3229</v>
      </c>
      <c r="U602" s="2">
        <v>3262</v>
      </c>
      <c r="V602" s="2">
        <v>3271</v>
      </c>
      <c r="W602" s="2">
        <v>3235</v>
      </c>
      <c r="X602" s="2">
        <v>3146</v>
      </c>
      <c r="Y602" s="2">
        <v>3043</v>
      </c>
      <c r="Z602" s="2">
        <v>2911</v>
      </c>
      <c r="AA602" s="2">
        <v>2796</v>
      </c>
      <c r="AB602" s="2">
        <v>2665</v>
      </c>
      <c r="AC602" s="2">
        <v>2565</v>
      </c>
      <c r="AD602" s="2">
        <v>2450</v>
      </c>
      <c r="AE602" s="2">
        <v>2340</v>
      </c>
      <c r="AF602" s="2">
        <v>2239</v>
      </c>
      <c r="AG602" s="2">
        <v>2151</v>
      </c>
      <c r="AH602" s="2">
        <v>2064</v>
      </c>
    </row>
    <row r="603" spans="1:34" x14ac:dyDescent="0.25">
      <c r="A603" s="2" t="s">
        <v>514</v>
      </c>
      <c r="B603" s="2" t="s">
        <v>403</v>
      </c>
      <c r="C603" s="2" t="s">
        <v>404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</row>
    <row r="604" spans="1:34" x14ac:dyDescent="0.25">
      <c r="A604" s="2" t="s">
        <v>383</v>
      </c>
      <c r="B604" s="2" t="s">
        <v>405</v>
      </c>
      <c r="C604" s="2" t="s">
        <v>527</v>
      </c>
      <c r="D604" s="2">
        <v>0</v>
      </c>
      <c r="E604" s="2">
        <v>-215</v>
      </c>
      <c r="F604" s="2">
        <v>482</v>
      </c>
      <c r="G604" s="2">
        <v>25992</v>
      </c>
      <c r="H604" s="2">
        <v>36281</v>
      </c>
      <c r="I604" s="2">
        <v>40864</v>
      </c>
      <c r="J604" s="2">
        <v>49817</v>
      </c>
      <c r="K604" s="2">
        <v>61243</v>
      </c>
      <c r="L604" s="2">
        <v>68687</v>
      </c>
      <c r="M604" s="2">
        <v>76185</v>
      </c>
      <c r="N604" s="2">
        <v>82099</v>
      </c>
      <c r="O604" s="2">
        <v>86846</v>
      </c>
      <c r="P604" s="2">
        <v>89905</v>
      </c>
      <c r="Q604" s="2">
        <v>93710</v>
      </c>
      <c r="R604" s="2">
        <v>96846</v>
      </c>
      <c r="S604" s="2">
        <v>99439</v>
      </c>
      <c r="T604" s="2">
        <v>98177</v>
      </c>
      <c r="U604" s="2">
        <v>91852</v>
      </c>
      <c r="V604" s="2">
        <v>86445</v>
      </c>
      <c r="W604" s="2">
        <v>80853</v>
      </c>
      <c r="X604" s="2">
        <v>75190</v>
      </c>
      <c r="Y604" s="2">
        <v>70497</v>
      </c>
      <c r="Z604" s="2">
        <v>66322</v>
      </c>
      <c r="AA604" s="2">
        <v>63458</v>
      </c>
      <c r="AB604" s="2">
        <v>60946</v>
      </c>
      <c r="AC604" s="2">
        <v>58901</v>
      </c>
      <c r="AD604" s="2">
        <v>57198</v>
      </c>
      <c r="AE604" s="2">
        <v>55810</v>
      </c>
      <c r="AF604" s="2">
        <v>54781</v>
      </c>
      <c r="AG604" s="2">
        <v>53563</v>
      </c>
      <c r="AH604" s="2">
        <v>52428</v>
      </c>
    </row>
    <row r="605" spans="1:34" x14ac:dyDescent="0.25">
      <c r="A605" s="2" t="s">
        <v>473</v>
      </c>
      <c r="B605" s="2" t="s">
        <v>405</v>
      </c>
      <c r="C605" s="2" t="s">
        <v>527</v>
      </c>
      <c r="D605" s="2">
        <v>0</v>
      </c>
      <c r="E605" s="2">
        <v>7</v>
      </c>
      <c r="F605" s="2">
        <v>-14</v>
      </c>
      <c r="G605" s="2">
        <v>293</v>
      </c>
      <c r="H605" s="2">
        <v>510</v>
      </c>
      <c r="I605" s="2">
        <v>859</v>
      </c>
      <c r="J605" s="2">
        <v>1063</v>
      </c>
      <c r="K605" s="2">
        <v>1702</v>
      </c>
      <c r="L605" s="2">
        <v>2629</v>
      </c>
      <c r="M605" s="2">
        <v>3372</v>
      </c>
      <c r="N605" s="2">
        <v>3782</v>
      </c>
      <c r="O605" s="2">
        <v>3614</v>
      </c>
      <c r="P605" s="2">
        <v>3396</v>
      </c>
      <c r="Q605" s="2">
        <v>3282</v>
      </c>
      <c r="R605" s="2">
        <v>3228</v>
      </c>
      <c r="S605" s="2">
        <v>3230</v>
      </c>
      <c r="T605" s="2">
        <v>3260</v>
      </c>
      <c r="U605" s="2">
        <v>3268</v>
      </c>
      <c r="V605" s="2">
        <v>3256</v>
      </c>
      <c r="W605" s="2">
        <v>3217</v>
      </c>
      <c r="X605" s="2">
        <v>3203</v>
      </c>
      <c r="Y605" s="2">
        <v>3191</v>
      </c>
      <c r="Z605" s="2">
        <v>3186</v>
      </c>
      <c r="AA605" s="2">
        <v>3188</v>
      </c>
      <c r="AB605" s="2">
        <v>3185</v>
      </c>
      <c r="AC605" s="2">
        <v>3184</v>
      </c>
      <c r="AD605" s="2">
        <v>3201</v>
      </c>
      <c r="AE605" s="2">
        <v>3215</v>
      </c>
      <c r="AF605" s="2">
        <v>3215</v>
      </c>
      <c r="AG605" s="2">
        <v>3210</v>
      </c>
      <c r="AH605" s="2">
        <v>3199</v>
      </c>
    </row>
    <row r="606" spans="1:34" x14ac:dyDescent="0.25">
      <c r="A606" s="2" t="s">
        <v>474</v>
      </c>
      <c r="B606" s="2" t="s">
        <v>405</v>
      </c>
      <c r="C606" s="2" t="s">
        <v>527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</row>
    <row r="607" spans="1:34" x14ac:dyDescent="0.25">
      <c r="A607" s="2" t="s">
        <v>475</v>
      </c>
      <c r="B607" s="2" t="s">
        <v>405</v>
      </c>
      <c r="C607" s="2" t="s">
        <v>527</v>
      </c>
      <c r="D607" s="2">
        <v>0</v>
      </c>
      <c r="E607" s="2">
        <v>0</v>
      </c>
      <c r="F607" s="2">
        <v>-4</v>
      </c>
      <c r="G607" s="2">
        <v>-42</v>
      </c>
      <c r="H607" s="2">
        <v>-153</v>
      </c>
      <c r="I607" s="2">
        <v>-306</v>
      </c>
      <c r="J607" s="2">
        <v>-443</v>
      </c>
      <c r="K607" s="2">
        <v>-658</v>
      </c>
      <c r="L607" s="2">
        <v>-919</v>
      </c>
      <c r="M607" s="2">
        <v>-1225</v>
      </c>
      <c r="N607" s="2">
        <v>-1555</v>
      </c>
      <c r="O607" s="2">
        <v>-1908</v>
      </c>
      <c r="P607" s="2">
        <v>-2252</v>
      </c>
      <c r="Q607" s="2">
        <v>-2588</v>
      </c>
      <c r="R607" s="2">
        <v>-2880</v>
      </c>
      <c r="S607" s="2">
        <v>-3197</v>
      </c>
      <c r="T607" s="2">
        <v>-3532</v>
      </c>
      <c r="U607" s="2">
        <v>-3844</v>
      </c>
      <c r="V607" s="2">
        <v>-4131</v>
      </c>
      <c r="W607" s="2">
        <v>-4339</v>
      </c>
      <c r="X607" s="2">
        <v>-4570</v>
      </c>
      <c r="Y607" s="2">
        <v>-4739</v>
      </c>
      <c r="Z607" s="2">
        <v>-4826</v>
      </c>
      <c r="AA607" s="2">
        <v>-4939</v>
      </c>
      <c r="AB607" s="2">
        <v>-5035</v>
      </c>
      <c r="AC607" s="2">
        <v>-5052</v>
      </c>
      <c r="AD607" s="2">
        <v>-5096</v>
      </c>
      <c r="AE607" s="2">
        <v>-5081</v>
      </c>
      <c r="AF607" s="2">
        <v>-5053</v>
      </c>
      <c r="AG607" s="2">
        <v>-5041</v>
      </c>
      <c r="AH607" s="2">
        <v>-4999</v>
      </c>
    </row>
    <row r="608" spans="1:34" x14ac:dyDescent="0.25">
      <c r="A608" s="2" t="s">
        <v>476</v>
      </c>
      <c r="B608" s="2" t="s">
        <v>405</v>
      </c>
      <c r="C608" s="2" t="s">
        <v>527</v>
      </c>
      <c r="D608" s="2">
        <v>0</v>
      </c>
      <c r="E608" s="2">
        <v>0</v>
      </c>
      <c r="F608" s="2">
        <v>0</v>
      </c>
      <c r="G608" s="2">
        <v>27</v>
      </c>
      <c r="H608" s="2">
        <v>37</v>
      </c>
      <c r="I608" s="2">
        <v>18</v>
      </c>
      <c r="J608" s="2">
        <v>-27</v>
      </c>
      <c r="K608" s="2">
        <v>-45</v>
      </c>
      <c r="L608" s="2">
        <v>-39</v>
      </c>
      <c r="M608" s="2">
        <v>-35</v>
      </c>
      <c r="N608" s="2">
        <v>-41</v>
      </c>
      <c r="O608" s="2">
        <v>-49</v>
      </c>
      <c r="P608" s="2">
        <v>-54</v>
      </c>
      <c r="Q608" s="2">
        <v>-60</v>
      </c>
      <c r="R608" s="2">
        <v>-65</v>
      </c>
      <c r="S608" s="2">
        <v>-71</v>
      </c>
      <c r="T608" s="2">
        <v>-74</v>
      </c>
      <c r="U608" s="2">
        <v>-81</v>
      </c>
      <c r="V608" s="2">
        <v>-86</v>
      </c>
      <c r="W608" s="2">
        <v>-91</v>
      </c>
      <c r="X608" s="2">
        <v>-93</v>
      </c>
      <c r="Y608" s="2">
        <v>-91</v>
      </c>
      <c r="Z608" s="2">
        <v>-88</v>
      </c>
      <c r="AA608" s="2">
        <v>-86</v>
      </c>
      <c r="AB608" s="2">
        <v>-82</v>
      </c>
      <c r="AC608" s="2">
        <v>-79</v>
      </c>
      <c r="AD608" s="2">
        <v>-75</v>
      </c>
      <c r="AE608" s="2">
        <v>-73</v>
      </c>
      <c r="AF608" s="2">
        <v>-70</v>
      </c>
      <c r="AG608" s="2">
        <v>-69</v>
      </c>
      <c r="AH608" s="2">
        <v>-66</v>
      </c>
    </row>
    <row r="609" spans="1:34" x14ac:dyDescent="0.25">
      <c r="A609" s="2" t="s">
        <v>477</v>
      </c>
      <c r="B609" s="2" t="s">
        <v>405</v>
      </c>
      <c r="C609" s="2" t="s">
        <v>527</v>
      </c>
      <c r="D609" s="2">
        <v>0</v>
      </c>
      <c r="E609" s="2">
        <v>0</v>
      </c>
      <c r="F609" s="2">
        <v>-3</v>
      </c>
      <c r="G609" s="2">
        <v>-48</v>
      </c>
      <c r="H609" s="2">
        <v>-171</v>
      </c>
      <c r="I609" s="2">
        <v>-369</v>
      </c>
      <c r="J609" s="2">
        <v>-672</v>
      </c>
      <c r="K609" s="2">
        <v>-1012</v>
      </c>
      <c r="L609" s="2">
        <v>-1392</v>
      </c>
      <c r="M609" s="2">
        <v>-1830</v>
      </c>
      <c r="N609" s="2">
        <v>-2301</v>
      </c>
      <c r="O609" s="2">
        <v>-2774</v>
      </c>
      <c r="P609" s="2">
        <v>-3215</v>
      </c>
      <c r="Q609" s="2">
        <v>-3613</v>
      </c>
      <c r="R609" s="2">
        <v>-3987</v>
      </c>
      <c r="S609" s="2">
        <v>-4365</v>
      </c>
      <c r="T609" s="2">
        <v>-4724</v>
      </c>
      <c r="U609" s="2">
        <v>-5055</v>
      </c>
      <c r="V609" s="2">
        <v>-5283</v>
      </c>
      <c r="W609" s="2">
        <v>-5449</v>
      </c>
      <c r="X609" s="2">
        <v>-5577</v>
      </c>
      <c r="Y609" s="2">
        <v>-5619</v>
      </c>
      <c r="Z609" s="2">
        <v>-5610</v>
      </c>
      <c r="AA609" s="2">
        <v>-5607</v>
      </c>
      <c r="AB609" s="2">
        <v>-5575</v>
      </c>
      <c r="AC609" s="2">
        <v>-5527</v>
      </c>
      <c r="AD609" s="2">
        <v>-5487</v>
      </c>
      <c r="AE609" s="2">
        <v>-5416</v>
      </c>
      <c r="AF609" s="2">
        <v>-5347</v>
      </c>
      <c r="AG609" s="2">
        <v>-5307</v>
      </c>
      <c r="AH609" s="2">
        <v>-5260</v>
      </c>
    </row>
    <row r="610" spans="1:34" x14ac:dyDescent="0.25">
      <c r="A610" s="2" t="s">
        <v>478</v>
      </c>
      <c r="B610" s="2" t="s">
        <v>405</v>
      </c>
      <c r="C610" s="2" t="s">
        <v>527</v>
      </c>
      <c r="D610" s="2">
        <v>0</v>
      </c>
      <c r="E610" s="2">
        <v>0</v>
      </c>
      <c r="F610" s="2">
        <v>1</v>
      </c>
      <c r="G610" s="2">
        <v>126</v>
      </c>
      <c r="H610" s="2">
        <v>161</v>
      </c>
      <c r="I610" s="2">
        <v>271</v>
      </c>
      <c r="J610" s="2">
        <v>406</v>
      </c>
      <c r="K610" s="2">
        <v>535</v>
      </c>
      <c r="L610" s="2">
        <v>665</v>
      </c>
      <c r="M610" s="2">
        <v>830</v>
      </c>
      <c r="N610" s="2">
        <v>967</v>
      </c>
      <c r="O610" s="2">
        <v>1046</v>
      </c>
      <c r="P610" s="2">
        <v>1097</v>
      </c>
      <c r="Q610" s="2">
        <v>1144</v>
      </c>
      <c r="R610" s="2">
        <v>1186</v>
      </c>
      <c r="S610" s="2">
        <v>1218</v>
      </c>
      <c r="T610" s="2">
        <v>1235</v>
      </c>
      <c r="U610" s="2">
        <v>1224</v>
      </c>
      <c r="V610" s="2">
        <v>1191</v>
      </c>
      <c r="W610" s="2">
        <v>1145</v>
      </c>
      <c r="X610" s="2">
        <v>1090</v>
      </c>
      <c r="Y610" s="2">
        <v>1034</v>
      </c>
      <c r="Z610" s="2">
        <v>975</v>
      </c>
      <c r="AA610" s="2">
        <v>922</v>
      </c>
      <c r="AB610" s="2">
        <v>870</v>
      </c>
      <c r="AC610" s="2">
        <v>824</v>
      </c>
      <c r="AD610" s="2">
        <v>782</v>
      </c>
      <c r="AE610" s="2">
        <v>742</v>
      </c>
      <c r="AF610" s="2">
        <v>704</v>
      </c>
      <c r="AG610" s="2">
        <v>671</v>
      </c>
      <c r="AH610" s="2">
        <v>641</v>
      </c>
    </row>
    <row r="611" spans="1:34" x14ac:dyDescent="0.25">
      <c r="A611" s="2" t="s">
        <v>479</v>
      </c>
      <c r="B611" s="2" t="s">
        <v>405</v>
      </c>
      <c r="C611" s="2" t="s">
        <v>527</v>
      </c>
      <c r="D611" s="2">
        <v>0</v>
      </c>
      <c r="E611" s="2">
        <v>0</v>
      </c>
      <c r="F611" s="2">
        <v>1</v>
      </c>
      <c r="G611" s="2">
        <v>37</v>
      </c>
      <c r="H611" s="2">
        <v>37</v>
      </c>
      <c r="I611" s="2">
        <v>162</v>
      </c>
      <c r="J611" s="2">
        <v>324</v>
      </c>
      <c r="K611" s="2">
        <v>421</v>
      </c>
      <c r="L611" s="2">
        <v>489</v>
      </c>
      <c r="M611" s="2">
        <v>588</v>
      </c>
      <c r="N611" s="2">
        <v>669</v>
      </c>
      <c r="O611" s="2">
        <v>720</v>
      </c>
      <c r="P611" s="2">
        <v>753</v>
      </c>
      <c r="Q611" s="2">
        <v>782</v>
      </c>
      <c r="R611" s="2">
        <v>801</v>
      </c>
      <c r="S611" s="2">
        <v>808</v>
      </c>
      <c r="T611" s="2">
        <v>804</v>
      </c>
      <c r="U611" s="2">
        <v>781</v>
      </c>
      <c r="V611" s="2">
        <v>745</v>
      </c>
      <c r="W611" s="2">
        <v>702</v>
      </c>
      <c r="X611" s="2">
        <v>650</v>
      </c>
      <c r="Y611" s="2">
        <v>598</v>
      </c>
      <c r="Z611" s="2">
        <v>546</v>
      </c>
      <c r="AA611" s="2">
        <v>498</v>
      </c>
      <c r="AB611" s="2">
        <v>451</v>
      </c>
      <c r="AC611" s="2">
        <v>413</v>
      </c>
      <c r="AD611" s="2">
        <v>376</v>
      </c>
      <c r="AE611" s="2">
        <v>342</v>
      </c>
      <c r="AF611" s="2">
        <v>312</v>
      </c>
      <c r="AG611" s="2">
        <v>284</v>
      </c>
      <c r="AH611" s="2">
        <v>259</v>
      </c>
    </row>
    <row r="612" spans="1:34" x14ac:dyDescent="0.25">
      <c r="A612" s="2" t="s">
        <v>480</v>
      </c>
      <c r="B612" s="2" t="s">
        <v>405</v>
      </c>
      <c r="C612" s="2" t="s">
        <v>527</v>
      </c>
      <c r="D612" s="2">
        <v>0</v>
      </c>
      <c r="E612" s="2">
        <v>0</v>
      </c>
      <c r="F612" s="2">
        <v>1</v>
      </c>
      <c r="G612" s="2">
        <v>57</v>
      </c>
      <c r="H612" s="2">
        <v>77</v>
      </c>
      <c r="I612" s="2">
        <v>71</v>
      </c>
      <c r="J612" s="2">
        <v>58</v>
      </c>
      <c r="K612" s="2">
        <v>61</v>
      </c>
      <c r="L612" s="2">
        <v>66</v>
      </c>
      <c r="M612" s="2">
        <v>69</v>
      </c>
      <c r="N612" s="2">
        <v>68</v>
      </c>
      <c r="O612" s="2">
        <v>67</v>
      </c>
      <c r="P612" s="2">
        <v>66</v>
      </c>
      <c r="Q612" s="2">
        <v>65</v>
      </c>
      <c r="R612" s="2">
        <v>64</v>
      </c>
      <c r="S612" s="2">
        <v>64</v>
      </c>
      <c r="T612" s="2">
        <v>64</v>
      </c>
      <c r="U612" s="2">
        <v>58</v>
      </c>
      <c r="V612" s="2">
        <v>48</v>
      </c>
      <c r="W612" s="2">
        <v>38</v>
      </c>
      <c r="X612" s="2">
        <v>30</v>
      </c>
      <c r="Y612" s="2">
        <v>25</v>
      </c>
      <c r="Z612" s="2">
        <v>22</v>
      </c>
      <c r="AA612" s="2">
        <v>20</v>
      </c>
      <c r="AB612" s="2">
        <v>18</v>
      </c>
      <c r="AC612" s="2">
        <v>18</v>
      </c>
      <c r="AD612" s="2">
        <v>19</v>
      </c>
      <c r="AE612" s="2">
        <v>20</v>
      </c>
      <c r="AF612" s="2">
        <v>20</v>
      </c>
      <c r="AG612" s="2">
        <v>21</v>
      </c>
      <c r="AH612" s="2">
        <v>22</v>
      </c>
    </row>
    <row r="613" spans="1:34" x14ac:dyDescent="0.25">
      <c r="A613" s="2" t="s">
        <v>481</v>
      </c>
      <c r="B613" s="2" t="s">
        <v>405</v>
      </c>
      <c r="C613" s="2" t="s">
        <v>527</v>
      </c>
      <c r="D613" s="2">
        <v>0</v>
      </c>
      <c r="E613" s="2">
        <v>0</v>
      </c>
      <c r="F613" s="2">
        <v>1</v>
      </c>
      <c r="G613" s="2">
        <v>52</v>
      </c>
      <c r="H613" s="2">
        <v>62</v>
      </c>
      <c r="I613" s="2">
        <v>61</v>
      </c>
      <c r="J613" s="2">
        <v>53</v>
      </c>
      <c r="K613" s="2">
        <v>57</v>
      </c>
      <c r="L613" s="2">
        <v>68</v>
      </c>
      <c r="M613" s="2">
        <v>78</v>
      </c>
      <c r="N613" s="2">
        <v>84</v>
      </c>
      <c r="O613" s="2">
        <v>85</v>
      </c>
      <c r="P613" s="2">
        <v>87</v>
      </c>
      <c r="Q613" s="2">
        <v>89</v>
      </c>
      <c r="R613" s="2">
        <v>90</v>
      </c>
      <c r="S613" s="2">
        <v>90</v>
      </c>
      <c r="T613" s="2">
        <v>89</v>
      </c>
      <c r="U613" s="2">
        <v>81</v>
      </c>
      <c r="V613" s="2">
        <v>72</v>
      </c>
      <c r="W613" s="2">
        <v>64</v>
      </c>
      <c r="X613" s="2">
        <v>54</v>
      </c>
      <c r="Y613" s="2">
        <v>47</v>
      </c>
      <c r="Z613" s="2">
        <v>41</v>
      </c>
      <c r="AA613" s="2">
        <v>37</v>
      </c>
      <c r="AB613" s="2">
        <v>34</v>
      </c>
      <c r="AC613" s="2">
        <v>31</v>
      </c>
      <c r="AD613" s="2">
        <v>29</v>
      </c>
      <c r="AE613" s="2">
        <v>27</v>
      </c>
      <c r="AF613" s="2">
        <v>26</v>
      </c>
      <c r="AG613" s="2">
        <v>24</v>
      </c>
      <c r="AH613" s="2">
        <v>23</v>
      </c>
    </row>
    <row r="614" spans="1:34" x14ac:dyDescent="0.25">
      <c r="A614" s="2" t="s">
        <v>482</v>
      </c>
      <c r="B614" s="2" t="s">
        <v>405</v>
      </c>
      <c r="C614" s="2" t="s">
        <v>527</v>
      </c>
      <c r="D614" s="2">
        <v>0</v>
      </c>
      <c r="E614" s="2">
        <v>1</v>
      </c>
      <c r="F614" s="2">
        <v>0</v>
      </c>
      <c r="G614" s="2">
        <v>-110</v>
      </c>
      <c r="H614" s="2">
        <v>-230</v>
      </c>
      <c r="I614" s="2">
        <v>-355</v>
      </c>
      <c r="J614" s="2">
        <v>-564</v>
      </c>
      <c r="K614" s="2">
        <v>-795</v>
      </c>
      <c r="L614" s="2">
        <v>-1038</v>
      </c>
      <c r="M614" s="2">
        <v>-1297</v>
      </c>
      <c r="N614" s="2">
        <v>-1556</v>
      </c>
      <c r="O614" s="2">
        <v>-1792</v>
      </c>
      <c r="P614" s="2">
        <v>-1993</v>
      </c>
      <c r="Q614" s="2">
        <v>-2160</v>
      </c>
      <c r="R614" s="2">
        <v>-2309</v>
      </c>
      <c r="S614" s="2">
        <v>-2446</v>
      </c>
      <c r="T614" s="2">
        <v>-2565</v>
      </c>
      <c r="U614" s="2">
        <v>-2648</v>
      </c>
      <c r="V614" s="2">
        <v>-2656</v>
      </c>
      <c r="W614" s="2">
        <v>-2648</v>
      </c>
      <c r="X614" s="2">
        <v>-2597</v>
      </c>
      <c r="Y614" s="2">
        <v>-2515</v>
      </c>
      <c r="Z614" s="2">
        <v>-2446</v>
      </c>
      <c r="AA614" s="2">
        <v>-2365</v>
      </c>
      <c r="AB614" s="2">
        <v>-2277</v>
      </c>
      <c r="AC614" s="2">
        <v>-2197</v>
      </c>
      <c r="AD614" s="2">
        <v>-2116</v>
      </c>
      <c r="AE614" s="2">
        <v>-2031</v>
      </c>
      <c r="AF614" s="2">
        <v>-1955</v>
      </c>
      <c r="AG614" s="2">
        <v>-1889</v>
      </c>
      <c r="AH614" s="2">
        <v>-1829</v>
      </c>
    </row>
    <row r="615" spans="1:34" x14ac:dyDescent="0.25">
      <c r="A615" s="2" t="s">
        <v>483</v>
      </c>
      <c r="B615" s="2" t="s">
        <v>405</v>
      </c>
      <c r="C615" s="2" t="s">
        <v>527</v>
      </c>
      <c r="D615" s="2">
        <v>0</v>
      </c>
      <c r="E615" s="2">
        <v>-1</v>
      </c>
      <c r="F615" s="2">
        <v>-5</v>
      </c>
      <c r="G615" s="2">
        <v>157</v>
      </c>
      <c r="H615" s="2">
        <v>174</v>
      </c>
      <c r="I615" s="2">
        <v>99</v>
      </c>
      <c r="J615" s="2">
        <v>-223</v>
      </c>
      <c r="K615" s="2">
        <v>-531</v>
      </c>
      <c r="L615" s="2">
        <v>-756</v>
      </c>
      <c r="M615" s="2">
        <v>-935</v>
      </c>
      <c r="N615" s="2">
        <v>-1100</v>
      </c>
      <c r="O615" s="2">
        <v>-1251</v>
      </c>
      <c r="P615" s="2">
        <v>-1375</v>
      </c>
      <c r="Q615" s="2">
        <v>-1480</v>
      </c>
      <c r="R615" s="2">
        <v>-1564</v>
      </c>
      <c r="S615" s="2">
        <v>-1639</v>
      </c>
      <c r="T615" s="2">
        <v>-1701</v>
      </c>
      <c r="U615" s="2">
        <v>-1764</v>
      </c>
      <c r="V615" s="2">
        <v>-1822</v>
      </c>
      <c r="W615" s="2">
        <v>-1866</v>
      </c>
      <c r="X615" s="2">
        <v>-1896</v>
      </c>
      <c r="Y615" s="2">
        <v>-1896</v>
      </c>
      <c r="Z615" s="2">
        <v>-1881</v>
      </c>
      <c r="AA615" s="2">
        <v>-1853</v>
      </c>
      <c r="AB615" s="2">
        <v>-1822</v>
      </c>
      <c r="AC615" s="2">
        <v>-1787</v>
      </c>
      <c r="AD615" s="2">
        <v>-1748</v>
      </c>
      <c r="AE615" s="2">
        <v>-1702</v>
      </c>
      <c r="AF615" s="2">
        <v>-1653</v>
      </c>
      <c r="AG615" s="2">
        <v>-1605</v>
      </c>
      <c r="AH615" s="2">
        <v>-1550</v>
      </c>
    </row>
    <row r="616" spans="1:34" x14ac:dyDescent="0.25">
      <c r="A616" s="2" t="s">
        <v>484</v>
      </c>
      <c r="B616" s="2" t="s">
        <v>405</v>
      </c>
      <c r="C616" s="2" t="s">
        <v>527</v>
      </c>
      <c r="D616" s="2">
        <v>0</v>
      </c>
      <c r="E616" s="2">
        <v>0</v>
      </c>
      <c r="F616" s="2">
        <v>0</v>
      </c>
      <c r="G616" s="2">
        <v>6</v>
      </c>
      <c r="H616" s="2">
        <v>7</v>
      </c>
      <c r="I616" s="2">
        <v>30</v>
      </c>
      <c r="J616" s="2">
        <v>51</v>
      </c>
      <c r="K616" s="2">
        <v>61</v>
      </c>
      <c r="L616" s="2">
        <v>70</v>
      </c>
      <c r="M616" s="2">
        <v>87</v>
      </c>
      <c r="N616" s="2">
        <v>98</v>
      </c>
      <c r="O616" s="2">
        <v>106</v>
      </c>
      <c r="P616" s="2">
        <v>113</v>
      </c>
      <c r="Q616" s="2">
        <v>121</v>
      </c>
      <c r="R616" s="2">
        <v>127</v>
      </c>
      <c r="S616" s="2">
        <v>131</v>
      </c>
      <c r="T616" s="2">
        <v>133</v>
      </c>
      <c r="U616" s="2">
        <v>132</v>
      </c>
      <c r="V616" s="2">
        <v>130</v>
      </c>
      <c r="W616" s="2">
        <v>126</v>
      </c>
      <c r="X616" s="2">
        <v>120</v>
      </c>
      <c r="Y616" s="2">
        <v>113</v>
      </c>
      <c r="Z616" s="2">
        <v>106</v>
      </c>
      <c r="AA616" s="2">
        <v>99</v>
      </c>
      <c r="AB616" s="2">
        <v>92</v>
      </c>
      <c r="AC616" s="2">
        <v>88</v>
      </c>
      <c r="AD616" s="2">
        <v>82</v>
      </c>
      <c r="AE616" s="2">
        <v>76</v>
      </c>
      <c r="AF616" s="2">
        <v>71</v>
      </c>
      <c r="AG616" s="2">
        <v>66</v>
      </c>
      <c r="AH616" s="2">
        <v>62</v>
      </c>
    </row>
    <row r="617" spans="1:34" x14ac:dyDescent="0.25">
      <c r="A617" s="2" t="s">
        <v>485</v>
      </c>
      <c r="B617" s="2" t="s">
        <v>405</v>
      </c>
      <c r="C617" s="2" t="s">
        <v>527</v>
      </c>
      <c r="D617" s="2">
        <v>0</v>
      </c>
      <c r="E617" s="2">
        <v>0</v>
      </c>
      <c r="F617" s="2">
        <v>1</v>
      </c>
      <c r="G617" s="2">
        <v>55</v>
      </c>
      <c r="H617" s="2">
        <v>60</v>
      </c>
      <c r="I617" s="2">
        <v>25</v>
      </c>
      <c r="J617" s="2">
        <v>-21</v>
      </c>
      <c r="K617" s="2">
        <v>-45</v>
      </c>
      <c r="L617" s="2">
        <v>-58</v>
      </c>
      <c r="M617" s="2">
        <v>-75</v>
      </c>
      <c r="N617" s="2">
        <v>-92</v>
      </c>
      <c r="O617" s="2">
        <v>-105</v>
      </c>
      <c r="P617" s="2">
        <v>-113</v>
      </c>
      <c r="Q617" s="2">
        <v>-118</v>
      </c>
      <c r="R617" s="2">
        <v>-124</v>
      </c>
      <c r="S617" s="2">
        <v>-129</v>
      </c>
      <c r="T617" s="2">
        <v>-125</v>
      </c>
      <c r="U617" s="2">
        <v>-128</v>
      </c>
      <c r="V617" s="2">
        <v>-131</v>
      </c>
      <c r="W617" s="2">
        <v>-135</v>
      </c>
      <c r="X617" s="2">
        <v>-136</v>
      </c>
      <c r="Y617" s="2">
        <v>-137</v>
      </c>
      <c r="Z617" s="2">
        <v>-134</v>
      </c>
      <c r="AA617" s="2">
        <v>-131</v>
      </c>
      <c r="AB617" s="2">
        <v>-129</v>
      </c>
      <c r="AC617" s="2">
        <v>-125</v>
      </c>
      <c r="AD617" s="2">
        <v>-122</v>
      </c>
      <c r="AE617" s="2">
        <v>-118</v>
      </c>
      <c r="AF617" s="2">
        <v>-114</v>
      </c>
      <c r="AG617" s="2">
        <v>-110</v>
      </c>
      <c r="AH617" s="2">
        <v>-106</v>
      </c>
    </row>
    <row r="618" spans="1:34" x14ac:dyDescent="0.25">
      <c r="A618" s="2" t="s">
        <v>486</v>
      </c>
      <c r="B618" s="2" t="s">
        <v>405</v>
      </c>
      <c r="C618" s="2" t="s">
        <v>527</v>
      </c>
      <c r="D618" s="2">
        <v>0</v>
      </c>
      <c r="E618" s="2">
        <v>0</v>
      </c>
      <c r="F618" s="2">
        <v>3</v>
      </c>
      <c r="G618" s="2">
        <v>87</v>
      </c>
      <c r="H618" s="2">
        <v>101</v>
      </c>
      <c r="I618" s="2">
        <v>43</v>
      </c>
      <c r="J618" s="2">
        <v>-60</v>
      </c>
      <c r="K618" s="2">
        <v>-93</v>
      </c>
      <c r="L618" s="2">
        <v>-79</v>
      </c>
      <c r="M618" s="2">
        <v>-72</v>
      </c>
      <c r="N618" s="2">
        <v>-79</v>
      </c>
      <c r="O618" s="2">
        <v>-86</v>
      </c>
      <c r="P618" s="2">
        <v>-89</v>
      </c>
      <c r="Q618" s="2">
        <v>-92</v>
      </c>
      <c r="R618" s="2">
        <v>-99</v>
      </c>
      <c r="S618" s="2">
        <v>-106</v>
      </c>
      <c r="T618" s="2">
        <v>-104</v>
      </c>
      <c r="U618" s="2">
        <v>-111</v>
      </c>
      <c r="V618" s="2">
        <v>-121</v>
      </c>
      <c r="W618" s="2">
        <v>-129</v>
      </c>
      <c r="X618" s="2">
        <v>-133</v>
      </c>
      <c r="Y618" s="2">
        <v>-134</v>
      </c>
      <c r="Z618" s="2">
        <v>-131</v>
      </c>
      <c r="AA618" s="2">
        <v>-126</v>
      </c>
      <c r="AB618" s="2">
        <v>-121</v>
      </c>
      <c r="AC618" s="2">
        <v>-116</v>
      </c>
      <c r="AD618" s="2">
        <v>-111</v>
      </c>
      <c r="AE618" s="2">
        <v>-106</v>
      </c>
      <c r="AF618" s="2">
        <v>-101</v>
      </c>
      <c r="AG618" s="2">
        <v>-97</v>
      </c>
      <c r="AH618" s="2">
        <v>-93</v>
      </c>
    </row>
    <row r="619" spans="1:34" x14ac:dyDescent="0.25">
      <c r="A619" s="2" t="s">
        <v>487</v>
      </c>
      <c r="B619" s="2" t="s">
        <v>405</v>
      </c>
      <c r="C619" s="2" t="s">
        <v>527</v>
      </c>
      <c r="D619" s="2">
        <v>0</v>
      </c>
      <c r="E619" s="2">
        <v>0</v>
      </c>
      <c r="F619" s="2">
        <v>0</v>
      </c>
      <c r="G619" s="2">
        <v>16</v>
      </c>
      <c r="H619" s="2">
        <v>-24</v>
      </c>
      <c r="I619" s="2">
        <v>-148</v>
      </c>
      <c r="J619" s="2">
        <v>-394</v>
      </c>
      <c r="K619" s="2">
        <v>-561</v>
      </c>
      <c r="L619" s="2">
        <v>-652</v>
      </c>
      <c r="M619" s="2">
        <v>-730</v>
      </c>
      <c r="N619" s="2">
        <v>-810</v>
      </c>
      <c r="O619" s="2">
        <v>-880</v>
      </c>
      <c r="P619" s="2">
        <v>-935</v>
      </c>
      <c r="Q619" s="2">
        <v>-993</v>
      </c>
      <c r="R619" s="2">
        <v>-1042</v>
      </c>
      <c r="S619" s="2">
        <v>-1083</v>
      </c>
      <c r="T619" s="2">
        <v>-1118</v>
      </c>
      <c r="U619" s="2">
        <v>-1150</v>
      </c>
      <c r="V619" s="2">
        <v>-1187</v>
      </c>
      <c r="W619" s="2">
        <v>-1222</v>
      </c>
      <c r="X619" s="2">
        <v>-1252</v>
      </c>
      <c r="Y619" s="2">
        <v>-1273</v>
      </c>
      <c r="Z619" s="2">
        <v>-1290</v>
      </c>
      <c r="AA619" s="2">
        <v>-1303</v>
      </c>
      <c r="AB619" s="2">
        <v>-1314</v>
      </c>
      <c r="AC619" s="2">
        <v>-1322</v>
      </c>
      <c r="AD619" s="2">
        <v>-1330</v>
      </c>
      <c r="AE619" s="2">
        <v>-1337</v>
      </c>
      <c r="AF619" s="2">
        <v>-1343</v>
      </c>
      <c r="AG619" s="2">
        <v>-1348</v>
      </c>
      <c r="AH619" s="2">
        <v>-1353</v>
      </c>
    </row>
    <row r="620" spans="1:34" x14ac:dyDescent="0.25">
      <c r="A620" s="2" t="s">
        <v>488</v>
      </c>
      <c r="B620" s="2" t="s">
        <v>405</v>
      </c>
      <c r="C620" s="2" t="s">
        <v>527</v>
      </c>
      <c r="D620" s="2">
        <v>0</v>
      </c>
      <c r="E620" s="2">
        <v>0</v>
      </c>
      <c r="F620" s="2">
        <v>3</v>
      </c>
      <c r="G620" s="2">
        <v>106</v>
      </c>
      <c r="H620" s="2">
        <v>84</v>
      </c>
      <c r="I620" s="2">
        <v>-35</v>
      </c>
      <c r="J620" s="2">
        <v>-139</v>
      </c>
      <c r="K620" s="2">
        <v>-196</v>
      </c>
      <c r="L620" s="2">
        <v>-253</v>
      </c>
      <c r="M620" s="2">
        <v>-320</v>
      </c>
      <c r="N620" s="2">
        <v>-378</v>
      </c>
      <c r="O620" s="2">
        <v>-423</v>
      </c>
      <c r="P620" s="2">
        <v>-461</v>
      </c>
      <c r="Q620" s="2">
        <v>-493</v>
      </c>
      <c r="R620" s="2">
        <v>-524</v>
      </c>
      <c r="S620" s="2">
        <v>-554</v>
      </c>
      <c r="T620" s="2">
        <v>-562</v>
      </c>
      <c r="U620" s="2">
        <v>-579</v>
      </c>
      <c r="V620" s="2">
        <v>-595</v>
      </c>
      <c r="W620" s="2">
        <v>-610</v>
      </c>
      <c r="X620" s="2">
        <v>-622</v>
      </c>
      <c r="Y620" s="2">
        <v>-629</v>
      </c>
      <c r="Z620" s="2">
        <v>-632</v>
      </c>
      <c r="AA620" s="2">
        <v>-632</v>
      </c>
      <c r="AB620" s="2">
        <v>-632</v>
      </c>
      <c r="AC620" s="2">
        <v>-630</v>
      </c>
      <c r="AD620" s="2">
        <v>-627</v>
      </c>
      <c r="AE620" s="2">
        <v>-622</v>
      </c>
      <c r="AF620" s="2">
        <v>-617</v>
      </c>
      <c r="AG620" s="2">
        <v>-611</v>
      </c>
      <c r="AH620" s="2">
        <v>-607</v>
      </c>
    </row>
    <row r="621" spans="1:34" x14ac:dyDescent="0.25">
      <c r="A621" s="2" t="s">
        <v>489</v>
      </c>
      <c r="B621" s="2" t="s">
        <v>405</v>
      </c>
      <c r="C621" s="2" t="s">
        <v>527</v>
      </c>
      <c r="D621" s="2">
        <v>0</v>
      </c>
      <c r="E621" s="2">
        <v>0</v>
      </c>
      <c r="F621" s="2">
        <v>0</v>
      </c>
      <c r="G621" s="2">
        <v>24</v>
      </c>
      <c r="H621" s="2">
        <v>24</v>
      </c>
      <c r="I621" s="2">
        <v>9</v>
      </c>
      <c r="J621" s="2">
        <v>-3</v>
      </c>
      <c r="K621" s="2">
        <v>-5</v>
      </c>
      <c r="L621" s="2">
        <v>-4</v>
      </c>
      <c r="M621" s="2">
        <v>-6</v>
      </c>
      <c r="N621" s="2">
        <v>-7</v>
      </c>
      <c r="O621" s="2">
        <v>-8</v>
      </c>
      <c r="P621" s="2">
        <v>-8</v>
      </c>
      <c r="Q621" s="2">
        <v>-7</v>
      </c>
      <c r="R621" s="2">
        <v>-7</v>
      </c>
      <c r="S621" s="2">
        <v>-8</v>
      </c>
      <c r="T621" s="2">
        <v>-7</v>
      </c>
      <c r="U621" s="2">
        <v>-8</v>
      </c>
      <c r="V621" s="2">
        <v>-9</v>
      </c>
      <c r="W621" s="2">
        <v>-9</v>
      </c>
      <c r="X621" s="2">
        <v>-10</v>
      </c>
      <c r="Y621" s="2">
        <v>-10</v>
      </c>
      <c r="Z621" s="2">
        <v>-11</v>
      </c>
      <c r="AA621" s="2">
        <v>-10</v>
      </c>
      <c r="AB621" s="2">
        <v>-10</v>
      </c>
      <c r="AC621" s="2">
        <v>-10</v>
      </c>
      <c r="AD621" s="2">
        <v>-9</v>
      </c>
      <c r="AE621" s="2">
        <v>-9</v>
      </c>
      <c r="AF621" s="2">
        <v>-9</v>
      </c>
      <c r="AG621" s="2">
        <v>-8</v>
      </c>
      <c r="AH621" s="2">
        <v>-7</v>
      </c>
    </row>
    <row r="622" spans="1:34" x14ac:dyDescent="0.25">
      <c r="A622" s="2" t="s">
        <v>490</v>
      </c>
      <c r="B622" s="2" t="s">
        <v>405</v>
      </c>
      <c r="C622" s="2" t="s">
        <v>527</v>
      </c>
      <c r="D622" s="2">
        <v>0</v>
      </c>
      <c r="E622" s="2">
        <v>2</v>
      </c>
      <c r="F622" s="2">
        <v>69</v>
      </c>
      <c r="G622" s="2">
        <v>1062</v>
      </c>
      <c r="H622" s="2">
        <v>1277</v>
      </c>
      <c r="I622" s="2">
        <v>733</v>
      </c>
      <c r="J622" s="2">
        <v>532</v>
      </c>
      <c r="K622" s="2">
        <v>679</v>
      </c>
      <c r="L622" s="2">
        <v>673</v>
      </c>
      <c r="M622" s="2">
        <v>598</v>
      </c>
      <c r="N622" s="2">
        <v>599</v>
      </c>
      <c r="O622" s="2">
        <v>626</v>
      </c>
      <c r="P622" s="2">
        <v>616</v>
      </c>
      <c r="Q622" s="2">
        <v>604</v>
      </c>
      <c r="R622" s="2">
        <v>556</v>
      </c>
      <c r="S622" s="2">
        <v>509</v>
      </c>
      <c r="T622" s="2">
        <v>514</v>
      </c>
      <c r="U622" s="2">
        <v>397</v>
      </c>
      <c r="V622" s="2">
        <v>264</v>
      </c>
      <c r="W622" s="2">
        <v>142</v>
      </c>
      <c r="X622" s="2">
        <v>33</v>
      </c>
      <c r="Y622" s="2">
        <v>-63</v>
      </c>
      <c r="Z622" s="2">
        <v>-141</v>
      </c>
      <c r="AA622" s="2">
        <v>-176</v>
      </c>
      <c r="AB622" s="2">
        <v>-198</v>
      </c>
      <c r="AC622" s="2">
        <v>-216</v>
      </c>
      <c r="AD622" s="2">
        <v>-232</v>
      </c>
      <c r="AE622" s="2">
        <v>-234</v>
      </c>
      <c r="AF622" s="2">
        <v>-234</v>
      </c>
      <c r="AG622" s="2">
        <v>-234</v>
      </c>
      <c r="AH622" s="2">
        <v>-235</v>
      </c>
    </row>
    <row r="623" spans="1:34" x14ac:dyDescent="0.25">
      <c r="A623" s="2" t="s">
        <v>491</v>
      </c>
      <c r="B623" s="2" t="s">
        <v>405</v>
      </c>
      <c r="C623" s="2" t="s">
        <v>527</v>
      </c>
      <c r="D623" s="2">
        <v>0</v>
      </c>
      <c r="E623" s="2">
        <v>37</v>
      </c>
      <c r="F623" s="2">
        <v>288</v>
      </c>
      <c r="G623" s="2">
        <v>875</v>
      </c>
      <c r="H623" s="2">
        <v>1026</v>
      </c>
      <c r="I623" s="2">
        <v>290</v>
      </c>
      <c r="J623" s="2">
        <v>697</v>
      </c>
      <c r="K623" s="2">
        <v>1795</v>
      </c>
      <c r="L623" s="2">
        <v>2386</v>
      </c>
      <c r="M623" s="2">
        <v>2953</v>
      </c>
      <c r="N623" s="2">
        <v>3740</v>
      </c>
      <c r="O623" s="2">
        <v>4439</v>
      </c>
      <c r="P623" s="2">
        <v>4833</v>
      </c>
      <c r="Q623" s="2">
        <v>5069</v>
      </c>
      <c r="R623" s="2">
        <v>5139</v>
      </c>
      <c r="S623" s="2">
        <v>5233</v>
      </c>
      <c r="T623" s="2">
        <v>5333</v>
      </c>
      <c r="U623" s="2">
        <v>4921</v>
      </c>
      <c r="V623" s="2">
        <v>4537</v>
      </c>
      <c r="W623" s="2">
        <v>4146</v>
      </c>
      <c r="X623" s="2">
        <v>3748</v>
      </c>
      <c r="Y623" s="2">
        <v>3364</v>
      </c>
      <c r="Z623" s="2">
        <v>3022</v>
      </c>
      <c r="AA623" s="2">
        <v>2821</v>
      </c>
      <c r="AB623" s="2">
        <v>2656</v>
      </c>
      <c r="AC623" s="2">
        <v>2508</v>
      </c>
      <c r="AD623" s="2">
        <v>2368</v>
      </c>
      <c r="AE623" s="2">
        <v>2270</v>
      </c>
      <c r="AF623" s="2">
        <v>2164</v>
      </c>
      <c r="AG623" s="2">
        <v>2079</v>
      </c>
      <c r="AH623" s="2">
        <v>1993</v>
      </c>
    </row>
    <row r="624" spans="1:34" x14ac:dyDescent="0.25">
      <c r="A624" s="2" t="s">
        <v>492</v>
      </c>
      <c r="B624" s="2" t="s">
        <v>405</v>
      </c>
      <c r="C624" s="2" t="s">
        <v>527</v>
      </c>
      <c r="D624" s="2">
        <v>0</v>
      </c>
      <c r="E624" s="2">
        <v>0</v>
      </c>
      <c r="F624" s="2">
        <v>49</v>
      </c>
      <c r="G624" s="2">
        <v>7049</v>
      </c>
      <c r="H624" s="2">
        <v>4917</v>
      </c>
      <c r="I624" s="2">
        <v>1772</v>
      </c>
      <c r="J624" s="2">
        <v>823</v>
      </c>
      <c r="K624" s="2">
        <v>1262</v>
      </c>
      <c r="L624" s="2">
        <v>1307</v>
      </c>
      <c r="M624" s="2">
        <v>1217</v>
      </c>
      <c r="N624" s="2">
        <v>1288</v>
      </c>
      <c r="O624" s="2">
        <v>1440</v>
      </c>
      <c r="P624" s="2">
        <v>1438</v>
      </c>
      <c r="Q624" s="2">
        <v>1741</v>
      </c>
      <c r="R624" s="2">
        <v>1670</v>
      </c>
      <c r="S624" s="2">
        <v>1607</v>
      </c>
      <c r="T624" s="2">
        <v>1881</v>
      </c>
      <c r="U624" s="2">
        <v>1656</v>
      </c>
      <c r="V624" s="2">
        <v>1456</v>
      </c>
      <c r="W624" s="2">
        <v>1270</v>
      </c>
      <c r="X624" s="2">
        <v>1096</v>
      </c>
      <c r="Y624" s="2">
        <v>1007</v>
      </c>
      <c r="Z624" s="2">
        <v>923</v>
      </c>
      <c r="AA624" s="2">
        <v>871</v>
      </c>
      <c r="AB624" s="2">
        <v>824</v>
      </c>
      <c r="AC624" s="2">
        <v>776</v>
      </c>
      <c r="AD624" s="2">
        <v>737</v>
      </c>
      <c r="AE624" s="2">
        <v>696</v>
      </c>
      <c r="AF624" s="2">
        <v>666</v>
      </c>
      <c r="AG624" s="2">
        <v>634</v>
      </c>
      <c r="AH624" s="2">
        <v>612</v>
      </c>
    </row>
    <row r="625" spans="1:34" x14ac:dyDescent="0.25">
      <c r="A625" s="2" t="s">
        <v>493</v>
      </c>
      <c r="B625" s="2" t="s">
        <v>405</v>
      </c>
      <c r="C625" s="2" t="s">
        <v>527</v>
      </c>
      <c r="D625" s="2">
        <v>0</v>
      </c>
      <c r="E625" s="2">
        <v>6</v>
      </c>
      <c r="F625" s="2">
        <v>82</v>
      </c>
      <c r="G625" s="2">
        <v>1029</v>
      </c>
      <c r="H625" s="2">
        <v>1069</v>
      </c>
      <c r="I625" s="2">
        <v>685</v>
      </c>
      <c r="J625" s="2">
        <v>790</v>
      </c>
      <c r="K625" s="2">
        <v>1128</v>
      </c>
      <c r="L625" s="2">
        <v>1192</v>
      </c>
      <c r="M625" s="2">
        <v>1226</v>
      </c>
      <c r="N625" s="2">
        <v>1334</v>
      </c>
      <c r="O625" s="2">
        <v>1435</v>
      </c>
      <c r="P625" s="2">
        <v>1470</v>
      </c>
      <c r="Q625" s="2">
        <v>1488</v>
      </c>
      <c r="R625" s="2">
        <v>1466</v>
      </c>
      <c r="S625" s="2">
        <v>1443</v>
      </c>
      <c r="T625" s="2">
        <v>1427</v>
      </c>
      <c r="U625" s="2">
        <v>1215</v>
      </c>
      <c r="V625" s="2">
        <v>1038</v>
      </c>
      <c r="W625" s="2">
        <v>884</v>
      </c>
      <c r="X625" s="2">
        <v>746</v>
      </c>
      <c r="Y625" s="2">
        <v>632</v>
      </c>
      <c r="Z625" s="2">
        <v>548</v>
      </c>
      <c r="AA625" s="2">
        <v>503</v>
      </c>
      <c r="AB625" s="2">
        <v>472</v>
      </c>
      <c r="AC625" s="2">
        <v>423</v>
      </c>
      <c r="AD625" s="2">
        <v>414</v>
      </c>
      <c r="AE625" s="2">
        <v>387</v>
      </c>
      <c r="AF625" s="2">
        <v>373</v>
      </c>
      <c r="AG625" s="2">
        <v>355</v>
      </c>
      <c r="AH625" s="2">
        <v>337</v>
      </c>
    </row>
    <row r="626" spans="1:34" x14ac:dyDescent="0.25">
      <c r="A626" s="2" t="s">
        <v>494</v>
      </c>
      <c r="B626" s="2" t="s">
        <v>405</v>
      </c>
      <c r="C626" s="2" t="s">
        <v>527</v>
      </c>
      <c r="D626" s="2">
        <v>0</v>
      </c>
      <c r="E626" s="2">
        <v>0</v>
      </c>
      <c r="F626" s="2">
        <v>0</v>
      </c>
      <c r="G626" s="2">
        <v>-449</v>
      </c>
      <c r="H626" s="2">
        <v>-890</v>
      </c>
      <c r="I626" s="2">
        <v>-1536</v>
      </c>
      <c r="J626" s="2">
        <v>-2169</v>
      </c>
      <c r="K626" s="2">
        <v>-2851</v>
      </c>
      <c r="L626" s="2">
        <v>-3527</v>
      </c>
      <c r="M626" s="2">
        <v>-4215</v>
      </c>
      <c r="N626" s="2">
        <v>-4721</v>
      </c>
      <c r="O626" s="2">
        <v>-5086</v>
      </c>
      <c r="P626" s="2">
        <v>-5343</v>
      </c>
      <c r="Q626" s="2">
        <v>-5560</v>
      </c>
      <c r="R626" s="2">
        <v>-5741</v>
      </c>
      <c r="S626" s="2">
        <v>-5897</v>
      </c>
      <c r="T626" s="2">
        <v>-5715</v>
      </c>
      <c r="U626" s="2">
        <v>-5516</v>
      </c>
      <c r="V626" s="2">
        <v>-5339</v>
      </c>
      <c r="W626" s="2">
        <v>-5165</v>
      </c>
      <c r="X626" s="2">
        <v>-4999</v>
      </c>
      <c r="Y626" s="2">
        <v>-4842</v>
      </c>
      <c r="Z626" s="2">
        <v>-4688</v>
      </c>
      <c r="AA626" s="2">
        <v>-4545</v>
      </c>
      <c r="AB626" s="2">
        <v>-4426</v>
      </c>
      <c r="AC626" s="2">
        <v>-4308</v>
      </c>
      <c r="AD626" s="2">
        <v>-4194</v>
      </c>
      <c r="AE626" s="2">
        <v>-4083</v>
      </c>
      <c r="AF626" s="2">
        <v>-3975</v>
      </c>
      <c r="AG626" s="2">
        <v>-3867</v>
      </c>
      <c r="AH626" s="2">
        <v>-3763</v>
      </c>
    </row>
    <row r="627" spans="1:34" x14ac:dyDescent="0.25">
      <c r="A627" s="2" t="s">
        <v>495</v>
      </c>
      <c r="B627" s="2" t="s">
        <v>405</v>
      </c>
      <c r="C627" s="2" t="s">
        <v>527</v>
      </c>
      <c r="D627" s="2">
        <v>0</v>
      </c>
      <c r="E627" s="2">
        <v>0</v>
      </c>
      <c r="F627" s="2">
        <v>1</v>
      </c>
      <c r="G627" s="2">
        <v>548</v>
      </c>
      <c r="H627" s="2">
        <v>1079</v>
      </c>
      <c r="I627" s="2">
        <v>1558</v>
      </c>
      <c r="J627" s="2">
        <v>1938</v>
      </c>
      <c r="K627" s="2">
        <v>2331</v>
      </c>
      <c r="L627" s="2">
        <v>2746</v>
      </c>
      <c r="M627" s="2">
        <v>3164</v>
      </c>
      <c r="N627" s="2">
        <v>3506</v>
      </c>
      <c r="O627" s="2">
        <v>3838</v>
      </c>
      <c r="P627" s="2">
        <v>4156</v>
      </c>
      <c r="Q627" s="2">
        <v>4464</v>
      </c>
      <c r="R627" s="2">
        <v>4765</v>
      </c>
      <c r="S627" s="2">
        <v>5035</v>
      </c>
      <c r="T627" s="2">
        <v>5058</v>
      </c>
      <c r="U627" s="2">
        <v>4836</v>
      </c>
      <c r="V627" s="2">
        <v>4715</v>
      </c>
      <c r="W627" s="2">
        <v>4602</v>
      </c>
      <c r="X627" s="2">
        <v>4587</v>
      </c>
      <c r="Y627" s="2">
        <v>4390</v>
      </c>
      <c r="Z627" s="2">
        <v>4289</v>
      </c>
      <c r="AA627" s="2">
        <v>4171</v>
      </c>
      <c r="AB627" s="2">
        <v>4076</v>
      </c>
      <c r="AC627" s="2">
        <v>3991</v>
      </c>
      <c r="AD627" s="2">
        <v>3880</v>
      </c>
      <c r="AE627" s="2">
        <v>3786</v>
      </c>
      <c r="AF627" s="2">
        <v>3780</v>
      </c>
      <c r="AG627" s="2">
        <v>3612</v>
      </c>
      <c r="AH627" s="2">
        <v>3519</v>
      </c>
    </row>
    <row r="628" spans="1:34" x14ac:dyDescent="0.25">
      <c r="A628" s="2" t="s">
        <v>496</v>
      </c>
      <c r="B628" s="2" t="s">
        <v>405</v>
      </c>
      <c r="C628" s="2" t="s">
        <v>527</v>
      </c>
      <c r="D628" s="2">
        <v>0</v>
      </c>
      <c r="E628" s="2">
        <v>-19</v>
      </c>
      <c r="F628" s="2">
        <v>-31</v>
      </c>
      <c r="G628" s="2">
        <v>115</v>
      </c>
      <c r="H628" s="2">
        <v>134</v>
      </c>
      <c r="I628" s="2">
        <v>253</v>
      </c>
      <c r="J628" s="2">
        <v>333</v>
      </c>
      <c r="K628" s="2">
        <v>396</v>
      </c>
      <c r="L628" s="2">
        <v>433</v>
      </c>
      <c r="M628" s="2">
        <v>464</v>
      </c>
      <c r="N628" s="2">
        <v>470</v>
      </c>
      <c r="O628" s="2">
        <v>449</v>
      </c>
      <c r="P628" s="2">
        <v>439</v>
      </c>
      <c r="Q628" s="2">
        <v>450</v>
      </c>
      <c r="R628" s="2">
        <v>498</v>
      </c>
      <c r="S628" s="2">
        <v>533</v>
      </c>
      <c r="T628" s="2">
        <v>564</v>
      </c>
      <c r="U628" s="2">
        <v>551</v>
      </c>
      <c r="V628" s="2">
        <v>529</v>
      </c>
      <c r="W628" s="2">
        <v>500</v>
      </c>
      <c r="X628" s="2">
        <v>470</v>
      </c>
      <c r="Y628" s="2">
        <v>459</v>
      </c>
      <c r="Z628" s="2">
        <v>439</v>
      </c>
      <c r="AA628" s="2">
        <v>432</v>
      </c>
      <c r="AB628" s="2">
        <v>420</v>
      </c>
      <c r="AC628" s="2">
        <v>415</v>
      </c>
      <c r="AD628" s="2">
        <v>414</v>
      </c>
      <c r="AE628" s="2">
        <v>409</v>
      </c>
      <c r="AF628" s="2">
        <v>405</v>
      </c>
      <c r="AG628" s="2">
        <v>401</v>
      </c>
      <c r="AH628" s="2">
        <v>397</v>
      </c>
    </row>
    <row r="629" spans="1:34" x14ac:dyDescent="0.25">
      <c r="A629" s="2" t="s">
        <v>497</v>
      </c>
      <c r="B629" s="2" t="s">
        <v>405</v>
      </c>
      <c r="C629" s="2" t="s">
        <v>527</v>
      </c>
      <c r="D629" s="2">
        <v>0</v>
      </c>
      <c r="E629" s="2">
        <v>95</v>
      </c>
      <c r="F629" s="2">
        <v>26</v>
      </c>
      <c r="G629" s="2">
        <v>268</v>
      </c>
      <c r="H629" s="2">
        <v>3315</v>
      </c>
      <c r="I629" s="2">
        <v>3367</v>
      </c>
      <c r="J629" s="2">
        <v>1878</v>
      </c>
      <c r="K629" s="2">
        <v>2023</v>
      </c>
      <c r="L629" s="2">
        <v>3286</v>
      </c>
      <c r="M629" s="2">
        <v>3792</v>
      </c>
      <c r="N629" s="2">
        <v>4094</v>
      </c>
      <c r="O629" s="2">
        <v>4515</v>
      </c>
      <c r="P629" s="2">
        <v>5019</v>
      </c>
      <c r="Q629" s="2">
        <v>5248</v>
      </c>
      <c r="R629" s="2">
        <v>5686</v>
      </c>
      <c r="S629" s="2">
        <v>6030</v>
      </c>
      <c r="T629" s="2">
        <v>6309</v>
      </c>
      <c r="U629" s="2">
        <v>6740</v>
      </c>
      <c r="V629" s="2">
        <v>6541</v>
      </c>
      <c r="W629" s="2">
        <v>6355</v>
      </c>
      <c r="X629" s="2">
        <v>6173</v>
      </c>
      <c r="Y629" s="2">
        <v>5901</v>
      </c>
      <c r="Z629" s="2">
        <v>5780</v>
      </c>
      <c r="AA629" s="2">
        <v>5589</v>
      </c>
      <c r="AB629" s="2">
        <v>5499</v>
      </c>
      <c r="AC629" s="2">
        <v>5406</v>
      </c>
      <c r="AD629" s="2">
        <v>5372</v>
      </c>
      <c r="AE629" s="2">
        <v>5317</v>
      </c>
      <c r="AF629" s="2">
        <v>5294</v>
      </c>
      <c r="AG629" s="2">
        <v>5257</v>
      </c>
      <c r="AH629" s="2">
        <v>5239</v>
      </c>
    </row>
    <row r="630" spans="1:34" x14ac:dyDescent="0.25">
      <c r="A630" s="2" t="s">
        <v>498</v>
      </c>
      <c r="B630" s="2" t="s">
        <v>405</v>
      </c>
      <c r="C630" s="2" t="s">
        <v>527</v>
      </c>
      <c r="D630" s="2">
        <v>0</v>
      </c>
      <c r="E630" s="2">
        <v>-326</v>
      </c>
      <c r="F630" s="2">
        <v>-606</v>
      </c>
      <c r="G630" s="2">
        <v>2094</v>
      </c>
      <c r="H630" s="2">
        <v>7204</v>
      </c>
      <c r="I630" s="2">
        <v>8997</v>
      </c>
      <c r="J630" s="2">
        <v>9832</v>
      </c>
      <c r="K630" s="2">
        <v>10200</v>
      </c>
      <c r="L630" s="2">
        <v>9618</v>
      </c>
      <c r="M630" s="2">
        <v>8373</v>
      </c>
      <c r="N630" s="2">
        <v>6684</v>
      </c>
      <c r="O630" s="2">
        <v>5348</v>
      </c>
      <c r="P630" s="2">
        <v>3764</v>
      </c>
      <c r="Q630" s="2">
        <v>2567</v>
      </c>
      <c r="R630" s="2">
        <v>1906</v>
      </c>
      <c r="S630" s="2">
        <v>1110</v>
      </c>
      <c r="T630" s="2">
        <v>712</v>
      </c>
      <c r="U630" s="2">
        <v>-324</v>
      </c>
      <c r="V630" s="2">
        <v>-1127</v>
      </c>
      <c r="W630" s="2">
        <v>-2040</v>
      </c>
      <c r="X630" s="2">
        <v>-2927</v>
      </c>
      <c r="Y630" s="2">
        <v>-3500</v>
      </c>
      <c r="Z630" s="2">
        <v>-4026</v>
      </c>
      <c r="AA630" s="2">
        <v>-4418</v>
      </c>
      <c r="AB630" s="2">
        <v>-4648</v>
      </c>
      <c r="AC630" s="2">
        <v>-5159</v>
      </c>
      <c r="AD630" s="2">
        <v>-5350</v>
      </c>
      <c r="AE630" s="2">
        <v>-5668</v>
      </c>
      <c r="AF630" s="2">
        <v>-6012</v>
      </c>
      <c r="AG630" s="2">
        <v>-6377</v>
      </c>
      <c r="AH630" s="2">
        <v>-6772</v>
      </c>
    </row>
    <row r="631" spans="1:34" x14ac:dyDescent="0.25">
      <c r="A631" s="2" t="s">
        <v>499</v>
      </c>
      <c r="B631" s="2" t="s">
        <v>405</v>
      </c>
      <c r="C631" s="2" t="s">
        <v>527</v>
      </c>
      <c r="D631" s="2">
        <v>0</v>
      </c>
      <c r="E631" s="2">
        <v>0</v>
      </c>
      <c r="F631" s="2">
        <v>-3</v>
      </c>
      <c r="G631" s="2">
        <v>117</v>
      </c>
      <c r="H631" s="2">
        <v>198</v>
      </c>
      <c r="I631" s="2">
        <v>239</v>
      </c>
      <c r="J631" s="2">
        <v>231</v>
      </c>
      <c r="K631" s="2">
        <v>225</v>
      </c>
      <c r="L631" s="2">
        <v>235</v>
      </c>
      <c r="M631" s="2">
        <v>238</v>
      </c>
      <c r="N631" s="2">
        <v>227</v>
      </c>
      <c r="O631" s="2">
        <v>215</v>
      </c>
      <c r="P631" s="2">
        <v>203</v>
      </c>
      <c r="Q631" s="2">
        <v>190</v>
      </c>
      <c r="R631" s="2">
        <v>183</v>
      </c>
      <c r="S631" s="2">
        <v>175</v>
      </c>
      <c r="T631" s="2">
        <v>164</v>
      </c>
      <c r="U631" s="2">
        <v>144</v>
      </c>
      <c r="V631" s="2">
        <v>116</v>
      </c>
      <c r="W631" s="2">
        <v>85</v>
      </c>
      <c r="X631" s="2">
        <v>54</v>
      </c>
      <c r="Y631" s="2">
        <v>27</v>
      </c>
      <c r="Z631" s="2">
        <v>5</v>
      </c>
      <c r="AA631" s="2">
        <v>-14</v>
      </c>
      <c r="AB631" s="2">
        <v>-32</v>
      </c>
      <c r="AC631" s="2">
        <v>-43</v>
      </c>
      <c r="AD631" s="2">
        <v>-55</v>
      </c>
      <c r="AE631" s="2">
        <v>-63</v>
      </c>
      <c r="AF631" s="2">
        <v>-68</v>
      </c>
      <c r="AG631" s="2">
        <v>-75</v>
      </c>
      <c r="AH631" s="2">
        <v>-80</v>
      </c>
    </row>
    <row r="632" spans="1:34" x14ac:dyDescent="0.25">
      <c r="A632" s="2" t="s">
        <v>500</v>
      </c>
      <c r="B632" s="2" t="s">
        <v>405</v>
      </c>
      <c r="C632" s="2" t="s">
        <v>527</v>
      </c>
      <c r="D632" s="2">
        <v>0</v>
      </c>
      <c r="E632" s="2">
        <v>21</v>
      </c>
      <c r="F632" s="2">
        <v>190</v>
      </c>
      <c r="G632" s="2">
        <v>2540</v>
      </c>
      <c r="H632" s="2">
        <v>2677</v>
      </c>
      <c r="I632" s="2">
        <v>2161</v>
      </c>
      <c r="J632" s="2">
        <v>2548</v>
      </c>
      <c r="K632" s="2">
        <v>3555</v>
      </c>
      <c r="L632" s="2">
        <v>3872</v>
      </c>
      <c r="M632" s="2">
        <v>4331</v>
      </c>
      <c r="N632" s="2">
        <v>4940</v>
      </c>
      <c r="O632" s="2">
        <v>5511</v>
      </c>
      <c r="P632" s="2">
        <v>5833</v>
      </c>
      <c r="Q632" s="2">
        <v>6138</v>
      </c>
      <c r="R632" s="2">
        <v>6263</v>
      </c>
      <c r="S632" s="2">
        <v>6531</v>
      </c>
      <c r="T632" s="2">
        <v>6770</v>
      </c>
      <c r="U632" s="2">
        <v>6401</v>
      </c>
      <c r="V632" s="2">
        <v>6098</v>
      </c>
      <c r="W632" s="2">
        <v>5780</v>
      </c>
      <c r="X632" s="2">
        <v>5474</v>
      </c>
      <c r="Y632" s="2">
        <v>5215</v>
      </c>
      <c r="Z632" s="2">
        <v>5033</v>
      </c>
      <c r="AA632" s="2">
        <v>5036</v>
      </c>
      <c r="AB632" s="2">
        <v>5069</v>
      </c>
      <c r="AC632" s="2">
        <v>5110</v>
      </c>
      <c r="AD632" s="2">
        <v>5212</v>
      </c>
      <c r="AE632" s="2">
        <v>5322</v>
      </c>
      <c r="AF632" s="2">
        <v>5454</v>
      </c>
      <c r="AG632" s="2">
        <v>5581</v>
      </c>
      <c r="AH632" s="2">
        <v>5712</v>
      </c>
    </row>
    <row r="633" spans="1:34" x14ac:dyDescent="0.25">
      <c r="A633" s="2" t="s">
        <v>501</v>
      </c>
      <c r="B633" s="2" t="s">
        <v>405</v>
      </c>
      <c r="C633" s="2" t="s">
        <v>527</v>
      </c>
      <c r="D633" s="2">
        <v>0</v>
      </c>
      <c r="E633" s="2">
        <v>-2</v>
      </c>
      <c r="F633" s="2">
        <v>15</v>
      </c>
      <c r="G633" s="2">
        <v>413</v>
      </c>
      <c r="H633" s="2">
        <v>202</v>
      </c>
      <c r="I633" s="2">
        <v>306</v>
      </c>
      <c r="J633" s="2">
        <v>504</v>
      </c>
      <c r="K633" s="2">
        <v>491</v>
      </c>
      <c r="L633" s="2">
        <v>363</v>
      </c>
      <c r="M633" s="2">
        <v>357</v>
      </c>
      <c r="N633" s="2">
        <v>293</v>
      </c>
      <c r="O633" s="2">
        <v>179</v>
      </c>
      <c r="P633" s="2">
        <v>68</v>
      </c>
      <c r="Q633" s="2">
        <v>25</v>
      </c>
      <c r="R633" s="2">
        <v>-35</v>
      </c>
      <c r="S633" s="2">
        <v>-92</v>
      </c>
      <c r="T633" s="2">
        <v>-103</v>
      </c>
      <c r="U633" s="2">
        <v>-163</v>
      </c>
      <c r="V633" s="2">
        <v>-124</v>
      </c>
      <c r="W633" s="2">
        <v>-39</v>
      </c>
      <c r="X633" s="2">
        <v>79</v>
      </c>
      <c r="Y633" s="2">
        <v>262</v>
      </c>
      <c r="Z633" s="2">
        <v>483</v>
      </c>
      <c r="AA633" s="2">
        <v>750</v>
      </c>
      <c r="AB633" s="2">
        <v>1005</v>
      </c>
      <c r="AC633" s="2">
        <v>1287</v>
      </c>
      <c r="AD633" s="2">
        <v>1541</v>
      </c>
      <c r="AE633" s="2">
        <v>1794</v>
      </c>
      <c r="AF633" s="2">
        <v>2054</v>
      </c>
      <c r="AG633" s="2">
        <v>2298</v>
      </c>
      <c r="AH633" s="2">
        <v>2528</v>
      </c>
    </row>
    <row r="634" spans="1:34" x14ac:dyDescent="0.25">
      <c r="A634" s="2" t="s">
        <v>502</v>
      </c>
      <c r="B634" s="2" t="s">
        <v>405</v>
      </c>
      <c r="C634" s="2" t="s">
        <v>527</v>
      </c>
      <c r="D634" s="2">
        <v>0</v>
      </c>
      <c r="E634" s="2">
        <v>6</v>
      </c>
      <c r="F634" s="2">
        <v>82</v>
      </c>
      <c r="G634" s="2">
        <v>4904</v>
      </c>
      <c r="H634" s="2">
        <v>8914</v>
      </c>
      <c r="I634" s="2">
        <v>12740</v>
      </c>
      <c r="J634" s="2">
        <v>16851</v>
      </c>
      <c r="K634" s="2">
        <v>20904</v>
      </c>
      <c r="L634" s="2">
        <v>24210</v>
      </c>
      <c r="M634" s="2">
        <v>27465</v>
      </c>
      <c r="N634" s="2">
        <v>30563</v>
      </c>
      <c r="O634" s="2">
        <v>33444</v>
      </c>
      <c r="P634" s="2">
        <v>36158</v>
      </c>
      <c r="Q634" s="2">
        <v>38941</v>
      </c>
      <c r="R634" s="2">
        <v>41452</v>
      </c>
      <c r="S634" s="2">
        <v>43863</v>
      </c>
      <c r="T634" s="2">
        <v>42016</v>
      </c>
      <c r="U634" s="2">
        <v>40057</v>
      </c>
      <c r="V634" s="2">
        <v>38889</v>
      </c>
      <c r="W634" s="2">
        <v>37827</v>
      </c>
      <c r="X634" s="2">
        <v>36930</v>
      </c>
      <c r="Y634" s="2">
        <v>36336</v>
      </c>
      <c r="Z634" s="2">
        <v>35762</v>
      </c>
      <c r="AA634" s="2">
        <v>35403</v>
      </c>
      <c r="AB634" s="2">
        <v>35076</v>
      </c>
      <c r="AC634" s="2">
        <v>34815</v>
      </c>
      <c r="AD634" s="2">
        <v>34630</v>
      </c>
      <c r="AE634" s="2">
        <v>34570</v>
      </c>
      <c r="AF634" s="2">
        <v>34566</v>
      </c>
      <c r="AG634" s="2">
        <v>34502</v>
      </c>
      <c r="AH634" s="2">
        <v>34395</v>
      </c>
    </row>
    <row r="635" spans="1:34" x14ac:dyDescent="0.25">
      <c r="A635" s="2" t="s">
        <v>503</v>
      </c>
      <c r="B635" s="2" t="s">
        <v>405</v>
      </c>
      <c r="C635" s="2" t="s">
        <v>527</v>
      </c>
      <c r="D635" s="2">
        <v>0</v>
      </c>
      <c r="E635" s="2">
        <v>-6</v>
      </c>
      <c r="F635" s="2">
        <v>3</v>
      </c>
      <c r="G635" s="2">
        <v>240</v>
      </c>
      <c r="H635" s="2">
        <v>335</v>
      </c>
      <c r="I635" s="2">
        <v>1305</v>
      </c>
      <c r="J635" s="2">
        <v>2284</v>
      </c>
      <c r="K635" s="2">
        <v>2820</v>
      </c>
      <c r="L635" s="2">
        <v>3317</v>
      </c>
      <c r="M635" s="2">
        <v>4100</v>
      </c>
      <c r="N635" s="2">
        <v>4677</v>
      </c>
      <c r="O635" s="2">
        <v>5154</v>
      </c>
      <c r="P635" s="2">
        <v>5577</v>
      </c>
      <c r="Q635" s="2">
        <v>6022</v>
      </c>
      <c r="R635" s="2">
        <v>6426</v>
      </c>
      <c r="S635" s="2">
        <v>6750</v>
      </c>
      <c r="T635" s="2">
        <v>6981</v>
      </c>
      <c r="U635" s="2">
        <v>6994</v>
      </c>
      <c r="V635" s="2">
        <v>6936</v>
      </c>
      <c r="W635" s="2">
        <v>6791</v>
      </c>
      <c r="X635" s="2">
        <v>6528</v>
      </c>
      <c r="Y635" s="2">
        <v>6251</v>
      </c>
      <c r="Z635" s="2">
        <v>5924</v>
      </c>
      <c r="AA635" s="2">
        <v>5638</v>
      </c>
      <c r="AB635" s="2">
        <v>5329</v>
      </c>
      <c r="AC635" s="2">
        <v>5097</v>
      </c>
      <c r="AD635" s="2">
        <v>4830</v>
      </c>
      <c r="AE635" s="2">
        <v>4580</v>
      </c>
      <c r="AF635" s="2">
        <v>4353</v>
      </c>
      <c r="AG635" s="2">
        <v>4154</v>
      </c>
      <c r="AH635" s="2">
        <v>3961</v>
      </c>
    </row>
    <row r="636" spans="1:34" x14ac:dyDescent="0.25">
      <c r="A636" s="2" t="s">
        <v>504</v>
      </c>
      <c r="B636" s="2" t="s">
        <v>405</v>
      </c>
      <c r="C636" s="2" t="s">
        <v>527</v>
      </c>
      <c r="D636" s="2">
        <v>0</v>
      </c>
      <c r="E636" s="2">
        <v>-3</v>
      </c>
      <c r="F636" s="2">
        <v>0</v>
      </c>
      <c r="G636" s="2">
        <v>65</v>
      </c>
      <c r="H636" s="2">
        <v>38</v>
      </c>
      <c r="I636" s="2">
        <v>344</v>
      </c>
      <c r="J636" s="2">
        <v>637</v>
      </c>
      <c r="K636" s="2">
        <v>754</v>
      </c>
      <c r="L636" s="2">
        <v>836</v>
      </c>
      <c r="M636" s="2">
        <v>990</v>
      </c>
      <c r="N636" s="2">
        <v>1078</v>
      </c>
      <c r="O636" s="2">
        <v>1130</v>
      </c>
      <c r="P636" s="2">
        <v>1161</v>
      </c>
      <c r="Q636" s="2">
        <v>1193</v>
      </c>
      <c r="R636" s="2">
        <v>1209</v>
      </c>
      <c r="S636" s="2">
        <v>1206</v>
      </c>
      <c r="T636" s="2">
        <v>1184</v>
      </c>
      <c r="U636" s="2">
        <v>1126</v>
      </c>
      <c r="V636" s="2">
        <v>1063</v>
      </c>
      <c r="W636" s="2">
        <v>991</v>
      </c>
      <c r="X636" s="2">
        <v>907</v>
      </c>
      <c r="Y636" s="2">
        <v>827</v>
      </c>
      <c r="Z636" s="2">
        <v>745</v>
      </c>
      <c r="AA636" s="2">
        <v>675</v>
      </c>
      <c r="AB636" s="2">
        <v>606</v>
      </c>
      <c r="AC636" s="2">
        <v>551</v>
      </c>
      <c r="AD636" s="2">
        <v>496</v>
      </c>
      <c r="AE636" s="2">
        <v>447</v>
      </c>
      <c r="AF636" s="2">
        <v>404</v>
      </c>
      <c r="AG636" s="2">
        <v>366</v>
      </c>
      <c r="AH636" s="2">
        <v>331</v>
      </c>
    </row>
    <row r="637" spans="1:34" x14ac:dyDescent="0.25">
      <c r="A637" s="2" t="s">
        <v>505</v>
      </c>
      <c r="B637" s="2" t="s">
        <v>405</v>
      </c>
      <c r="C637" s="2" t="s">
        <v>527</v>
      </c>
      <c r="D637" s="2">
        <v>0</v>
      </c>
      <c r="E637" s="2">
        <v>0</v>
      </c>
      <c r="F637" s="2">
        <v>0</v>
      </c>
      <c r="G637" s="2">
        <v>13</v>
      </c>
      <c r="H637" s="2">
        <v>17</v>
      </c>
      <c r="I637" s="2">
        <v>33</v>
      </c>
      <c r="J637" s="2">
        <v>47</v>
      </c>
      <c r="K637" s="2">
        <v>55</v>
      </c>
      <c r="L637" s="2">
        <v>60</v>
      </c>
      <c r="M637" s="2">
        <v>68</v>
      </c>
      <c r="N637" s="2">
        <v>72</v>
      </c>
      <c r="O637" s="2">
        <v>74</v>
      </c>
      <c r="P637" s="2">
        <v>75</v>
      </c>
      <c r="Q637" s="2">
        <v>75</v>
      </c>
      <c r="R637" s="2">
        <v>75</v>
      </c>
      <c r="S637" s="2">
        <v>73</v>
      </c>
      <c r="T637" s="2">
        <v>70</v>
      </c>
      <c r="U637" s="2">
        <v>64</v>
      </c>
      <c r="V637" s="2">
        <v>59</v>
      </c>
      <c r="W637" s="2">
        <v>54</v>
      </c>
      <c r="X637" s="2">
        <v>49</v>
      </c>
      <c r="Y637" s="2">
        <v>43</v>
      </c>
      <c r="Z637" s="2">
        <v>37</v>
      </c>
      <c r="AA637" s="2">
        <v>34</v>
      </c>
      <c r="AB637" s="2">
        <v>31</v>
      </c>
      <c r="AC637" s="2">
        <v>27</v>
      </c>
      <c r="AD637" s="2">
        <v>23</v>
      </c>
      <c r="AE637" s="2">
        <v>22</v>
      </c>
      <c r="AF637" s="2">
        <v>20</v>
      </c>
      <c r="AG637" s="2">
        <v>18</v>
      </c>
      <c r="AH637" s="2">
        <v>16</v>
      </c>
    </row>
    <row r="638" spans="1:34" x14ac:dyDescent="0.25">
      <c r="A638" s="2" t="s">
        <v>506</v>
      </c>
      <c r="B638" s="2" t="s">
        <v>405</v>
      </c>
      <c r="C638" s="2" t="s">
        <v>527</v>
      </c>
      <c r="D638" s="2">
        <v>0</v>
      </c>
      <c r="E638" s="2">
        <v>0</v>
      </c>
      <c r="F638" s="2">
        <v>-1</v>
      </c>
      <c r="G638" s="2">
        <v>17</v>
      </c>
      <c r="H638" s="2">
        <v>19</v>
      </c>
      <c r="I638" s="2">
        <v>50</v>
      </c>
      <c r="J638" s="2">
        <v>80</v>
      </c>
      <c r="K638" s="2">
        <v>91</v>
      </c>
      <c r="L638" s="2">
        <v>94</v>
      </c>
      <c r="M638" s="2">
        <v>104</v>
      </c>
      <c r="N638" s="2">
        <v>104</v>
      </c>
      <c r="O638" s="2">
        <v>105</v>
      </c>
      <c r="P638" s="2">
        <v>103</v>
      </c>
      <c r="Q638" s="2">
        <v>105</v>
      </c>
      <c r="R638" s="2">
        <v>105</v>
      </c>
      <c r="S638" s="2">
        <v>104</v>
      </c>
      <c r="T638" s="2">
        <v>101</v>
      </c>
      <c r="U638" s="2">
        <v>92</v>
      </c>
      <c r="V638" s="2">
        <v>83</v>
      </c>
      <c r="W638" s="2">
        <v>73</v>
      </c>
      <c r="X638" s="2">
        <v>62</v>
      </c>
      <c r="Y638" s="2">
        <v>53</v>
      </c>
      <c r="Z638" s="2">
        <v>44</v>
      </c>
      <c r="AA638" s="2">
        <v>38</v>
      </c>
      <c r="AB638" s="2">
        <v>30</v>
      </c>
      <c r="AC638" s="2">
        <v>26</v>
      </c>
      <c r="AD638" s="2">
        <v>21</v>
      </c>
      <c r="AE638" s="2">
        <v>16</v>
      </c>
      <c r="AF638" s="2">
        <v>12</v>
      </c>
      <c r="AG638" s="2">
        <v>10</v>
      </c>
      <c r="AH638" s="2">
        <v>6</v>
      </c>
    </row>
    <row r="639" spans="1:34" x14ac:dyDescent="0.25">
      <c r="A639" s="2" t="s">
        <v>507</v>
      </c>
      <c r="B639" s="2" t="s">
        <v>405</v>
      </c>
      <c r="C639" s="2" t="s">
        <v>527</v>
      </c>
      <c r="D639" s="2">
        <v>0</v>
      </c>
      <c r="E639" s="2">
        <v>0</v>
      </c>
      <c r="F639" s="2">
        <v>3</v>
      </c>
      <c r="G639" s="2">
        <v>95</v>
      </c>
      <c r="H639" s="2">
        <v>70</v>
      </c>
      <c r="I639" s="2">
        <v>62</v>
      </c>
      <c r="J639" s="2">
        <v>44</v>
      </c>
      <c r="K639" s="2">
        <v>-12</v>
      </c>
      <c r="L639" s="2">
        <v>-103</v>
      </c>
      <c r="M639" s="2">
        <v>-196</v>
      </c>
      <c r="N639" s="2">
        <v>-325</v>
      </c>
      <c r="O639" s="2">
        <v>-478</v>
      </c>
      <c r="P639" s="2">
        <v>-649</v>
      </c>
      <c r="Q639" s="2">
        <v>-826</v>
      </c>
      <c r="R639" s="2">
        <v>-1020</v>
      </c>
      <c r="S639" s="2">
        <v>-1229</v>
      </c>
      <c r="T639" s="2">
        <v>-1433</v>
      </c>
      <c r="U639" s="2">
        <v>-1634</v>
      </c>
      <c r="V639" s="2">
        <v>-1811</v>
      </c>
      <c r="W639" s="2">
        <v>-1969</v>
      </c>
      <c r="X639" s="2">
        <v>-2109</v>
      </c>
      <c r="Y639" s="2">
        <v>-2224</v>
      </c>
      <c r="Z639" s="2">
        <v>-2317</v>
      </c>
      <c r="AA639" s="2">
        <v>-2384</v>
      </c>
      <c r="AB639" s="2">
        <v>-2432</v>
      </c>
      <c r="AC639" s="2">
        <v>-2458</v>
      </c>
      <c r="AD639" s="2">
        <v>-2467</v>
      </c>
      <c r="AE639" s="2">
        <v>-2458</v>
      </c>
      <c r="AF639" s="2">
        <v>-2431</v>
      </c>
      <c r="AG639" s="2">
        <v>-2405</v>
      </c>
      <c r="AH639" s="2">
        <v>-2378</v>
      </c>
    </row>
    <row r="640" spans="1:34" x14ac:dyDescent="0.25">
      <c r="A640" s="2" t="s">
        <v>508</v>
      </c>
      <c r="B640" s="2" t="s">
        <v>405</v>
      </c>
      <c r="C640" s="2" t="s">
        <v>527</v>
      </c>
      <c r="D640" s="2">
        <v>0</v>
      </c>
      <c r="E640" s="2">
        <v>-4</v>
      </c>
      <c r="F640" s="2">
        <v>10</v>
      </c>
      <c r="G640" s="2">
        <v>307</v>
      </c>
      <c r="H640" s="2">
        <v>326</v>
      </c>
      <c r="I640" s="2">
        <v>1071</v>
      </c>
      <c r="J640" s="2">
        <v>1883</v>
      </c>
      <c r="K640" s="2">
        <v>2328</v>
      </c>
      <c r="L640" s="2">
        <v>2717</v>
      </c>
      <c r="M640" s="2">
        <v>3349</v>
      </c>
      <c r="N640" s="2">
        <v>3836</v>
      </c>
      <c r="O640" s="2">
        <v>4202</v>
      </c>
      <c r="P640" s="2">
        <v>4518</v>
      </c>
      <c r="Q640" s="2">
        <v>4845</v>
      </c>
      <c r="R640" s="2">
        <v>5118</v>
      </c>
      <c r="S640" s="2">
        <v>5340</v>
      </c>
      <c r="T640" s="2">
        <v>5472</v>
      </c>
      <c r="U640" s="2">
        <v>5438</v>
      </c>
      <c r="V640" s="2">
        <v>5377</v>
      </c>
      <c r="W640" s="2">
        <v>5258</v>
      </c>
      <c r="X640" s="2">
        <v>5068</v>
      </c>
      <c r="Y640" s="2">
        <v>4870</v>
      </c>
      <c r="Z640" s="2">
        <v>4642</v>
      </c>
      <c r="AA640" s="2">
        <v>4448</v>
      </c>
      <c r="AB640" s="2">
        <v>4239</v>
      </c>
      <c r="AC640" s="2">
        <v>4079</v>
      </c>
      <c r="AD640" s="2">
        <v>3901</v>
      </c>
      <c r="AE640" s="2">
        <v>3738</v>
      </c>
      <c r="AF640" s="2">
        <v>3589</v>
      </c>
      <c r="AG640" s="2">
        <v>3459</v>
      </c>
      <c r="AH640" s="2">
        <v>3334</v>
      </c>
    </row>
    <row r="641" spans="1:34" x14ac:dyDescent="0.25">
      <c r="A641" s="2" t="s">
        <v>509</v>
      </c>
      <c r="B641" s="2" t="s">
        <v>405</v>
      </c>
      <c r="C641" s="2" t="s">
        <v>527</v>
      </c>
      <c r="D641" s="2">
        <v>0</v>
      </c>
      <c r="E641" s="2">
        <v>-9</v>
      </c>
      <c r="F641" s="2">
        <v>278</v>
      </c>
      <c r="G641" s="2">
        <v>3281</v>
      </c>
      <c r="H641" s="2">
        <v>3163</v>
      </c>
      <c r="I641" s="2">
        <v>3169</v>
      </c>
      <c r="J641" s="2">
        <v>5022</v>
      </c>
      <c r="K641" s="2">
        <v>6964</v>
      </c>
      <c r="L641" s="2">
        <v>7663</v>
      </c>
      <c r="M641" s="2">
        <v>8643</v>
      </c>
      <c r="N641" s="2">
        <v>9511</v>
      </c>
      <c r="O641" s="2">
        <v>10151</v>
      </c>
      <c r="P641" s="2">
        <v>10412</v>
      </c>
      <c r="Q641" s="2">
        <v>10700</v>
      </c>
      <c r="R641" s="2">
        <v>10725</v>
      </c>
      <c r="S641" s="2">
        <v>10691</v>
      </c>
      <c r="T641" s="2">
        <v>10604</v>
      </c>
      <c r="U641" s="2">
        <v>9441</v>
      </c>
      <c r="V641" s="2">
        <v>8526</v>
      </c>
      <c r="W641" s="2">
        <v>7600</v>
      </c>
      <c r="X641" s="2">
        <v>6645</v>
      </c>
      <c r="Y641" s="2">
        <v>5851</v>
      </c>
      <c r="Z641" s="2">
        <v>5125</v>
      </c>
      <c r="AA641" s="2">
        <v>4678</v>
      </c>
      <c r="AB641" s="2">
        <v>4253</v>
      </c>
      <c r="AC641" s="2">
        <v>3963</v>
      </c>
      <c r="AD641" s="2">
        <v>3653</v>
      </c>
      <c r="AE641" s="2">
        <v>3412</v>
      </c>
      <c r="AF641" s="2">
        <v>3227</v>
      </c>
      <c r="AG641" s="2">
        <v>3039</v>
      </c>
      <c r="AH641" s="2">
        <v>2859</v>
      </c>
    </row>
    <row r="642" spans="1:34" x14ac:dyDescent="0.25">
      <c r="A642" s="2" t="s">
        <v>510</v>
      </c>
      <c r="B642" s="2" t="s">
        <v>405</v>
      </c>
      <c r="C642" s="2" t="s">
        <v>527</v>
      </c>
      <c r="D642" s="2">
        <v>0</v>
      </c>
      <c r="E642" s="2">
        <v>1</v>
      </c>
      <c r="F642" s="2">
        <v>37</v>
      </c>
      <c r="G642" s="2">
        <v>176</v>
      </c>
      <c r="H642" s="2">
        <v>266</v>
      </c>
      <c r="I642" s="2">
        <v>219</v>
      </c>
      <c r="J642" s="2">
        <v>388</v>
      </c>
      <c r="K642" s="2">
        <v>651</v>
      </c>
      <c r="L642" s="2">
        <v>787</v>
      </c>
      <c r="M642" s="2">
        <v>919</v>
      </c>
      <c r="N642" s="2">
        <v>1092</v>
      </c>
      <c r="O642" s="2">
        <v>1243</v>
      </c>
      <c r="P642" s="2">
        <v>1337</v>
      </c>
      <c r="Q642" s="2">
        <v>1411</v>
      </c>
      <c r="R642" s="2">
        <v>1451</v>
      </c>
      <c r="S642" s="2">
        <v>1486</v>
      </c>
      <c r="T642" s="2">
        <v>1484</v>
      </c>
      <c r="U642" s="2">
        <v>1351</v>
      </c>
      <c r="V642" s="2">
        <v>1242</v>
      </c>
      <c r="W642" s="2">
        <v>1135</v>
      </c>
      <c r="X642" s="2">
        <v>1027</v>
      </c>
      <c r="Y642" s="2">
        <v>927</v>
      </c>
      <c r="Z642" s="2">
        <v>836</v>
      </c>
      <c r="AA642" s="2">
        <v>782</v>
      </c>
      <c r="AB642" s="2">
        <v>737</v>
      </c>
      <c r="AC642" s="2">
        <v>702</v>
      </c>
      <c r="AD642" s="2">
        <v>667</v>
      </c>
      <c r="AE642" s="2">
        <v>648</v>
      </c>
      <c r="AF642" s="2">
        <v>628</v>
      </c>
      <c r="AG642" s="2">
        <v>610</v>
      </c>
      <c r="AH642" s="2">
        <v>591</v>
      </c>
    </row>
    <row r="643" spans="1:34" x14ac:dyDescent="0.25">
      <c r="A643" s="2" t="s">
        <v>511</v>
      </c>
      <c r="B643" s="2" t="s">
        <v>405</v>
      </c>
      <c r="C643" s="2" t="s">
        <v>527</v>
      </c>
      <c r="D643" s="2">
        <v>0</v>
      </c>
      <c r="E643" s="2">
        <v>-3</v>
      </c>
      <c r="F643" s="2">
        <v>9</v>
      </c>
      <c r="G643" s="2">
        <v>217</v>
      </c>
      <c r="H643" s="2">
        <v>189</v>
      </c>
      <c r="I643" s="2">
        <v>642</v>
      </c>
      <c r="J643" s="2">
        <v>1168</v>
      </c>
      <c r="K643" s="2">
        <v>1465</v>
      </c>
      <c r="L643" s="2">
        <v>1711</v>
      </c>
      <c r="M643" s="2">
        <v>2123</v>
      </c>
      <c r="N643" s="2">
        <v>2449</v>
      </c>
      <c r="O643" s="2">
        <v>2689</v>
      </c>
      <c r="P643" s="2">
        <v>2900</v>
      </c>
      <c r="Q643" s="2">
        <v>3126</v>
      </c>
      <c r="R643" s="2">
        <v>3311</v>
      </c>
      <c r="S643" s="2">
        <v>3465</v>
      </c>
      <c r="T643" s="2">
        <v>3560</v>
      </c>
      <c r="U643" s="2">
        <v>3539</v>
      </c>
      <c r="V643" s="2">
        <v>3514</v>
      </c>
      <c r="W643" s="2">
        <v>3452</v>
      </c>
      <c r="X643" s="2">
        <v>3345</v>
      </c>
      <c r="Y643" s="2">
        <v>3234</v>
      </c>
      <c r="Z643" s="2">
        <v>3105</v>
      </c>
      <c r="AA643" s="2">
        <v>3001</v>
      </c>
      <c r="AB643" s="2">
        <v>2885</v>
      </c>
      <c r="AC643" s="2">
        <v>2802</v>
      </c>
      <c r="AD643" s="2">
        <v>2705</v>
      </c>
      <c r="AE643" s="2">
        <v>2618</v>
      </c>
      <c r="AF643" s="2">
        <v>2541</v>
      </c>
      <c r="AG643" s="2">
        <v>2474</v>
      </c>
      <c r="AH643" s="2">
        <v>2408</v>
      </c>
    </row>
    <row r="644" spans="1:34" x14ac:dyDescent="0.25">
      <c r="A644" s="2" t="s">
        <v>512</v>
      </c>
      <c r="B644" s="2" t="s">
        <v>405</v>
      </c>
      <c r="C644" s="2" t="s">
        <v>527</v>
      </c>
      <c r="D644" s="2">
        <v>0</v>
      </c>
      <c r="E644" s="2">
        <v>-16</v>
      </c>
      <c r="F644" s="2">
        <v>-6</v>
      </c>
      <c r="G644" s="2">
        <v>104</v>
      </c>
      <c r="H644" s="2">
        <v>-57</v>
      </c>
      <c r="I644" s="2">
        <v>1495</v>
      </c>
      <c r="J644" s="2">
        <v>3124</v>
      </c>
      <c r="K644" s="2">
        <v>3910</v>
      </c>
      <c r="L644" s="2">
        <v>4611</v>
      </c>
      <c r="M644" s="2">
        <v>5846</v>
      </c>
      <c r="N644" s="2">
        <v>6770</v>
      </c>
      <c r="O644" s="2">
        <v>7557</v>
      </c>
      <c r="P644" s="2">
        <v>8283</v>
      </c>
      <c r="Q644" s="2">
        <v>9073</v>
      </c>
      <c r="R644" s="2">
        <v>9803</v>
      </c>
      <c r="S644" s="2">
        <v>10423</v>
      </c>
      <c r="T644" s="2">
        <v>10918</v>
      </c>
      <c r="U644" s="2">
        <v>11084</v>
      </c>
      <c r="V644" s="2">
        <v>11166</v>
      </c>
      <c r="W644" s="2">
        <v>11087</v>
      </c>
      <c r="X644" s="2">
        <v>10793</v>
      </c>
      <c r="Y644" s="2">
        <v>10463</v>
      </c>
      <c r="Z644" s="2">
        <v>10009</v>
      </c>
      <c r="AA644" s="2">
        <v>9613</v>
      </c>
      <c r="AB644" s="2">
        <v>9152</v>
      </c>
      <c r="AC644" s="2">
        <v>8824</v>
      </c>
      <c r="AD644" s="2">
        <v>8410</v>
      </c>
      <c r="AE644" s="2">
        <v>8012</v>
      </c>
      <c r="AF644" s="2">
        <v>7641</v>
      </c>
      <c r="AG644" s="2">
        <v>7326</v>
      </c>
      <c r="AH644" s="2">
        <v>7013</v>
      </c>
    </row>
    <row r="645" spans="1:34" x14ac:dyDescent="0.25">
      <c r="A645" s="2" t="s">
        <v>513</v>
      </c>
      <c r="B645" s="2" t="s">
        <v>405</v>
      </c>
      <c r="C645" s="2" t="s">
        <v>527</v>
      </c>
      <c r="D645" s="2">
        <v>0</v>
      </c>
      <c r="E645" s="2">
        <v>-2</v>
      </c>
      <c r="F645" s="2">
        <v>2</v>
      </c>
      <c r="G645" s="2">
        <v>69</v>
      </c>
      <c r="H645" s="2">
        <v>37</v>
      </c>
      <c r="I645" s="2">
        <v>474</v>
      </c>
      <c r="J645" s="2">
        <v>943</v>
      </c>
      <c r="K645" s="2">
        <v>1183</v>
      </c>
      <c r="L645" s="2">
        <v>1403</v>
      </c>
      <c r="M645" s="2">
        <v>1777</v>
      </c>
      <c r="N645" s="2">
        <v>2069</v>
      </c>
      <c r="O645" s="2">
        <v>2304</v>
      </c>
      <c r="P645" s="2">
        <v>2517</v>
      </c>
      <c r="Q645" s="2">
        <v>2742</v>
      </c>
      <c r="R645" s="2">
        <v>2940</v>
      </c>
      <c r="S645" s="2">
        <v>3107</v>
      </c>
      <c r="T645" s="2">
        <v>3233</v>
      </c>
      <c r="U645" s="2">
        <v>3266</v>
      </c>
      <c r="V645" s="2">
        <v>3276</v>
      </c>
      <c r="W645" s="2">
        <v>3240</v>
      </c>
      <c r="X645" s="2">
        <v>3150</v>
      </c>
      <c r="Y645" s="2">
        <v>3049</v>
      </c>
      <c r="Z645" s="2">
        <v>2916</v>
      </c>
      <c r="AA645" s="2">
        <v>2800</v>
      </c>
      <c r="AB645" s="2">
        <v>2670</v>
      </c>
      <c r="AC645" s="2">
        <v>2570</v>
      </c>
      <c r="AD645" s="2">
        <v>2454</v>
      </c>
      <c r="AE645" s="2">
        <v>2345</v>
      </c>
      <c r="AF645" s="2">
        <v>2244</v>
      </c>
      <c r="AG645" s="2">
        <v>2155</v>
      </c>
      <c r="AH645" s="2">
        <v>2069</v>
      </c>
    </row>
    <row r="646" spans="1:34" x14ac:dyDescent="0.25">
      <c r="A646" s="2" t="s">
        <v>514</v>
      </c>
      <c r="B646" s="2" t="s">
        <v>405</v>
      </c>
      <c r="C646" s="2" t="s">
        <v>527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</row>
    <row r="647" spans="1:34" x14ac:dyDescent="0.25">
      <c r="A647" s="2" t="s">
        <v>383</v>
      </c>
      <c r="B647" s="2" t="s">
        <v>469</v>
      </c>
      <c r="C647" s="2" t="s">
        <v>470</v>
      </c>
      <c r="D647" s="2">
        <v>0</v>
      </c>
      <c r="E647" s="2">
        <v>-215</v>
      </c>
      <c r="F647" s="2">
        <v>482</v>
      </c>
      <c r="G647" s="2">
        <v>25995</v>
      </c>
      <c r="H647" s="2">
        <v>36321</v>
      </c>
      <c r="I647" s="2">
        <v>40965</v>
      </c>
      <c r="J647" s="2">
        <v>50015</v>
      </c>
      <c r="K647" s="2">
        <v>61621</v>
      </c>
      <c r="L647" s="2">
        <v>69429</v>
      </c>
      <c r="M647" s="2">
        <v>77332</v>
      </c>
      <c r="N647" s="2">
        <v>83659</v>
      </c>
      <c r="O647" s="2">
        <v>88442</v>
      </c>
      <c r="P647" s="2">
        <v>91470</v>
      </c>
      <c r="Q647" s="2">
        <v>95223</v>
      </c>
      <c r="R647" s="2">
        <v>98304</v>
      </c>
      <c r="S647" s="2">
        <v>100858</v>
      </c>
      <c r="T647" s="2">
        <v>99557</v>
      </c>
      <c r="U647" s="2">
        <v>93190</v>
      </c>
      <c r="V647" s="2">
        <v>87746</v>
      </c>
      <c r="W647" s="2">
        <v>82114</v>
      </c>
      <c r="X647" s="2">
        <v>76419</v>
      </c>
      <c r="Y647" s="2">
        <v>71691</v>
      </c>
      <c r="Z647" s="2">
        <v>67486</v>
      </c>
      <c r="AA647" s="2">
        <v>64602</v>
      </c>
      <c r="AB647" s="2">
        <v>62065</v>
      </c>
      <c r="AC647" s="2">
        <v>60004</v>
      </c>
      <c r="AD647" s="2">
        <v>58289</v>
      </c>
      <c r="AE647" s="2">
        <v>56889</v>
      </c>
      <c r="AF647" s="2">
        <v>55861</v>
      </c>
      <c r="AG647" s="2">
        <v>54657</v>
      </c>
      <c r="AH647" s="2">
        <v>53514</v>
      </c>
    </row>
    <row r="648" spans="1:34" x14ac:dyDescent="0.25">
      <c r="A648" s="2" t="s">
        <v>473</v>
      </c>
      <c r="B648" s="2" t="s">
        <v>469</v>
      </c>
      <c r="C648" s="2" t="s">
        <v>470</v>
      </c>
      <c r="D648" s="2">
        <v>0</v>
      </c>
      <c r="E648" s="2">
        <v>7</v>
      </c>
      <c r="F648" s="2">
        <v>-14</v>
      </c>
      <c r="G648" s="2">
        <v>293</v>
      </c>
      <c r="H648" s="2">
        <v>510</v>
      </c>
      <c r="I648" s="2">
        <v>860</v>
      </c>
      <c r="J648" s="2">
        <v>1064</v>
      </c>
      <c r="K648" s="2">
        <v>1703</v>
      </c>
      <c r="L648" s="2">
        <v>2627</v>
      </c>
      <c r="M648" s="2">
        <v>3368</v>
      </c>
      <c r="N648" s="2">
        <v>3779</v>
      </c>
      <c r="O648" s="2">
        <v>3613</v>
      </c>
      <c r="P648" s="2">
        <v>3394</v>
      </c>
      <c r="Q648" s="2">
        <v>3281</v>
      </c>
      <c r="R648" s="2">
        <v>3227</v>
      </c>
      <c r="S648" s="2">
        <v>3230</v>
      </c>
      <c r="T648" s="2">
        <v>3259</v>
      </c>
      <c r="U648" s="2">
        <v>3268</v>
      </c>
      <c r="V648" s="2">
        <v>3255</v>
      </c>
      <c r="W648" s="2">
        <v>3217</v>
      </c>
      <c r="X648" s="2">
        <v>3201</v>
      </c>
      <c r="Y648" s="2">
        <v>3190</v>
      </c>
      <c r="Z648" s="2">
        <v>3185</v>
      </c>
      <c r="AA648" s="2">
        <v>3188</v>
      </c>
      <c r="AB648" s="2">
        <v>3184</v>
      </c>
      <c r="AC648" s="2">
        <v>3183</v>
      </c>
      <c r="AD648" s="2">
        <v>3200</v>
      </c>
      <c r="AE648" s="2">
        <v>3215</v>
      </c>
      <c r="AF648" s="2">
        <v>3213</v>
      </c>
      <c r="AG648" s="2">
        <v>3210</v>
      </c>
      <c r="AH648" s="2">
        <v>3198</v>
      </c>
    </row>
    <row r="649" spans="1:34" x14ac:dyDescent="0.25">
      <c r="A649" s="2" t="s">
        <v>474</v>
      </c>
      <c r="B649" s="2" t="s">
        <v>469</v>
      </c>
      <c r="C649" s="2" t="s">
        <v>470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</row>
    <row r="650" spans="1:34" x14ac:dyDescent="0.25">
      <c r="A650" s="2" t="s">
        <v>475</v>
      </c>
      <c r="B650" s="2" t="s">
        <v>469</v>
      </c>
      <c r="C650" s="2" t="s">
        <v>470</v>
      </c>
      <c r="D650" s="2">
        <v>0</v>
      </c>
      <c r="E650" s="2">
        <v>0</v>
      </c>
      <c r="F650" s="2">
        <v>-4</v>
      </c>
      <c r="G650" s="2">
        <v>-42</v>
      </c>
      <c r="H650" s="2">
        <v>-153</v>
      </c>
      <c r="I650" s="2">
        <v>-307</v>
      </c>
      <c r="J650" s="2">
        <v>-443</v>
      </c>
      <c r="K650" s="2">
        <v>-659</v>
      </c>
      <c r="L650" s="2">
        <v>-920</v>
      </c>
      <c r="M650" s="2">
        <v>-1225</v>
      </c>
      <c r="N650" s="2">
        <v>-1555</v>
      </c>
      <c r="O650" s="2">
        <v>-1909</v>
      </c>
      <c r="P650" s="2">
        <v>-2253</v>
      </c>
      <c r="Q650" s="2">
        <v>-2588</v>
      </c>
      <c r="R650" s="2">
        <v>-2881</v>
      </c>
      <c r="S650" s="2">
        <v>-3197</v>
      </c>
      <c r="T650" s="2">
        <v>-3533</v>
      </c>
      <c r="U650" s="2">
        <v>-3844</v>
      </c>
      <c r="V650" s="2">
        <v>-4131</v>
      </c>
      <c r="W650" s="2">
        <v>-4339</v>
      </c>
      <c r="X650" s="2">
        <v>-4570</v>
      </c>
      <c r="Y650" s="2">
        <v>-4739</v>
      </c>
      <c r="Z650" s="2">
        <v>-4827</v>
      </c>
      <c r="AA650" s="2">
        <v>-4939</v>
      </c>
      <c r="AB650" s="2">
        <v>-5035</v>
      </c>
      <c r="AC650" s="2">
        <v>-5052</v>
      </c>
      <c r="AD650" s="2">
        <v>-5096</v>
      </c>
      <c r="AE650" s="2">
        <v>-5081</v>
      </c>
      <c r="AF650" s="2">
        <v>-5053</v>
      </c>
      <c r="AG650" s="2">
        <v>-5041</v>
      </c>
      <c r="AH650" s="2">
        <v>-4999</v>
      </c>
    </row>
    <row r="651" spans="1:34" x14ac:dyDescent="0.25">
      <c r="A651" s="2" t="s">
        <v>476</v>
      </c>
      <c r="B651" s="2" t="s">
        <v>469</v>
      </c>
      <c r="C651" s="2" t="s">
        <v>470</v>
      </c>
      <c r="D651" s="2">
        <v>0</v>
      </c>
      <c r="E651" s="2">
        <v>0</v>
      </c>
      <c r="F651" s="2">
        <v>0</v>
      </c>
      <c r="G651" s="2">
        <v>27</v>
      </c>
      <c r="H651" s="2">
        <v>37</v>
      </c>
      <c r="I651" s="2">
        <v>18</v>
      </c>
      <c r="J651" s="2">
        <v>-27</v>
      </c>
      <c r="K651" s="2">
        <v>-45</v>
      </c>
      <c r="L651" s="2">
        <v>-38</v>
      </c>
      <c r="M651" s="2">
        <v>-34</v>
      </c>
      <c r="N651" s="2">
        <v>-40</v>
      </c>
      <c r="O651" s="2">
        <v>-48</v>
      </c>
      <c r="P651" s="2">
        <v>-53</v>
      </c>
      <c r="Q651" s="2">
        <v>-59</v>
      </c>
      <c r="R651" s="2">
        <v>-64</v>
      </c>
      <c r="S651" s="2">
        <v>-69</v>
      </c>
      <c r="T651" s="2">
        <v>-73</v>
      </c>
      <c r="U651" s="2">
        <v>-80</v>
      </c>
      <c r="V651" s="2">
        <v>-85</v>
      </c>
      <c r="W651" s="2">
        <v>-90</v>
      </c>
      <c r="X651" s="2">
        <v>-91</v>
      </c>
      <c r="Y651" s="2">
        <v>-91</v>
      </c>
      <c r="Z651" s="2">
        <v>-88</v>
      </c>
      <c r="AA651" s="2">
        <v>-85</v>
      </c>
      <c r="AB651" s="2">
        <v>-81</v>
      </c>
      <c r="AC651" s="2">
        <v>-78</v>
      </c>
      <c r="AD651" s="2">
        <v>-75</v>
      </c>
      <c r="AE651" s="2">
        <v>-73</v>
      </c>
      <c r="AF651" s="2">
        <v>-70</v>
      </c>
      <c r="AG651" s="2">
        <v>-67</v>
      </c>
      <c r="AH651" s="2">
        <v>-65</v>
      </c>
    </row>
    <row r="652" spans="1:34" x14ac:dyDescent="0.25">
      <c r="A652" s="2" t="s">
        <v>477</v>
      </c>
      <c r="B652" s="2" t="s">
        <v>469</v>
      </c>
      <c r="C652" s="2" t="s">
        <v>470</v>
      </c>
      <c r="D652" s="2">
        <v>0</v>
      </c>
      <c r="E652" s="2">
        <v>0</v>
      </c>
      <c r="F652" s="2">
        <v>-3</v>
      </c>
      <c r="G652" s="2">
        <v>-48</v>
      </c>
      <c r="H652" s="2">
        <v>-171</v>
      </c>
      <c r="I652" s="2">
        <v>-369</v>
      </c>
      <c r="J652" s="2">
        <v>-672</v>
      </c>
      <c r="K652" s="2">
        <v>-1012</v>
      </c>
      <c r="L652" s="2">
        <v>-1391</v>
      </c>
      <c r="M652" s="2">
        <v>-1827</v>
      </c>
      <c r="N652" s="2">
        <v>-2298</v>
      </c>
      <c r="O652" s="2">
        <v>-2771</v>
      </c>
      <c r="P652" s="2">
        <v>-3211</v>
      </c>
      <c r="Q652" s="2">
        <v>-3610</v>
      </c>
      <c r="R652" s="2">
        <v>-3983</v>
      </c>
      <c r="S652" s="2">
        <v>-4362</v>
      </c>
      <c r="T652" s="2">
        <v>-4720</v>
      </c>
      <c r="U652" s="2">
        <v>-5052</v>
      </c>
      <c r="V652" s="2">
        <v>-5280</v>
      </c>
      <c r="W652" s="2">
        <v>-5446</v>
      </c>
      <c r="X652" s="2">
        <v>-5574</v>
      </c>
      <c r="Y652" s="2">
        <v>-5616</v>
      </c>
      <c r="Z652" s="2">
        <v>-5607</v>
      </c>
      <c r="AA652" s="2">
        <v>-5604</v>
      </c>
      <c r="AB652" s="2">
        <v>-5573</v>
      </c>
      <c r="AC652" s="2">
        <v>-5524</v>
      </c>
      <c r="AD652" s="2">
        <v>-5484</v>
      </c>
      <c r="AE652" s="2">
        <v>-5415</v>
      </c>
      <c r="AF652" s="2">
        <v>-5345</v>
      </c>
      <c r="AG652" s="2">
        <v>-5304</v>
      </c>
      <c r="AH652" s="2">
        <v>-5257</v>
      </c>
    </row>
    <row r="653" spans="1:34" x14ac:dyDescent="0.25">
      <c r="A653" s="2" t="s">
        <v>478</v>
      </c>
      <c r="B653" s="2" t="s">
        <v>469</v>
      </c>
      <c r="C653" s="2" t="s">
        <v>470</v>
      </c>
      <c r="D653" s="2">
        <v>0</v>
      </c>
      <c r="E653" s="2">
        <v>0</v>
      </c>
      <c r="F653" s="2">
        <v>1</v>
      </c>
      <c r="G653" s="2">
        <v>126</v>
      </c>
      <c r="H653" s="2">
        <v>161</v>
      </c>
      <c r="I653" s="2">
        <v>272</v>
      </c>
      <c r="J653" s="2">
        <v>406</v>
      </c>
      <c r="K653" s="2">
        <v>535</v>
      </c>
      <c r="L653" s="2">
        <v>664</v>
      </c>
      <c r="M653" s="2">
        <v>827</v>
      </c>
      <c r="N653" s="2">
        <v>962</v>
      </c>
      <c r="O653" s="2">
        <v>1043</v>
      </c>
      <c r="P653" s="2">
        <v>1096</v>
      </c>
      <c r="Q653" s="2">
        <v>1142</v>
      </c>
      <c r="R653" s="2">
        <v>1184</v>
      </c>
      <c r="S653" s="2">
        <v>1216</v>
      </c>
      <c r="T653" s="2">
        <v>1234</v>
      </c>
      <c r="U653" s="2">
        <v>1223</v>
      </c>
      <c r="V653" s="2">
        <v>1190</v>
      </c>
      <c r="W653" s="2">
        <v>1144</v>
      </c>
      <c r="X653" s="2">
        <v>1089</v>
      </c>
      <c r="Y653" s="2">
        <v>1031</v>
      </c>
      <c r="Z653" s="2">
        <v>974</v>
      </c>
      <c r="AA653" s="2">
        <v>920</v>
      </c>
      <c r="AB653" s="2">
        <v>868</v>
      </c>
      <c r="AC653" s="2">
        <v>823</v>
      </c>
      <c r="AD653" s="2">
        <v>782</v>
      </c>
      <c r="AE653" s="2">
        <v>740</v>
      </c>
      <c r="AF653" s="2">
        <v>703</v>
      </c>
      <c r="AG653" s="2">
        <v>671</v>
      </c>
      <c r="AH653" s="2">
        <v>639</v>
      </c>
    </row>
    <row r="654" spans="1:34" x14ac:dyDescent="0.25">
      <c r="A654" s="2" t="s">
        <v>479</v>
      </c>
      <c r="B654" s="2" t="s">
        <v>469</v>
      </c>
      <c r="C654" s="2" t="s">
        <v>470</v>
      </c>
      <c r="D654" s="2">
        <v>0</v>
      </c>
      <c r="E654" s="2">
        <v>0</v>
      </c>
      <c r="F654" s="2">
        <v>1</v>
      </c>
      <c r="G654" s="2">
        <v>37</v>
      </c>
      <c r="H654" s="2">
        <v>37</v>
      </c>
      <c r="I654" s="2">
        <v>162</v>
      </c>
      <c r="J654" s="2">
        <v>324</v>
      </c>
      <c r="K654" s="2">
        <v>420</v>
      </c>
      <c r="L654" s="2">
        <v>488</v>
      </c>
      <c r="M654" s="2">
        <v>586</v>
      </c>
      <c r="N654" s="2">
        <v>667</v>
      </c>
      <c r="O654" s="2">
        <v>719</v>
      </c>
      <c r="P654" s="2">
        <v>753</v>
      </c>
      <c r="Q654" s="2">
        <v>782</v>
      </c>
      <c r="R654" s="2">
        <v>800</v>
      </c>
      <c r="S654" s="2">
        <v>808</v>
      </c>
      <c r="T654" s="2">
        <v>804</v>
      </c>
      <c r="U654" s="2">
        <v>781</v>
      </c>
      <c r="V654" s="2">
        <v>744</v>
      </c>
      <c r="W654" s="2">
        <v>701</v>
      </c>
      <c r="X654" s="2">
        <v>650</v>
      </c>
      <c r="Y654" s="2">
        <v>598</v>
      </c>
      <c r="Z654" s="2">
        <v>545</v>
      </c>
      <c r="AA654" s="2">
        <v>498</v>
      </c>
      <c r="AB654" s="2">
        <v>451</v>
      </c>
      <c r="AC654" s="2">
        <v>413</v>
      </c>
      <c r="AD654" s="2">
        <v>376</v>
      </c>
      <c r="AE654" s="2">
        <v>342</v>
      </c>
      <c r="AF654" s="2">
        <v>312</v>
      </c>
      <c r="AG654" s="2">
        <v>285</v>
      </c>
      <c r="AH654" s="2">
        <v>260</v>
      </c>
    </row>
    <row r="655" spans="1:34" x14ac:dyDescent="0.25">
      <c r="A655" s="2" t="s">
        <v>480</v>
      </c>
      <c r="B655" s="2" t="s">
        <v>469</v>
      </c>
      <c r="C655" s="2" t="s">
        <v>470</v>
      </c>
      <c r="D655" s="2">
        <v>0</v>
      </c>
      <c r="E655" s="2">
        <v>0</v>
      </c>
      <c r="F655" s="2">
        <v>1</v>
      </c>
      <c r="G655" s="2">
        <v>57</v>
      </c>
      <c r="H655" s="2">
        <v>77</v>
      </c>
      <c r="I655" s="2">
        <v>71</v>
      </c>
      <c r="J655" s="2">
        <v>58</v>
      </c>
      <c r="K655" s="2">
        <v>62</v>
      </c>
      <c r="L655" s="2">
        <v>68</v>
      </c>
      <c r="M655" s="2">
        <v>71</v>
      </c>
      <c r="N655" s="2">
        <v>74</v>
      </c>
      <c r="O655" s="2">
        <v>72</v>
      </c>
      <c r="P655" s="2">
        <v>71</v>
      </c>
      <c r="Q655" s="2">
        <v>68</v>
      </c>
      <c r="R655" s="2">
        <v>68</v>
      </c>
      <c r="S655" s="2">
        <v>68</v>
      </c>
      <c r="T655" s="2">
        <v>68</v>
      </c>
      <c r="U655" s="2">
        <v>60</v>
      </c>
      <c r="V655" s="2">
        <v>52</v>
      </c>
      <c r="W655" s="2">
        <v>42</v>
      </c>
      <c r="X655" s="2">
        <v>34</v>
      </c>
      <c r="Y655" s="2">
        <v>27</v>
      </c>
      <c r="Z655" s="2">
        <v>23</v>
      </c>
      <c r="AA655" s="2">
        <v>22</v>
      </c>
      <c r="AB655" s="2">
        <v>20</v>
      </c>
      <c r="AC655" s="2">
        <v>20</v>
      </c>
      <c r="AD655" s="2">
        <v>22</v>
      </c>
      <c r="AE655" s="2">
        <v>22</v>
      </c>
      <c r="AF655" s="2">
        <v>23</v>
      </c>
      <c r="AG655" s="2">
        <v>23</v>
      </c>
      <c r="AH655" s="2">
        <v>24</v>
      </c>
    </row>
    <row r="656" spans="1:34" x14ac:dyDescent="0.25">
      <c r="A656" s="2" t="s">
        <v>481</v>
      </c>
      <c r="B656" s="2" t="s">
        <v>469</v>
      </c>
      <c r="C656" s="2" t="s">
        <v>470</v>
      </c>
      <c r="D656" s="2">
        <v>0</v>
      </c>
      <c r="E656" s="2">
        <v>0</v>
      </c>
      <c r="F656" s="2">
        <v>1</v>
      </c>
      <c r="G656" s="2">
        <v>52</v>
      </c>
      <c r="H656" s="2">
        <v>62</v>
      </c>
      <c r="I656" s="2">
        <v>61</v>
      </c>
      <c r="J656" s="2">
        <v>53</v>
      </c>
      <c r="K656" s="2">
        <v>57</v>
      </c>
      <c r="L656" s="2">
        <v>68</v>
      </c>
      <c r="M656" s="2">
        <v>80</v>
      </c>
      <c r="N656" s="2">
        <v>85</v>
      </c>
      <c r="O656" s="2">
        <v>88</v>
      </c>
      <c r="P656" s="2">
        <v>90</v>
      </c>
      <c r="Q656" s="2">
        <v>92</v>
      </c>
      <c r="R656" s="2">
        <v>92</v>
      </c>
      <c r="S656" s="2">
        <v>91</v>
      </c>
      <c r="T656" s="2">
        <v>90</v>
      </c>
      <c r="U656" s="2">
        <v>83</v>
      </c>
      <c r="V656" s="2">
        <v>75</v>
      </c>
      <c r="W656" s="2">
        <v>64</v>
      </c>
      <c r="X656" s="2">
        <v>56</v>
      </c>
      <c r="Y656" s="2">
        <v>48</v>
      </c>
      <c r="Z656" s="2">
        <v>42</v>
      </c>
      <c r="AA656" s="2">
        <v>38</v>
      </c>
      <c r="AB656" s="2">
        <v>35</v>
      </c>
      <c r="AC656" s="2">
        <v>33</v>
      </c>
      <c r="AD656" s="2">
        <v>29</v>
      </c>
      <c r="AE656" s="2">
        <v>28</v>
      </c>
      <c r="AF656" s="2">
        <v>27</v>
      </c>
      <c r="AG656" s="2">
        <v>26</v>
      </c>
      <c r="AH656" s="2">
        <v>24</v>
      </c>
    </row>
    <row r="657" spans="1:34" x14ac:dyDescent="0.25">
      <c r="A657" s="2" t="s">
        <v>482</v>
      </c>
      <c r="B657" s="2" t="s">
        <v>469</v>
      </c>
      <c r="C657" s="2" t="s">
        <v>470</v>
      </c>
      <c r="D657" s="2">
        <v>0</v>
      </c>
      <c r="E657" s="2">
        <v>1</v>
      </c>
      <c r="F657" s="2">
        <v>0</v>
      </c>
      <c r="G657" s="2">
        <v>-110</v>
      </c>
      <c r="H657" s="2">
        <v>-230</v>
      </c>
      <c r="I657" s="2">
        <v>-355</v>
      </c>
      <c r="J657" s="2">
        <v>-564</v>
      </c>
      <c r="K657" s="2">
        <v>-795</v>
      </c>
      <c r="L657" s="2">
        <v>-1038</v>
      </c>
      <c r="M657" s="2">
        <v>-1297</v>
      </c>
      <c r="N657" s="2">
        <v>-1556</v>
      </c>
      <c r="O657" s="2">
        <v>-1792</v>
      </c>
      <c r="P657" s="2">
        <v>-1993</v>
      </c>
      <c r="Q657" s="2">
        <v>-2160</v>
      </c>
      <c r="R657" s="2">
        <v>-2308</v>
      </c>
      <c r="S657" s="2">
        <v>-2446</v>
      </c>
      <c r="T657" s="2">
        <v>-2565</v>
      </c>
      <c r="U657" s="2">
        <v>-2649</v>
      </c>
      <c r="V657" s="2">
        <v>-2656</v>
      </c>
      <c r="W657" s="2">
        <v>-2647</v>
      </c>
      <c r="X657" s="2">
        <v>-2597</v>
      </c>
      <c r="Y657" s="2">
        <v>-2515</v>
      </c>
      <c r="Z657" s="2">
        <v>-2445</v>
      </c>
      <c r="AA657" s="2">
        <v>-2365</v>
      </c>
      <c r="AB657" s="2">
        <v>-2276</v>
      </c>
      <c r="AC657" s="2">
        <v>-2196</v>
      </c>
      <c r="AD657" s="2">
        <v>-2116</v>
      </c>
      <c r="AE657" s="2">
        <v>-2031</v>
      </c>
      <c r="AF657" s="2">
        <v>-1955</v>
      </c>
      <c r="AG657" s="2">
        <v>-1888</v>
      </c>
      <c r="AH657" s="2">
        <v>-1829</v>
      </c>
    </row>
    <row r="658" spans="1:34" x14ac:dyDescent="0.25">
      <c r="A658" s="2" t="s">
        <v>483</v>
      </c>
      <c r="B658" s="2" t="s">
        <v>469</v>
      </c>
      <c r="C658" s="2" t="s">
        <v>470</v>
      </c>
      <c r="D658" s="2">
        <v>0</v>
      </c>
      <c r="E658" s="2">
        <v>-1</v>
      </c>
      <c r="F658" s="2">
        <v>-5</v>
      </c>
      <c r="G658" s="2">
        <v>157</v>
      </c>
      <c r="H658" s="2">
        <v>174</v>
      </c>
      <c r="I658" s="2">
        <v>99</v>
      </c>
      <c r="J658" s="2">
        <v>-223</v>
      </c>
      <c r="K658" s="2">
        <v>-531</v>
      </c>
      <c r="L658" s="2">
        <v>-756</v>
      </c>
      <c r="M658" s="2">
        <v>-934</v>
      </c>
      <c r="N658" s="2">
        <v>-1100</v>
      </c>
      <c r="O658" s="2">
        <v>-1251</v>
      </c>
      <c r="P658" s="2">
        <v>-1374</v>
      </c>
      <c r="Q658" s="2">
        <v>-1479</v>
      </c>
      <c r="R658" s="2">
        <v>-1565</v>
      </c>
      <c r="S658" s="2">
        <v>-1638</v>
      </c>
      <c r="T658" s="2">
        <v>-1701</v>
      </c>
      <c r="U658" s="2">
        <v>-1764</v>
      </c>
      <c r="V658" s="2">
        <v>-1821</v>
      </c>
      <c r="W658" s="2">
        <v>-1867</v>
      </c>
      <c r="X658" s="2">
        <v>-1895</v>
      </c>
      <c r="Y658" s="2">
        <v>-1897</v>
      </c>
      <c r="Z658" s="2">
        <v>-1879</v>
      </c>
      <c r="AA658" s="2">
        <v>-1853</v>
      </c>
      <c r="AB658" s="2">
        <v>-1823</v>
      </c>
      <c r="AC658" s="2">
        <v>-1787</v>
      </c>
      <c r="AD658" s="2">
        <v>-1748</v>
      </c>
      <c r="AE658" s="2">
        <v>-1702</v>
      </c>
      <c r="AF658" s="2">
        <v>-1653</v>
      </c>
      <c r="AG658" s="2">
        <v>-1604</v>
      </c>
      <c r="AH658" s="2">
        <v>-1551</v>
      </c>
    </row>
    <row r="659" spans="1:34" x14ac:dyDescent="0.25">
      <c r="A659" s="2" t="s">
        <v>484</v>
      </c>
      <c r="B659" s="2" t="s">
        <v>469</v>
      </c>
      <c r="C659" s="2" t="s">
        <v>470</v>
      </c>
      <c r="D659" s="2">
        <v>0</v>
      </c>
      <c r="E659" s="2">
        <v>0</v>
      </c>
      <c r="F659" s="2">
        <v>0</v>
      </c>
      <c r="G659" s="2">
        <v>6</v>
      </c>
      <c r="H659" s="2">
        <v>7</v>
      </c>
      <c r="I659" s="2">
        <v>30</v>
      </c>
      <c r="J659" s="2">
        <v>51</v>
      </c>
      <c r="K659" s="2">
        <v>61</v>
      </c>
      <c r="L659" s="2">
        <v>69</v>
      </c>
      <c r="M659" s="2">
        <v>86</v>
      </c>
      <c r="N659" s="2">
        <v>97</v>
      </c>
      <c r="O659" s="2">
        <v>106</v>
      </c>
      <c r="P659" s="2">
        <v>113</v>
      </c>
      <c r="Q659" s="2">
        <v>121</v>
      </c>
      <c r="R659" s="2">
        <v>127</v>
      </c>
      <c r="S659" s="2">
        <v>130</v>
      </c>
      <c r="T659" s="2">
        <v>133</v>
      </c>
      <c r="U659" s="2">
        <v>132</v>
      </c>
      <c r="V659" s="2">
        <v>129</v>
      </c>
      <c r="W659" s="2">
        <v>125</v>
      </c>
      <c r="X659" s="2">
        <v>119</v>
      </c>
      <c r="Y659" s="2">
        <v>113</v>
      </c>
      <c r="Z659" s="2">
        <v>106</v>
      </c>
      <c r="AA659" s="2">
        <v>99</v>
      </c>
      <c r="AB659" s="2">
        <v>92</v>
      </c>
      <c r="AC659" s="2">
        <v>87</v>
      </c>
      <c r="AD659" s="2">
        <v>81</v>
      </c>
      <c r="AE659" s="2">
        <v>76</v>
      </c>
      <c r="AF659" s="2">
        <v>71</v>
      </c>
      <c r="AG659" s="2">
        <v>66</v>
      </c>
      <c r="AH659" s="2">
        <v>62</v>
      </c>
    </row>
    <row r="660" spans="1:34" x14ac:dyDescent="0.25">
      <c r="A660" s="2" t="s">
        <v>485</v>
      </c>
      <c r="B660" s="2" t="s">
        <v>469</v>
      </c>
      <c r="C660" s="2" t="s">
        <v>470</v>
      </c>
      <c r="D660" s="2">
        <v>0</v>
      </c>
      <c r="E660" s="2">
        <v>0</v>
      </c>
      <c r="F660" s="2">
        <v>1</v>
      </c>
      <c r="G660" s="2">
        <v>55</v>
      </c>
      <c r="H660" s="2">
        <v>60</v>
      </c>
      <c r="I660" s="2">
        <v>26</v>
      </c>
      <c r="J660" s="2">
        <v>-21</v>
      </c>
      <c r="K660" s="2">
        <v>-43</v>
      </c>
      <c r="L660" s="2">
        <v>-56</v>
      </c>
      <c r="M660" s="2">
        <v>-71</v>
      </c>
      <c r="N660" s="2">
        <v>-87</v>
      </c>
      <c r="O660" s="2">
        <v>-99</v>
      </c>
      <c r="P660" s="2">
        <v>-108</v>
      </c>
      <c r="Q660" s="2">
        <v>-113</v>
      </c>
      <c r="R660" s="2">
        <v>-119</v>
      </c>
      <c r="S660" s="2">
        <v>-124</v>
      </c>
      <c r="T660" s="2">
        <v>-121</v>
      </c>
      <c r="U660" s="2">
        <v>-124</v>
      </c>
      <c r="V660" s="2">
        <v>-127</v>
      </c>
      <c r="W660" s="2">
        <v>-131</v>
      </c>
      <c r="X660" s="2">
        <v>-133</v>
      </c>
      <c r="Y660" s="2">
        <v>-134</v>
      </c>
      <c r="Z660" s="2">
        <v>-133</v>
      </c>
      <c r="AA660" s="2">
        <v>-129</v>
      </c>
      <c r="AB660" s="2">
        <v>-126</v>
      </c>
      <c r="AC660" s="2">
        <v>-122</v>
      </c>
      <c r="AD660" s="2">
        <v>-119</v>
      </c>
      <c r="AE660" s="2">
        <v>-115</v>
      </c>
      <c r="AF660" s="2">
        <v>-111</v>
      </c>
      <c r="AG660" s="2">
        <v>-107</v>
      </c>
      <c r="AH660" s="2">
        <v>-104</v>
      </c>
    </row>
    <row r="661" spans="1:34" x14ac:dyDescent="0.25">
      <c r="A661" s="2" t="s">
        <v>486</v>
      </c>
      <c r="B661" s="2" t="s">
        <v>469</v>
      </c>
      <c r="C661" s="2" t="s">
        <v>470</v>
      </c>
      <c r="D661" s="2">
        <v>0</v>
      </c>
      <c r="E661" s="2">
        <v>0</v>
      </c>
      <c r="F661" s="2">
        <v>3</v>
      </c>
      <c r="G661" s="2">
        <v>87</v>
      </c>
      <c r="H661" s="2">
        <v>101</v>
      </c>
      <c r="I661" s="2">
        <v>43</v>
      </c>
      <c r="J661" s="2">
        <v>-60</v>
      </c>
      <c r="K661" s="2">
        <v>-93</v>
      </c>
      <c r="L661" s="2">
        <v>-78</v>
      </c>
      <c r="M661" s="2">
        <v>-71</v>
      </c>
      <c r="N661" s="2">
        <v>-79</v>
      </c>
      <c r="O661" s="2">
        <v>-84</v>
      </c>
      <c r="P661" s="2">
        <v>-89</v>
      </c>
      <c r="Q661" s="2">
        <v>-91</v>
      </c>
      <c r="R661" s="2">
        <v>-99</v>
      </c>
      <c r="S661" s="2">
        <v>-106</v>
      </c>
      <c r="T661" s="2">
        <v>-103</v>
      </c>
      <c r="U661" s="2">
        <v>-110</v>
      </c>
      <c r="V661" s="2">
        <v>-119</v>
      </c>
      <c r="W661" s="2">
        <v>-129</v>
      </c>
      <c r="X661" s="2">
        <v>-133</v>
      </c>
      <c r="Y661" s="2">
        <v>-134</v>
      </c>
      <c r="Z661" s="2">
        <v>-131</v>
      </c>
      <c r="AA661" s="2">
        <v>-125</v>
      </c>
      <c r="AB661" s="2">
        <v>-120</v>
      </c>
      <c r="AC661" s="2">
        <v>-115</v>
      </c>
      <c r="AD661" s="2">
        <v>-111</v>
      </c>
      <c r="AE661" s="2">
        <v>-105</v>
      </c>
      <c r="AF661" s="2">
        <v>-101</v>
      </c>
      <c r="AG661" s="2">
        <v>-96</v>
      </c>
      <c r="AH661" s="2">
        <v>-93</v>
      </c>
    </row>
    <row r="662" spans="1:34" x14ac:dyDescent="0.25">
      <c r="A662" s="2" t="s">
        <v>487</v>
      </c>
      <c r="B662" s="2" t="s">
        <v>469</v>
      </c>
      <c r="C662" s="2" t="s">
        <v>470</v>
      </c>
      <c r="D662" s="2">
        <v>0</v>
      </c>
      <c r="E662" s="2">
        <v>0</v>
      </c>
      <c r="F662" s="2">
        <v>0</v>
      </c>
      <c r="G662" s="2">
        <v>16</v>
      </c>
      <c r="H662" s="2">
        <v>-24</v>
      </c>
      <c r="I662" s="2">
        <v>-148</v>
      </c>
      <c r="J662" s="2">
        <v>-394</v>
      </c>
      <c r="K662" s="2">
        <v>-561</v>
      </c>
      <c r="L662" s="2">
        <v>-652</v>
      </c>
      <c r="M662" s="2">
        <v>-729</v>
      </c>
      <c r="N662" s="2">
        <v>-809</v>
      </c>
      <c r="O662" s="2">
        <v>-878</v>
      </c>
      <c r="P662" s="2">
        <v>-934</v>
      </c>
      <c r="Q662" s="2">
        <v>-991</v>
      </c>
      <c r="R662" s="2">
        <v>-1041</v>
      </c>
      <c r="S662" s="2">
        <v>-1082</v>
      </c>
      <c r="T662" s="2">
        <v>-1116</v>
      </c>
      <c r="U662" s="2">
        <v>-1149</v>
      </c>
      <c r="V662" s="2">
        <v>-1187</v>
      </c>
      <c r="W662" s="2">
        <v>-1221</v>
      </c>
      <c r="X662" s="2">
        <v>-1251</v>
      </c>
      <c r="Y662" s="2">
        <v>-1272</v>
      </c>
      <c r="Z662" s="2">
        <v>-1290</v>
      </c>
      <c r="AA662" s="2">
        <v>-1302</v>
      </c>
      <c r="AB662" s="2">
        <v>-1314</v>
      </c>
      <c r="AC662" s="2">
        <v>-1323</v>
      </c>
      <c r="AD662" s="2">
        <v>-1330</v>
      </c>
      <c r="AE662" s="2">
        <v>-1337</v>
      </c>
      <c r="AF662" s="2">
        <v>-1342</v>
      </c>
      <c r="AG662" s="2">
        <v>-1347</v>
      </c>
      <c r="AH662" s="2">
        <v>-1352</v>
      </c>
    </row>
    <row r="663" spans="1:34" x14ac:dyDescent="0.25">
      <c r="A663" s="2" t="s">
        <v>488</v>
      </c>
      <c r="B663" s="2" t="s">
        <v>469</v>
      </c>
      <c r="C663" s="2" t="s">
        <v>470</v>
      </c>
      <c r="D663" s="2">
        <v>0</v>
      </c>
      <c r="E663" s="2">
        <v>0</v>
      </c>
      <c r="F663" s="2">
        <v>3</v>
      </c>
      <c r="G663" s="2">
        <v>106</v>
      </c>
      <c r="H663" s="2">
        <v>84</v>
      </c>
      <c r="I663" s="2">
        <v>-35</v>
      </c>
      <c r="J663" s="2">
        <v>-138</v>
      </c>
      <c r="K663" s="2">
        <v>-195</v>
      </c>
      <c r="L663" s="2">
        <v>-249</v>
      </c>
      <c r="M663" s="2">
        <v>-315</v>
      </c>
      <c r="N663" s="2">
        <v>-370</v>
      </c>
      <c r="O663" s="2">
        <v>-414</v>
      </c>
      <c r="P663" s="2">
        <v>-454</v>
      </c>
      <c r="Q663" s="2">
        <v>-484</v>
      </c>
      <c r="R663" s="2">
        <v>-517</v>
      </c>
      <c r="S663" s="2">
        <v>-547</v>
      </c>
      <c r="T663" s="2">
        <v>-556</v>
      </c>
      <c r="U663" s="2">
        <v>-572</v>
      </c>
      <c r="V663" s="2">
        <v>-589</v>
      </c>
      <c r="W663" s="2">
        <v>-604</v>
      </c>
      <c r="X663" s="2">
        <v>-616</v>
      </c>
      <c r="Y663" s="2">
        <v>-624</v>
      </c>
      <c r="Z663" s="2">
        <v>-627</v>
      </c>
      <c r="AA663" s="2">
        <v>-628</v>
      </c>
      <c r="AB663" s="2">
        <v>-628</v>
      </c>
      <c r="AC663" s="2">
        <v>-626</v>
      </c>
      <c r="AD663" s="2">
        <v>-623</v>
      </c>
      <c r="AE663" s="2">
        <v>-619</v>
      </c>
      <c r="AF663" s="2">
        <v>-613</v>
      </c>
      <c r="AG663" s="2">
        <v>-608</v>
      </c>
      <c r="AH663" s="2">
        <v>-603</v>
      </c>
    </row>
    <row r="664" spans="1:34" x14ac:dyDescent="0.25">
      <c r="A664" s="2" t="s">
        <v>489</v>
      </c>
      <c r="B664" s="2" t="s">
        <v>469</v>
      </c>
      <c r="C664" s="2" t="s">
        <v>470</v>
      </c>
      <c r="D664" s="2">
        <v>0</v>
      </c>
      <c r="E664" s="2">
        <v>0</v>
      </c>
      <c r="F664" s="2">
        <v>0</v>
      </c>
      <c r="G664" s="2">
        <v>24</v>
      </c>
      <c r="H664" s="2">
        <v>24</v>
      </c>
      <c r="I664" s="2">
        <v>9</v>
      </c>
      <c r="J664" s="2">
        <v>-3</v>
      </c>
      <c r="K664" s="2">
        <v>-5</v>
      </c>
      <c r="L664" s="2">
        <v>-4</v>
      </c>
      <c r="M664" s="2">
        <v>-5</v>
      </c>
      <c r="N664" s="2">
        <v>-6</v>
      </c>
      <c r="O664" s="2">
        <v>-8</v>
      </c>
      <c r="P664" s="2">
        <v>-6</v>
      </c>
      <c r="Q664" s="2">
        <v>-6</v>
      </c>
      <c r="R664" s="2">
        <v>-7</v>
      </c>
      <c r="S664" s="2">
        <v>-8</v>
      </c>
      <c r="T664" s="2">
        <v>-7</v>
      </c>
      <c r="U664" s="2">
        <v>-8</v>
      </c>
      <c r="V664" s="2">
        <v>-8</v>
      </c>
      <c r="W664" s="2">
        <v>-9</v>
      </c>
      <c r="X664" s="2">
        <v>-10</v>
      </c>
      <c r="Y664" s="2">
        <v>-10</v>
      </c>
      <c r="Z664" s="2">
        <v>-11</v>
      </c>
      <c r="AA664" s="2">
        <v>-10</v>
      </c>
      <c r="AB664" s="2">
        <v>-10</v>
      </c>
      <c r="AC664" s="2">
        <v>-9</v>
      </c>
      <c r="AD664" s="2">
        <v>-9</v>
      </c>
      <c r="AE664" s="2">
        <v>-9</v>
      </c>
      <c r="AF664" s="2">
        <v>-8</v>
      </c>
      <c r="AG664" s="2">
        <v>-8</v>
      </c>
      <c r="AH664" s="2">
        <v>-7</v>
      </c>
    </row>
    <row r="665" spans="1:34" x14ac:dyDescent="0.25">
      <c r="A665" s="2" t="s">
        <v>490</v>
      </c>
      <c r="B665" s="2" t="s">
        <v>469</v>
      </c>
      <c r="C665" s="2" t="s">
        <v>470</v>
      </c>
      <c r="D665" s="2">
        <v>0</v>
      </c>
      <c r="E665" s="2">
        <v>2</v>
      </c>
      <c r="F665" s="2">
        <v>69</v>
      </c>
      <c r="G665" s="2">
        <v>1062</v>
      </c>
      <c r="H665" s="2">
        <v>1278</v>
      </c>
      <c r="I665" s="2">
        <v>736</v>
      </c>
      <c r="J665" s="2">
        <v>538</v>
      </c>
      <c r="K665" s="2">
        <v>691</v>
      </c>
      <c r="L665" s="2">
        <v>696</v>
      </c>
      <c r="M665" s="2">
        <v>633</v>
      </c>
      <c r="N665" s="2">
        <v>646</v>
      </c>
      <c r="O665" s="2">
        <v>677</v>
      </c>
      <c r="P665" s="2">
        <v>666</v>
      </c>
      <c r="Q665" s="2">
        <v>649</v>
      </c>
      <c r="R665" s="2">
        <v>601</v>
      </c>
      <c r="S665" s="2">
        <v>551</v>
      </c>
      <c r="T665" s="2">
        <v>554</v>
      </c>
      <c r="U665" s="2">
        <v>435</v>
      </c>
      <c r="V665" s="2">
        <v>299</v>
      </c>
      <c r="W665" s="2">
        <v>176</v>
      </c>
      <c r="X665" s="2">
        <v>65</v>
      </c>
      <c r="Y665" s="2">
        <v>-32</v>
      </c>
      <c r="Z665" s="2">
        <v>-111</v>
      </c>
      <c r="AA665" s="2">
        <v>-148</v>
      </c>
      <c r="AB665" s="2">
        <v>-172</v>
      </c>
      <c r="AC665" s="2">
        <v>-190</v>
      </c>
      <c r="AD665" s="2">
        <v>-206</v>
      </c>
      <c r="AE665" s="2">
        <v>-210</v>
      </c>
      <c r="AF665" s="2">
        <v>-210</v>
      </c>
      <c r="AG665" s="2">
        <v>-210</v>
      </c>
      <c r="AH665" s="2">
        <v>-212</v>
      </c>
    </row>
    <row r="666" spans="1:34" x14ac:dyDescent="0.25">
      <c r="A666" s="2" t="s">
        <v>491</v>
      </c>
      <c r="B666" s="2" t="s">
        <v>469</v>
      </c>
      <c r="C666" s="2" t="s">
        <v>470</v>
      </c>
      <c r="D666" s="2">
        <v>0</v>
      </c>
      <c r="E666" s="2">
        <v>37</v>
      </c>
      <c r="F666" s="2">
        <v>288</v>
      </c>
      <c r="G666" s="2">
        <v>875</v>
      </c>
      <c r="H666" s="2">
        <v>1027</v>
      </c>
      <c r="I666" s="2">
        <v>291</v>
      </c>
      <c r="J666" s="2">
        <v>701</v>
      </c>
      <c r="K666" s="2">
        <v>1799</v>
      </c>
      <c r="L666" s="2">
        <v>2394</v>
      </c>
      <c r="M666" s="2">
        <v>2965</v>
      </c>
      <c r="N666" s="2">
        <v>3758</v>
      </c>
      <c r="O666" s="2">
        <v>4458</v>
      </c>
      <c r="P666" s="2">
        <v>4852</v>
      </c>
      <c r="Q666" s="2">
        <v>5087</v>
      </c>
      <c r="R666" s="2">
        <v>5157</v>
      </c>
      <c r="S666" s="2">
        <v>5250</v>
      </c>
      <c r="T666" s="2">
        <v>5349</v>
      </c>
      <c r="U666" s="2">
        <v>4936</v>
      </c>
      <c r="V666" s="2">
        <v>4551</v>
      </c>
      <c r="W666" s="2">
        <v>4159</v>
      </c>
      <c r="X666" s="2">
        <v>3760</v>
      </c>
      <c r="Y666" s="2">
        <v>3377</v>
      </c>
      <c r="Z666" s="2">
        <v>3033</v>
      </c>
      <c r="AA666" s="2">
        <v>2832</v>
      </c>
      <c r="AB666" s="2">
        <v>2666</v>
      </c>
      <c r="AC666" s="2">
        <v>2519</v>
      </c>
      <c r="AD666" s="2">
        <v>2378</v>
      </c>
      <c r="AE666" s="2">
        <v>2280</v>
      </c>
      <c r="AF666" s="2">
        <v>2173</v>
      </c>
      <c r="AG666" s="2">
        <v>2088</v>
      </c>
      <c r="AH666" s="2">
        <v>2003</v>
      </c>
    </row>
    <row r="667" spans="1:34" x14ac:dyDescent="0.25">
      <c r="A667" s="2" t="s">
        <v>492</v>
      </c>
      <c r="B667" s="2" t="s">
        <v>469</v>
      </c>
      <c r="C667" s="2" t="s">
        <v>470</v>
      </c>
      <c r="D667" s="2">
        <v>0</v>
      </c>
      <c r="E667" s="2">
        <v>0</v>
      </c>
      <c r="F667" s="2">
        <v>49</v>
      </c>
      <c r="G667" s="2">
        <v>7049</v>
      </c>
      <c r="H667" s="2">
        <v>4918</v>
      </c>
      <c r="I667" s="2">
        <v>1772</v>
      </c>
      <c r="J667" s="2">
        <v>823</v>
      </c>
      <c r="K667" s="2">
        <v>1264</v>
      </c>
      <c r="L667" s="2">
        <v>1309</v>
      </c>
      <c r="M667" s="2">
        <v>1220</v>
      </c>
      <c r="N667" s="2">
        <v>1292</v>
      </c>
      <c r="O667" s="2">
        <v>1445</v>
      </c>
      <c r="P667" s="2">
        <v>1443</v>
      </c>
      <c r="Q667" s="2">
        <v>1746</v>
      </c>
      <c r="R667" s="2">
        <v>1674</v>
      </c>
      <c r="S667" s="2">
        <v>1612</v>
      </c>
      <c r="T667" s="2">
        <v>1885</v>
      </c>
      <c r="U667" s="2">
        <v>1659</v>
      </c>
      <c r="V667" s="2">
        <v>1459</v>
      </c>
      <c r="W667" s="2">
        <v>1273</v>
      </c>
      <c r="X667" s="2">
        <v>1100</v>
      </c>
      <c r="Y667" s="2">
        <v>1011</v>
      </c>
      <c r="Z667" s="2">
        <v>926</v>
      </c>
      <c r="AA667" s="2">
        <v>874</v>
      </c>
      <c r="AB667" s="2">
        <v>827</v>
      </c>
      <c r="AC667" s="2">
        <v>779</v>
      </c>
      <c r="AD667" s="2">
        <v>739</v>
      </c>
      <c r="AE667" s="2">
        <v>698</v>
      </c>
      <c r="AF667" s="2">
        <v>668</v>
      </c>
      <c r="AG667" s="2">
        <v>637</v>
      </c>
      <c r="AH667" s="2">
        <v>614</v>
      </c>
    </row>
    <row r="668" spans="1:34" x14ac:dyDescent="0.25">
      <c r="A668" s="2" t="s">
        <v>493</v>
      </c>
      <c r="B668" s="2" t="s">
        <v>469</v>
      </c>
      <c r="C668" s="2" t="s">
        <v>470</v>
      </c>
      <c r="D668" s="2">
        <v>0</v>
      </c>
      <c r="E668" s="2">
        <v>6</v>
      </c>
      <c r="F668" s="2">
        <v>82</v>
      </c>
      <c r="G668" s="2">
        <v>1031</v>
      </c>
      <c r="H668" s="2">
        <v>1081</v>
      </c>
      <c r="I668" s="2">
        <v>713</v>
      </c>
      <c r="J668" s="2">
        <v>838</v>
      </c>
      <c r="K668" s="2">
        <v>1218</v>
      </c>
      <c r="L668" s="2">
        <v>1364</v>
      </c>
      <c r="M668" s="2">
        <v>1478</v>
      </c>
      <c r="N668" s="2">
        <v>1661</v>
      </c>
      <c r="O668" s="2">
        <v>1745</v>
      </c>
      <c r="P668" s="2">
        <v>1763</v>
      </c>
      <c r="Q668" s="2">
        <v>1765</v>
      </c>
      <c r="R668" s="2">
        <v>1729</v>
      </c>
      <c r="S668" s="2">
        <v>1694</v>
      </c>
      <c r="T668" s="2">
        <v>1667</v>
      </c>
      <c r="U668" s="2">
        <v>1442</v>
      </c>
      <c r="V668" s="2">
        <v>1256</v>
      </c>
      <c r="W668" s="2">
        <v>1092</v>
      </c>
      <c r="X668" s="2">
        <v>945</v>
      </c>
      <c r="Y668" s="2">
        <v>822</v>
      </c>
      <c r="Z668" s="2">
        <v>731</v>
      </c>
      <c r="AA668" s="2">
        <v>678</v>
      </c>
      <c r="AB668" s="2">
        <v>640</v>
      </c>
      <c r="AC668" s="2">
        <v>584</v>
      </c>
      <c r="AD668" s="2">
        <v>570</v>
      </c>
      <c r="AE668" s="2">
        <v>538</v>
      </c>
      <c r="AF668" s="2">
        <v>520</v>
      </c>
      <c r="AG668" s="2">
        <v>499</v>
      </c>
      <c r="AH668" s="2">
        <v>478</v>
      </c>
    </row>
    <row r="669" spans="1:34" x14ac:dyDescent="0.25">
      <c r="A669" s="2" t="s">
        <v>494</v>
      </c>
      <c r="B669" s="2" t="s">
        <v>469</v>
      </c>
      <c r="C669" s="2" t="s">
        <v>470</v>
      </c>
      <c r="D669" s="2">
        <v>0</v>
      </c>
      <c r="E669" s="2">
        <v>0</v>
      </c>
      <c r="F669" s="2">
        <v>0</v>
      </c>
      <c r="G669" s="2">
        <v>-449</v>
      </c>
      <c r="H669" s="2">
        <v>-890</v>
      </c>
      <c r="I669" s="2">
        <v>-1536</v>
      </c>
      <c r="J669" s="2">
        <v>-2169</v>
      </c>
      <c r="K669" s="2">
        <v>-2851</v>
      </c>
      <c r="L669" s="2">
        <v>-3526</v>
      </c>
      <c r="M669" s="2">
        <v>-4213</v>
      </c>
      <c r="N669" s="2">
        <v>-4720</v>
      </c>
      <c r="O669" s="2">
        <v>-5085</v>
      </c>
      <c r="P669" s="2">
        <v>-5341</v>
      </c>
      <c r="Q669" s="2">
        <v>-5558</v>
      </c>
      <c r="R669" s="2">
        <v>-5739</v>
      </c>
      <c r="S669" s="2">
        <v>-5896</v>
      </c>
      <c r="T669" s="2">
        <v>-5713</v>
      </c>
      <c r="U669" s="2">
        <v>-5514</v>
      </c>
      <c r="V669" s="2">
        <v>-5337</v>
      </c>
      <c r="W669" s="2">
        <v>-5163</v>
      </c>
      <c r="X669" s="2">
        <v>-4998</v>
      </c>
      <c r="Y669" s="2">
        <v>-4842</v>
      </c>
      <c r="Z669" s="2">
        <v>-4688</v>
      </c>
      <c r="AA669" s="2">
        <v>-4544</v>
      </c>
      <c r="AB669" s="2">
        <v>-4425</v>
      </c>
      <c r="AC669" s="2">
        <v>-4308</v>
      </c>
      <c r="AD669" s="2">
        <v>-4193</v>
      </c>
      <c r="AE669" s="2">
        <v>-4083</v>
      </c>
      <c r="AF669" s="2">
        <v>-3973</v>
      </c>
      <c r="AG669" s="2">
        <v>-3865</v>
      </c>
      <c r="AH669" s="2">
        <v>-3762</v>
      </c>
    </row>
    <row r="670" spans="1:34" x14ac:dyDescent="0.25">
      <c r="A670" s="2" t="s">
        <v>495</v>
      </c>
      <c r="B670" s="2" t="s">
        <v>469</v>
      </c>
      <c r="C670" s="2" t="s">
        <v>470</v>
      </c>
      <c r="D670" s="2">
        <v>0</v>
      </c>
      <c r="E670" s="2">
        <v>0</v>
      </c>
      <c r="F670" s="2">
        <v>1</v>
      </c>
      <c r="G670" s="2">
        <v>548</v>
      </c>
      <c r="H670" s="2">
        <v>1079</v>
      </c>
      <c r="I670" s="2">
        <v>1558</v>
      </c>
      <c r="J670" s="2">
        <v>1938</v>
      </c>
      <c r="K670" s="2">
        <v>2331</v>
      </c>
      <c r="L670" s="2">
        <v>2746</v>
      </c>
      <c r="M670" s="2">
        <v>3167</v>
      </c>
      <c r="N670" s="2">
        <v>3509</v>
      </c>
      <c r="O670" s="2">
        <v>3841</v>
      </c>
      <c r="P670" s="2">
        <v>4160</v>
      </c>
      <c r="Q670" s="2">
        <v>4467</v>
      </c>
      <c r="R670" s="2">
        <v>4767</v>
      </c>
      <c r="S670" s="2">
        <v>5037</v>
      </c>
      <c r="T670" s="2">
        <v>5065</v>
      </c>
      <c r="U670" s="2">
        <v>4839</v>
      </c>
      <c r="V670" s="2">
        <v>4719</v>
      </c>
      <c r="W670" s="2">
        <v>4605</v>
      </c>
      <c r="X670" s="2">
        <v>4590</v>
      </c>
      <c r="Y670" s="2">
        <v>4392</v>
      </c>
      <c r="Z670" s="2">
        <v>4291</v>
      </c>
      <c r="AA670" s="2">
        <v>4173</v>
      </c>
      <c r="AB670" s="2">
        <v>4077</v>
      </c>
      <c r="AC670" s="2">
        <v>3991</v>
      </c>
      <c r="AD670" s="2">
        <v>3881</v>
      </c>
      <c r="AE670" s="2">
        <v>3787</v>
      </c>
      <c r="AF670" s="2">
        <v>3782</v>
      </c>
      <c r="AG670" s="2">
        <v>3616</v>
      </c>
      <c r="AH670" s="2">
        <v>3521</v>
      </c>
    </row>
    <row r="671" spans="1:34" x14ac:dyDescent="0.25">
      <c r="A671" s="2" t="s">
        <v>496</v>
      </c>
      <c r="B671" s="2" t="s">
        <v>469</v>
      </c>
      <c r="C671" s="2" t="s">
        <v>470</v>
      </c>
      <c r="D671" s="2">
        <v>0</v>
      </c>
      <c r="E671" s="2">
        <v>-19</v>
      </c>
      <c r="F671" s="2">
        <v>-31</v>
      </c>
      <c r="G671" s="2">
        <v>115</v>
      </c>
      <c r="H671" s="2">
        <v>134</v>
      </c>
      <c r="I671" s="2">
        <v>254</v>
      </c>
      <c r="J671" s="2">
        <v>333</v>
      </c>
      <c r="K671" s="2">
        <v>397</v>
      </c>
      <c r="L671" s="2">
        <v>432</v>
      </c>
      <c r="M671" s="2">
        <v>463</v>
      </c>
      <c r="N671" s="2">
        <v>470</v>
      </c>
      <c r="O671" s="2">
        <v>451</v>
      </c>
      <c r="P671" s="2">
        <v>440</v>
      </c>
      <c r="Q671" s="2">
        <v>452</v>
      </c>
      <c r="R671" s="2">
        <v>500</v>
      </c>
      <c r="S671" s="2">
        <v>535</v>
      </c>
      <c r="T671" s="2">
        <v>564</v>
      </c>
      <c r="U671" s="2">
        <v>553</v>
      </c>
      <c r="V671" s="2">
        <v>531</v>
      </c>
      <c r="W671" s="2">
        <v>502</v>
      </c>
      <c r="X671" s="2">
        <v>471</v>
      </c>
      <c r="Y671" s="2">
        <v>461</v>
      </c>
      <c r="Z671" s="2">
        <v>440</v>
      </c>
      <c r="AA671" s="2">
        <v>432</v>
      </c>
      <c r="AB671" s="2">
        <v>421</v>
      </c>
      <c r="AC671" s="2">
        <v>417</v>
      </c>
      <c r="AD671" s="2">
        <v>414</v>
      </c>
      <c r="AE671" s="2">
        <v>409</v>
      </c>
      <c r="AF671" s="2">
        <v>405</v>
      </c>
      <c r="AG671" s="2">
        <v>402</v>
      </c>
      <c r="AH671" s="2">
        <v>398</v>
      </c>
    </row>
    <row r="672" spans="1:34" x14ac:dyDescent="0.25">
      <c r="A672" s="2" t="s">
        <v>497</v>
      </c>
      <c r="B672" s="2" t="s">
        <v>469</v>
      </c>
      <c r="C672" s="2" t="s">
        <v>470</v>
      </c>
      <c r="D672" s="2">
        <v>0</v>
      </c>
      <c r="E672" s="2">
        <v>95</v>
      </c>
      <c r="F672" s="2">
        <v>26</v>
      </c>
      <c r="G672" s="2">
        <v>268</v>
      </c>
      <c r="H672" s="2">
        <v>3315</v>
      </c>
      <c r="I672" s="2">
        <v>3367</v>
      </c>
      <c r="J672" s="2">
        <v>1878</v>
      </c>
      <c r="K672" s="2">
        <v>2022</v>
      </c>
      <c r="L672" s="2">
        <v>3286</v>
      </c>
      <c r="M672" s="2">
        <v>3792</v>
      </c>
      <c r="N672" s="2">
        <v>4094</v>
      </c>
      <c r="O672" s="2">
        <v>4515</v>
      </c>
      <c r="P672" s="2">
        <v>5018</v>
      </c>
      <c r="Q672" s="2">
        <v>5248</v>
      </c>
      <c r="R672" s="2">
        <v>5686</v>
      </c>
      <c r="S672" s="2">
        <v>6030</v>
      </c>
      <c r="T672" s="2">
        <v>6308</v>
      </c>
      <c r="U672" s="2">
        <v>6741</v>
      </c>
      <c r="V672" s="2">
        <v>6541</v>
      </c>
      <c r="W672" s="2">
        <v>6355</v>
      </c>
      <c r="X672" s="2">
        <v>6171</v>
      </c>
      <c r="Y672" s="2">
        <v>5901</v>
      </c>
      <c r="Z672" s="2">
        <v>5779</v>
      </c>
      <c r="AA672" s="2">
        <v>5590</v>
      </c>
      <c r="AB672" s="2">
        <v>5499</v>
      </c>
      <c r="AC672" s="2">
        <v>5407</v>
      </c>
      <c r="AD672" s="2">
        <v>5372</v>
      </c>
      <c r="AE672" s="2">
        <v>5318</v>
      </c>
      <c r="AF672" s="2">
        <v>5294</v>
      </c>
      <c r="AG672" s="2">
        <v>5258</v>
      </c>
      <c r="AH672" s="2">
        <v>5238</v>
      </c>
    </row>
    <row r="673" spans="1:34" x14ac:dyDescent="0.25">
      <c r="A673" s="2" t="s">
        <v>498</v>
      </c>
      <c r="B673" s="2" t="s">
        <v>469</v>
      </c>
      <c r="C673" s="2" t="s">
        <v>470</v>
      </c>
      <c r="D673" s="2">
        <v>0</v>
      </c>
      <c r="E673" s="2">
        <v>-326</v>
      </c>
      <c r="F673" s="2">
        <v>-606</v>
      </c>
      <c r="G673" s="2">
        <v>2086</v>
      </c>
      <c r="H673" s="2">
        <v>7182</v>
      </c>
      <c r="I673" s="2">
        <v>8958</v>
      </c>
      <c r="J673" s="2">
        <v>9786</v>
      </c>
      <c r="K673" s="2">
        <v>10146</v>
      </c>
      <c r="L673" s="2">
        <v>9554</v>
      </c>
      <c r="M673" s="2">
        <v>8310</v>
      </c>
      <c r="N673" s="2">
        <v>6623</v>
      </c>
      <c r="O673" s="2">
        <v>5295</v>
      </c>
      <c r="P673" s="2">
        <v>3718</v>
      </c>
      <c r="Q673" s="2">
        <v>2529</v>
      </c>
      <c r="R673" s="2">
        <v>1873</v>
      </c>
      <c r="S673" s="2">
        <v>1079</v>
      </c>
      <c r="T673" s="2">
        <v>684</v>
      </c>
      <c r="U673" s="2">
        <v>-350</v>
      </c>
      <c r="V673" s="2">
        <v>-1149</v>
      </c>
      <c r="W673" s="2">
        <v>-2060</v>
      </c>
      <c r="X673" s="2">
        <v>-2943</v>
      </c>
      <c r="Y673" s="2">
        <v>-3516</v>
      </c>
      <c r="Z673" s="2">
        <v>-4040</v>
      </c>
      <c r="AA673" s="2">
        <v>-4429</v>
      </c>
      <c r="AB673" s="2">
        <v>-4657</v>
      </c>
      <c r="AC673" s="2">
        <v>-5169</v>
      </c>
      <c r="AD673" s="2">
        <v>-5358</v>
      </c>
      <c r="AE673" s="2">
        <v>-5675</v>
      </c>
      <c r="AF673" s="2">
        <v>-6017</v>
      </c>
      <c r="AG673" s="2">
        <v>-6382</v>
      </c>
      <c r="AH673" s="2">
        <v>-6774</v>
      </c>
    </row>
    <row r="674" spans="1:34" x14ac:dyDescent="0.25">
      <c r="A674" s="2" t="s">
        <v>499</v>
      </c>
      <c r="B674" s="2" t="s">
        <v>469</v>
      </c>
      <c r="C674" s="2" t="s">
        <v>470</v>
      </c>
      <c r="D674" s="2">
        <v>0</v>
      </c>
      <c r="E674" s="2">
        <v>0</v>
      </c>
      <c r="F674" s="2">
        <v>-3</v>
      </c>
      <c r="G674" s="2">
        <v>117</v>
      </c>
      <c r="H674" s="2">
        <v>198</v>
      </c>
      <c r="I674" s="2">
        <v>239</v>
      </c>
      <c r="J674" s="2">
        <v>231</v>
      </c>
      <c r="K674" s="2">
        <v>224</v>
      </c>
      <c r="L674" s="2">
        <v>235</v>
      </c>
      <c r="M674" s="2">
        <v>239</v>
      </c>
      <c r="N674" s="2">
        <v>228</v>
      </c>
      <c r="O674" s="2">
        <v>215</v>
      </c>
      <c r="P674" s="2">
        <v>203</v>
      </c>
      <c r="Q674" s="2">
        <v>191</v>
      </c>
      <c r="R674" s="2">
        <v>185</v>
      </c>
      <c r="S674" s="2">
        <v>175</v>
      </c>
      <c r="T674" s="2">
        <v>165</v>
      </c>
      <c r="U674" s="2">
        <v>145</v>
      </c>
      <c r="V674" s="2">
        <v>116</v>
      </c>
      <c r="W674" s="2">
        <v>86</v>
      </c>
      <c r="X674" s="2">
        <v>55</v>
      </c>
      <c r="Y674" s="2">
        <v>28</v>
      </c>
      <c r="Z674" s="2">
        <v>5</v>
      </c>
      <c r="AA674" s="2">
        <v>-14</v>
      </c>
      <c r="AB674" s="2">
        <v>-31</v>
      </c>
      <c r="AC674" s="2">
        <v>-43</v>
      </c>
      <c r="AD674" s="2">
        <v>-54</v>
      </c>
      <c r="AE674" s="2">
        <v>-62</v>
      </c>
      <c r="AF674" s="2">
        <v>-67</v>
      </c>
      <c r="AG674" s="2">
        <v>-74</v>
      </c>
      <c r="AH674" s="2">
        <v>-79</v>
      </c>
    </row>
    <row r="675" spans="1:34" x14ac:dyDescent="0.25">
      <c r="A675" s="2" t="s">
        <v>500</v>
      </c>
      <c r="B675" s="2" t="s">
        <v>469</v>
      </c>
      <c r="C675" s="2" t="s">
        <v>470</v>
      </c>
      <c r="D675" s="2">
        <v>0</v>
      </c>
      <c r="E675" s="2">
        <v>21</v>
      </c>
      <c r="F675" s="2">
        <v>190</v>
      </c>
      <c r="G675" s="2">
        <v>2542</v>
      </c>
      <c r="H675" s="2">
        <v>2688</v>
      </c>
      <c r="I675" s="2">
        <v>2187</v>
      </c>
      <c r="J675" s="2">
        <v>2596</v>
      </c>
      <c r="K675" s="2">
        <v>3648</v>
      </c>
      <c r="L675" s="2">
        <v>4058</v>
      </c>
      <c r="M675" s="2">
        <v>4615</v>
      </c>
      <c r="N675" s="2">
        <v>5325</v>
      </c>
      <c r="O675" s="2">
        <v>5889</v>
      </c>
      <c r="P675" s="2">
        <v>6206</v>
      </c>
      <c r="Q675" s="2">
        <v>6507</v>
      </c>
      <c r="R675" s="2">
        <v>6629</v>
      </c>
      <c r="S675" s="2">
        <v>6895</v>
      </c>
      <c r="T675" s="2">
        <v>7132</v>
      </c>
      <c r="U675" s="2">
        <v>6763</v>
      </c>
      <c r="V675" s="2">
        <v>6458</v>
      </c>
      <c r="W675" s="2">
        <v>6139</v>
      </c>
      <c r="X675" s="2">
        <v>5832</v>
      </c>
      <c r="Y675" s="2">
        <v>5574</v>
      </c>
      <c r="Z675" s="2">
        <v>5392</v>
      </c>
      <c r="AA675" s="2">
        <v>5395</v>
      </c>
      <c r="AB675" s="2">
        <v>5431</v>
      </c>
      <c r="AC675" s="2">
        <v>5472</v>
      </c>
      <c r="AD675" s="2">
        <v>5580</v>
      </c>
      <c r="AE675" s="2">
        <v>5695</v>
      </c>
      <c r="AF675" s="2">
        <v>5836</v>
      </c>
      <c r="AG675" s="2">
        <v>5969</v>
      </c>
      <c r="AH675" s="2">
        <v>6108</v>
      </c>
    </row>
    <row r="676" spans="1:34" x14ac:dyDescent="0.25">
      <c r="A676" s="2" t="s">
        <v>501</v>
      </c>
      <c r="B676" s="2" t="s">
        <v>469</v>
      </c>
      <c r="C676" s="2" t="s">
        <v>470</v>
      </c>
      <c r="D676" s="2">
        <v>0</v>
      </c>
      <c r="E676" s="2">
        <v>-2</v>
      </c>
      <c r="F676" s="2">
        <v>15</v>
      </c>
      <c r="G676" s="2">
        <v>413</v>
      </c>
      <c r="H676" s="2">
        <v>203</v>
      </c>
      <c r="I676" s="2">
        <v>309</v>
      </c>
      <c r="J676" s="2">
        <v>507</v>
      </c>
      <c r="K676" s="2">
        <v>494</v>
      </c>
      <c r="L676" s="2">
        <v>368</v>
      </c>
      <c r="M676" s="2">
        <v>363</v>
      </c>
      <c r="N676" s="2">
        <v>303</v>
      </c>
      <c r="O676" s="2">
        <v>194</v>
      </c>
      <c r="P676" s="2">
        <v>84</v>
      </c>
      <c r="Q676" s="2">
        <v>39</v>
      </c>
      <c r="R676" s="2">
        <v>-20</v>
      </c>
      <c r="S676" s="2">
        <v>-78</v>
      </c>
      <c r="T676" s="2">
        <v>-89</v>
      </c>
      <c r="U676" s="2">
        <v>-150</v>
      </c>
      <c r="V676" s="2">
        <v>-112</v>
      </c>
      <c r="W676" s="2">
        <v>-28</v>
      </c>
      <c r="X676" s="2">
        <v>91</v>
      </c>
      <c r="Y676" s="2">
        <v>272</v>
      </c>
      <c r="Z676" s="2">
        <v>494</v>
      </c>
      <c r="AA676" s="2">
        <v>761</v>
      </c>
      <c r="AB676" s="2">
        <v>1016</v>
      </c>
      <c r="AC676" s="2">
        <v>1297</v>
      </c>
      <c r="AD676" s="2">
        <v>1551</v>
      </c>
      <c r="AE676" s="2">
        <v>1804</v>
      </c>
      <c r="AF676" s="2">
        <v>2063</v>
      </c>
      <c r="AG676" s="2">
        <v>2306</v>
      </c>
      <c r="AH676" s="2">
        <v>2536</v>
      </c>
    </row>
    <row r="677" spans="1:34" x14ac:dyDescent="0.25">
      <c r="A677" s="2" t="s">
        <v>502</v>
      </c>
      <c r="B677" s="2" t="s">
        <v>469</v>
      </c>
      <c r="C677" s="2" t="s">
        <v>470</v>
      </c>
      <c r="D677" s="2">
        <v>0</v>
      </c>
      <c r="E677" s="2">
        <v>6</v>
      </c>
      <c r="F677" s="2">
        <v>82</v>
      </c>
      <c r="G677" s="2">
        <v>4905</v>
      </c>
      <c r="H677" s="2">
        <v>8914</v>
      </c>
      <c r="I677" s="2">
        <v>12743</v>
      </c>
      <c r="J677" s="2">
        <v>16856</v>
      </c>
      <c r="K677" s="2">
        <v>20912</v>
      </c>
      <c r="L677" s="2">
        <v>24222</v>
      </c>
      <c r="M677" s="2">
        <v>27485</v>
      </c>
      <c r="N677" s="2">
        <v>30593</v>
      </c>
      <c r="O677" s="2">
        <v>33480</v>
      </c>
      <c r="P677" s="2">
        <v>36195</v>
      </c>
      <c r="Q677" s="2">
        <v>38977</v>
      </c>
      <c r="R677" s="2">
        <v>41487</v>
      </c>
      <c r="S677" s="2">
        <v>43897</v>
      </c>
      <c r="T677" s="2">
        <v>42049</v>
      </c>
      <c r="U677" s="2">
        <v>40091</v>
      </c>
      <c r="V677" s="2">
        <v>38921</v>
      </c>
      <c r="W677" s="2">
        <v>37858</v>
      </c>
      <c r="X677" s="2">
        <v>36960</v>
      </c>
      <c r="Y677" s="2">
        <v>36366</v>
      </c>
      <c r="Z677" s="2">
        <v>35791</v>
      </c>
      <c r="AA677" s="2">
        <v>35430</v>
      </c>
      <c r="AB677" s="2">
        <v>35104</v>
      </c>
      <c r="AC677" s="2">
        <v>34841</v>
      </c>
      <c r="AD677" s="2">
        <v>34656</v>
      </c>
      <c r="AE677" s="2">
        <v>34596</v>
      </c>
      <c r="AF677" s="2">
        <v>34591</v>
      </c>
      <c r="AG677" s="2">
        <v>34527</v>
      </c>
      <c r="AH677" s="2">
        <v>34422</v>
      </c>
    </row>
    <row r="678" spans="1:34" x14ac:dyDescent="0.25">
      <c r="A678" s="2" t="s">
        <v>503</v>
      </c>
      <c r="B678" s="2" t="s">
        <v>469</v>
      </c>
      <c r="C678" s="2" t="s">
        <v>470</v>
      </c>
      <c r="D678" s="2">
        <v>0</v>
      </c>
      <c r="E678" s="2">
        <v>-6</v>
      </c>
      <c r="F678" s="2">
        <v>3</v>
      </c>
      <c r="G678" s="2">
        <v>239</v>
      </c>
      <c r="H678" s="2">
        <v>335</v>
      </c>
      <c r="I678" s="2">
        <v>1306</v>
      </c>
      <c r="J678" s="2">
        <v>2284</v>
      </c>
      <c r="K678" s="2">
        <v>2817</v>
      </c>
      <c r="L678" s="2">
        <v>3308</v>
      </c>
      <c r="M678" s="2">
        <v>4087</v>
      </c>
      <c r="N678" s="2">
        <v>4662</v>
      </c>
      <c r="O678" s="2">
        <v>5148</v>
      </c>
      <c r="P678" s="2">
        <v>5574</v>
      </c>
      <c r="Q678" s="2">
        <v>6020</v>
      </c>
      <c r="R678" s="2">
        <v>6422</v>
      </c>
      <c r="S678" s="2">
        <v>6747</v>
      </c>
      <c r="T678" s="2">
        <v>6978</v>
      </c>
      <c r="U678" s="2">
        <v>6989</v>
      </c>
      <c r="V678" s="2">
        <v>6933</v>
      </c>
      <c r="W678" s="2">
        <v>6786</v>
      </c>
      <c r="X678" s="2">
        <v>6524</v>
      </c>
      <c r="Y678" s="2">
        <v>6246</v>
      </c>
      <c r="Z678" s="2">
        <v>5918</v>
      </c>
      <c r="AA678" s="2">
        <v>5633</v>
      </c>
      <c r="AB678" s="2">
        <v>5324</v>
      </c>
      <c r="AC678" s="2">
        <v>5092</v>
      </c>
      <c r="AD678" s="2">
        <v>4825</v>
      </c>
      <c r="AE678" s="2">
        <v>4574</v>
      </c>
      <c r="AF678" s="2">
        <v>4347</v>
      </c>
      <c r="AG678" s="2">
        <v>4149</v>
      </c>
      <c r="AH678" s="2">
        <v>3956</v>
      </c>
    </row>
    <row r="679" spans="1:34" x14ac:dyDescent="0.25">
      <c r="A679" s="2" t="s">
        <v>504</v>
      </c>
      <c r="B679" s="2" t="s">
        <v>469</v>
      </c>
      <c r="C679" s="2" t="s">
        <v>470</v>
      </c>
      <c r="D679" s="2">
        <v>0</v>
      </c>
      <c r="E679" s="2">
        <v>-3</v>
      </c>
      <c r="F679" s="2">
        <v>0</v>
      </c>
      <c r="G679" s="2">
        <v>65</v>
      </c>
      <c r="H679" s="2">
        <v>39</v>
      </c>
      <c r="I679" s="2">
        <v>344</v>
      </c>
      <c r="J679" s="2">
        <v>638</v>
      </c>
      <c r="K679" s="2">
        <v>754</v>
      </c>
      <c r="L679" s="2">
        <v>833</v>
      </c>
      <c r="M679" s="2">
        <v>987</v>
      </c>
      <c r="N679" s="2">
        <v>1074</v>
      </c>
      <c r="O679" s="2">
        <v>1128</v>
      </c>
      <c r="P679" s="2">
        <v>1161</v>
      </c>
      <c r="Q679" s="2">
        <v>1193</v>
      </c>
      <c r="R679" s="2">
        <v>1208</v>
      </c>
      <c r="S679" s="2">
        <v>1205</v>
      </c>
      <c r="T679" s="2">
        <v>1183</v>
      </c>
      <c r="U679" s="2">
        <v>1124</v>
      </c>
      <c r="V679" s="2">
        <v>1062</v>
      </c>
      <c r="W679" s="2">
        <v>990</v>
      </c>
      <c r="X679" s="2">
        <v>905</v>
      </c>
      <c r="Y679" s="2">
        <v>826</v>
      </c>
      <c r="Z679" s="2">
        <v>744</v>
      </c>
      <c r="AA679" s="2">
        <v>674</v>
      </c>
      <c r="AB679" s="2">
        <v>606</v>
      </c>
      <c r="AC679" s="2">
        <v>551</v>
      </c>
      <c r="AD679" s="2">
        <v>496</v>
      </c>
      <c r="AE679" s="2">
        <v>447</v>
      </c>
      <c r="AF679" s="2">
        <v>403</v>
      </c>
      <c r="AG679" s="2">
        <v>365</v>
      </c>
      <c r="AH679" s="2">
        <v>331</v>
      </c>
    </row>
    <row r="680" spans="1:34" x14ac:dyDescent="0.25">
      <c r="A680" s="2" t="s">
        <v>505</v>
      </c>
      <c r="B680" s="2" t="s">
        <v>469</v>
      </c>
      <c r="C680" s="2" t="s">
        <v>470</v>
      </c>
      <c r="D680" s="2">
        <v>0</v>
      </c>
      <c r="E680" s="2">
        <v>0</v>
      </c>
      <c r="F680" s="2">
        <v>0</v>
      </c>
      <c r="G680" s="2">
        <v>14</v>
      </c>
      <c r="H680" s="2">
        <v>17</v>
      </c>
      <c r="I680" s="2">
        <v>33</v>
      </c>
      <c r="J680" s="2">
        <v>48</v>
      </c>
      <c r="K680" s="2">
        <v>55</v>
      </c>
      <c r="L680" s="2">
        <v>60</v>
      </c>
      <c r="M680" s="2">
        <v>68</v>
      </c>
      <c r="N680" s="2">
        <v>72</v>
      </c>
      <c r="O680" s="2">
        <v>74</v>
      </c>
      <c r="P680" s="2">
        <v>75</v>
      </c>
      <c r="Q680" s="2">
        <v>75</v>
      </c>
      <c r="R680" s="2">
        <v>75</v>
      </c>
      <c r="S680" s="2">
        <v>73</v>
      </c>
      <c r="T680" s="2">
        <v>70</v>
      </c>
      <c r="U680" s="2">
        <v>65</v>
      </c>
      <c r="V680" s="2">
        <v>59</v>
      </c>
      <c r="W680" s="2">
        <v>54</v>
      </c>
      <c r="X680" s="2">
        <v>48</v>
      </c>
      <c r="Y680" s="2">
        <v>43</v>
      </c>
      <c r="Z680" s="2">
        <v>37</v>
      </c>
      <c r="AA680" s="2">
        <v>34</v>
      </c>
      <c r="AB680" s="2">
        <v>30</v>
      </c>
      <c r="AC680" s="2">
        <v>27</v>
      </c>
      <c r="AD680" s="2">
        <v>24</v>
      </c>
      <c r="AE680" s="2">
        <v>22</v>
      </c>
      <c r="AF680" s="2">
        <v>20</v>
      </c>
      <c r="AG680" s="2">
        <v>18</v>
      </c>
      <c r="AH680" s="2">
        <v>16</v>
      </c>
    </row>
    <row r="681" spans="1:34" x14ac:dyDescent="0.25">
      <c r="A681" s="2" t="s">
        <v>506</v>
      </c>
      <c r="B681" s="2" t="s">
        <v>469</v>
      </c>
      <c r="C681" s="2" t="s">
        <v>470</v>
      </c>
      <c r="D681" s="2">
        <v>0</v>
      </c>
      <c r="E681" s="2">
        <v>0</v>
      </c>
      <c r="F681" s="2">
        <v>-1</v>
      </c>
      <c r="G681" s="2">
        <v>17</v>
      </c>
      <c r="H681" s="2">
        <v>19</v>
      </c>
      <c r="I681" s="2">
        <v>50</v>
      </c>
      <c r="J681" s="2">
        <v>80</v>
      </c>
      <c r="K681" s="2">
        <v>91</v>
      </c>
      <c r="L681" s="2">
        <v>94</v>
      </c>
      <c r="M681" s="2">
        <v>103</v>
      </c>
      <c r="N681" s="2">
        <v>103</v>
      </c>
      <c r="O681" s="2">
        <v>105</v>
      </c>
      <c r="P681" s="2">
        <v>103</v>
      </c>
      <c r="Q681" s="2">
        <v>105</v>
      </c>
      <c r="R681" s="2">
        <v>105</v>
      </c>
      <c r="S681" s="2">
        <v>105</v>
      </c>
      <c r="T681" s="2">
        <v>100</v>
      </c>
      <c r="U681" s="2">
        <v>91</v>
      </c>
      <c r="V681" s="2">
        <v>83</v>
      </c>
      <c r="W681" s="2">
        <v>74</v>
      </c>
      <c r="X681" s="2">
        <v>63</v>
      </c>
      <c r="Y681" s="2">
        <v>54</v>
      </c>
      <c r="Z681" s="2">
        <v>44</v>
      </c>
      <c r="AA681" s="2">
        <v>37</v>
      </c>
      <c r="AB681" s="2">
        <v>30</v>
      </c>
      <c r="AC681" s="2">
        <v>25</v>
      </c>
      <c r="AD681" s="2">
        <v>21</v>
      </c>
      <c r="AE681" s="2">
        <v>16</v>
      </c>
      <c r="AF681" s="2">
        <v>12</v>
      </c>
      <c r="AG681" s="2">
        <v>9</v>
      </c>
      <c r="AH681" s="2">
        <v>6</v>
      </c>
    </row>
    <row r="682" spans="1:34" x14ac:dyDescent="0.25">
      <c r="A682" s="2" t="s">
        <v>507</v>
      </c>
      <c r="B682" s="2" t="s">
        <v>469</v>
      </c>
      <c r="C682" s="2" t="s">
        <v>470</v>
      </c>
      <c r="D682" s="2">
        <v>0</v>
      </c>
      <c r="E682" s="2">
        <v>0</v>
      </c>
      <c r="F682" s="2">
        <v>3</v>
      </c>
      <c r="G682" s="2">
        <v>95</v>
      </c>
      <c r="H682" s="2">
        <v>71</v>
      </c>
      <c r="I682" s="2">
        <v>61</v>
      </c>
      <c r="J682" s="2">
        <v>45</v>
      </c>
      <c r="K682" s="2">
        <v>-12</v>
      </c>
      <c r="L682" s="2">
        <v>-102</v>
      </c>
      <c r="M682" s="2">
        <v>-194</v>
      </c>
      <c r="N682" s="2">
        <v>-321</v>
      </c>
      <c r="O682" s="2">
        <v>-474</v>
      </c>
      <c r="P682" s="2">
        <v>-644</v>
      </c>
      <c r="Q682" s="2">
        <v>-822</v>
      </c>
      <c r="R682" s="2">
        <v>-1016</v>
      </c>
      <c r="S682" s="2">
        <v>-1224</v>
      </c>
      <c r="T682" s="2">
        <v>-1428</v>
      </c>
      <c r="U682" s="2">
        <v>-1631</v>
      </c>
      <c r="V682" s="2">
        <v>-1808</v>
      </c>
      <c r="W682" s="2">
        <v>-1966</v>
      </c>
      <c r="X682" s="2">
        <v>-2106</v>
      </c>
      <c r="Y682" s="2">
        <v>-2220</v>
      </c>
      <c r="Z682" s="2">
        <v>-2313</v>
      </c>
      <c r="AA682" s="2">
        <v>-2382</v>
      </c>
      <c r="AB682" s="2">
        <v>-2430</v>
      </c>
      <c r="AC682" s="2">
        <v>-2454</v>
      </c>
      <c r="AD682" s="2">
        <v>-2464</v>
      </c>
      <c r="AE682" s="2">
        <v>-2455</v>
      </c>
      <c r="AF682" s="2">
        <v>-2428</v>
      </c>
      <c r="AG682" s="2">
        <v>-2402</v>
      </c>
      <c r="AH682" s="2">
        <v>-2375</v>
      </c>
    </row>
    <row r="683" spans="1:34" x14ac:dyDescent="0.25">
      <c r="A683" s="2" t="s">
        <v>508</v>
      </c>
      <c r="B683" s="2" t="s">
        <v>469</v>
      </c>
      <c r="C683" s="2" t="s">
        <v>470</v>
      </c>
      <c r="D683" s="2">
        <v>0</v>
      </c>
      <c r="E683" s="2">
        <v>-4</v>
      </c>
      <c r="F683" s="2">
        <v>10</v>
      </c>
      <c r="G683" s="2">
        <v>307</v>
      </c>
      <c r="H683" s="2">
        <v>327</v>
      </c>
      <c r="I683" s="2">
        <v>1072</v>
      </c>
      <c r="J683" s="2">
        <v>1884</v>
      </c>
      <c r="K683" s="2">
        <v>2327</v>
      </c>
      <c r="L683" s="2">
        <v>2712</v>
      </c>
      <c r="M683" s="2">
        <v>3342</v>
      </c>
      <c r="N683" s="2">
        <v>3828</v>
      </c>
      <c r="O683" s="2">
        <v>4202</v>
      </c>
      <c r="P683" s="2">
        <v>4519</v>
      </c>
      <c r="Q683" s="2">
        <v>4847</v>
      </c>
      <c r="R683" s="2">
        <v>5120</v>
      </c>
      <c r="S683" s="2">
        <v>5340</v>
      </c>
      <c r="T683" s="2">
        <v>5472</v>
      </c>
      <c r="U683" s="2">
        <v>5438</v>
      </c>
      <c r="V683" s="2">
        <v>5377</v>
      </c>
      <c r="W683" s="2">
        <v>5258</v>
      </c>
      <c r="X683" s="2">
        <v>5066</v>
      </c>
      <c r="Y683" s="2">
        <v>4868</v>
      </c>
      <c r="Z683" s="2">
        <v>4641</v>
      </c>
      <c r="AA683" s="2">
        <v>4447</v>
      </c>
      <c r="AB683" s="2">
        <v>4237</v>
      </c>
      <c r="AC683" s="2">
        <v>4078</v>
      </c>
      <c r="AD683" s="2">
        <v>3899</v>
      </c>
      <c r="AE683" s="2">
        <v>3737</v>
      </c>
      <c r="AF683" s="2">
        <v>3588</v>
      </c>
      <c r="AG683" s="2">
        <v>3458</v>
      </c>
      <c r="AH683" s="2">
        <v>3333</v>
      </c>
    </row>
    <row r="684" spans="1:34" x14ac:dyDescent="0.25">
      <c r="A684" s="2" t="s">
        <v>509</v>
      </c>
      <c r="B684" s="2" t="s">
        <v>469</v>
      </c>
      <c r="C684" s="2" t="s">
        <v>470</v>
      </c>
      <c r="D684" s="2">
        <v>0</v>
      </c>
      <c r="E684" s="2">
        <v>-9</v>
      </c>
      <c r="F684" s="2">
        <v>278</v>
      </c>
      <c r="G684" s="2">
        <v>3286</v>
      </c>
      <c r="H684" s="2">
        <v>3195</v>
      </c>
      <c r="I684" s="2">
        <v>3240</v>
      </c>
      <c r="J684" s="2">
        <v>5145</v>
      </c>
      <c r="K684" s="2">
        <v>7193</v>
      </c>
      <c r="L684" s="2">
        <v>8099</v>
      </c>
      <c r="M684" s="2">
        <v>9290</v>
      </c>
      <c r="N684" s="2">
        <v>10366</v>
      </c>
      <c r="O684" s="2">
        <v>10982</v>
      </c>
      <c r="P684" s="2">
        <v>11215</v>
      </c>
      <c r="Q684" s="2">
        <v>11469</v>
      </c>
      <c r="R684" s="2">
        <v>11463</v>
      </c>
      <c r="S684" s="2">
        <v>11404</v>
      </c>
      <c r="T684" s="2">
        <v>11295</v>
      </c>
      <c r="U684" s="2">
        <v>10109</v>
      </c>
      <c r="V684" s="2">
        <v>9169</v>
      </c>
      <c r="W684" s="2">
        <v>8223</v>
      </c>
      <c r="X684" s="2">
        <v>7249</v>
      </c>
      <c r="Y684" s="2">
        <v>6436</v>
      </c>
      <c r="Z684" s="2">
        <v>5693</v>
      </c>
      <c r="AA684" s="2">
        <v>5231</v>
      </c>
      <c r="AB684" s="2">
        <v>4790</v>
      </c>
      <c r="AC684" s="2">
        <v>4487</v>
      </c>
      <c r="AD684" s="2">
        <v>4169</v>
      </c>
      <c r="AE684" s="2">
        <v>3921</v>
      </c>
      <c r="AF684" s="2">
        <v>3729</v>
      </c>
      <c r="AG684" s="2">
        <v>3537</v>
      </c>
      <c r="AH684" s="2">
        <v>3351</v>
      </c>
    </row>
    <row r="685" spans="1:34" x14ac:dyDescent="0.25">
      <c r="A685" s="2" t="s">
        <v>510</v>
      </c>
      <c r="B685" s="2" t="s">
        <v>469</v>
      </c>
      <c r="C685" s="2" t="s">
        <v>470</v>
      </c>
      <c r="D685" s="2">
        <v>0</v>
      </c>
      <c r="E685" s="2">
        <v>1</v>
      </c>
      <c r="F685" s="2">
        <v>37</v>
      </c>
      <c r="G685" s="2">
        <v>176</v>
      </c>
      <c r="H685" s="2">
        <v>266</v>
      </c>
      <c r="I685" s="2">
        <v>220</v>
      </c>
      <c r="J685" s="2">
        <v>390</v>
      </c>
      <c r="K685" s="2">
        <v>654</v>
      </c>
      <c r="L685" s="2">
        <v>792</v>
      </c>
      <c r="M685" s="2">
        <v>926</v>
      </c>
      <c r="N685" s="2">
        <v>1101</v>
      </c>
      <c r="O685" s="2">
        <v>1253</v>
      </c>
      <c r="P685" s="2">
        <v>1347</v>
      </c>
      <c r="Q685" s="2">
        <v>1419</v>
      </c>
      <c r="R685" s="2">
        <v>1459</v>
      </c>
      <c r="S685" s="2">
        <v>1495</v>
      </c>
      <c r="T685" s="2">
        <v>1492</v>
      </c>
      <c r="U685" s="2">
        <v>1360</v>
      </c>
      <c r="V685" s="2">
        <v>1250</v>
      </c>
      <c r="W685" s="2">
        <v>1143</v>
      </c>
      <c r="X685" s="2">
        <v>1034</v>
      </c>
      <c r="Y685" s="2">
        <v>935</v>
      </c>
      <c r="Z685" s="2">
        <v>844</v>
      </c>
      <c r="AA685" s="2">
        <v>789</v>
      </c>
      <c r="AB685" s="2">
        <v>744</v>
      </c>
      <c r="AC685" s="2">
        <v>709</v>
      </c>
      <c r="AD685" s="2">
        <v>674</v>
      </c>
      <c r="AE685" s="2">
        <v>655</v>
      </c>
      <c r="AF685" s="2">
        <v>634</v>
      </c>
      <c r="AG685" s="2">
        <v>616</v>
      </c>
      <c r="AH685" s="2">
        <v>599</v>
      </c>
    </row>
    <row r="686" spans="1:34" x14ac:dyDescent="0.25">
      <c r="A686" s="2" t="s">
        <v>511</v>
      </c>
      <c r="B686" s="2" t="s">
        <v>469</v>
      </c>
      <c r="C686" s="2" t="s">
        <v>470</v>
      </c>
      <c r="D686" s="2">
        <v>0</v>
      </c>
      <c r="E686" s="2">
        <v>-3</v>
      </c>
      <c r="F686" s="2">
        <v>9</v>
      </c>
      <c r="G686" s="2">
        <v>217</v>
      </c>
      <c r="H686" s="2">
        <v>189</v>
      </c>
      <c r="I686" s="2">
        <v>643</v>
      </c>
      <c r="J686" s="2">
        <v>1170</v>
      </c>
      <c r="K686" s="2">
        <v>1467</v>
      </c>
      <c r="L686" s="2">
        <v>1713</v>
      </c>
      <c r="M686" s="2">
        <v>2125</v>
      </c>
      <c r="N686" s="2">
        <v>2453</v>
      </c>
      <c r="O686" s="2">
        <v>2699</v>
      </c>
      <c r="P686" s="2">
        <v>2909</v>
      </c>
      <c r="Q686" s="2">
        <v>3135</v>
      </c>
      <c r="R686" s="2">
        <v>3320</v>
      </c>
      <c r="S686" s="2">
        <v>3474</v>
      </c>
      <c r="T686" s="2">
        <v>3569</v>
      </c>
      <c r="U686" s="2">
        <v>3546</v>
      </c>
      <c r="V686" s="2">
        <v>3521</v>
      </c>
      <c r="W686" s="2">
        <v>3458</v>
      </c>
      <c r="X686" s="2">
        <v>3351</v>
      </c>
      <c r="Y686" s="2">
        <v>3240</v>
      </c>
      <c r="Z686" s="2">
        <v>3111</v>
      </c>
      <c r="AA686" s="2">
        <v>3007</v>
      </c>
      <c r="AB686" s="2">
        <v>2890</v>
      </c>
      <c r="AC686" s="2">
        <v>2808</v>
      </c>
      <c r="AD686" s="2">
        <v>2710</v>
      </c>
      <c r="AE686" s="2">
        <v>2622</v>
      </c>
      <c r="AF686" s="2">
        <v>2547</v>
      </c>
      <c r="AG686" s="2">
        <v>2480</v>
      </c>
      <c r="AH686" s="2">
        <v>2414</v>
      </c>
    </row>
    <row r="687" spans="1:34" x14ac:dyDescent="0.25">
      <c r="A687" s="2" t="s">
        <v>512</v>
      </c>
      <c r="B687" s="2" t="s">
        <v>469</v>
      </c>
      <c r="C687" s="2" t="s">
        <v>470</v>
      </c>
      <c r="D687" s="2">
        <v>0</v>
      </c>
      <c r="E687" s="2">
        <v>-16</v>
      </c>
      <c r="F687" s="2">
        <v>-6</v>
      </c>
      <c r="G687" s="2">
        <v>104</v>
      </c>
      <c r="H687" s="2">
        <v>-57</v>
      </c>
      <c r="I687" s="2">
        <v>1494</v>
      </c>
      <c r="J687" s="2">
        <v>3122</v>
      </c>
      <c r="K687" s="2">
        <v>3900</v>
      </c>
      <c r="L687" s="2">
        <v>4583</v>
      </c>
      <c r="M687" s="2">
        <v>5804</v>
      </c>
      <c r="N687" s="2">
        <v>6717</v>
      </c>
      <c r="O687" s="2">
        <v>7521</v>
      </c>
      <c r="P687" s="2">
        <v>8250</v>
      </c>
      <c r="Q687" s="2">
        <v>9041</v>
      </c>
      <c r="R687" s="2">
        <v>9771</v>
      </c>
      <c r="S687" s="2">
        <v>10392</v>
      </c>
      <c r="T687" s="2">
        <v>10885</v>
      </c>
      <c r="U687" s="2">
        <v>11053</v>
      </c>
      <c r="V687" s="2">
        <v>11135</v>
      </c>
      <c r="W687" s="2">
        <v>11056</v>
      </c>
      <c r="X687" s="2">
        <v>10762</v>
      </c>
      <c r="Y687" s="2">
        <v>10432</v>
      </c>
      <c r="Z687" s="2">
        <v>9977</v>
      </c>
      <c r="AA687" s="2">
        <v>9582</v>
      </c>
      <c r="AB687" s="2">
        <v>9120</v>
      </c>
      <c r="AC687" s="2">
        <v>8793</v>
      </c>
      <c r="AD687" s="2">
        <v>8377</v>
      </c>
      <c r="AE687" s="2">
        <v>7980</v>
      </c>
      <c r="AF687" s="2">
        <v>7608</v>
      </c>
      <c r="AG687" s="2">
        <v>7294</v>
      </c>
      <c r="AH687" s="2">
        <v>6982</v>
      </c>
    </row>
    <row r="688" spans="1:34" x14ac:dyDescent="0.25">
      <c r="A688" s="2" t="s">
        <v>513</v>
      </c>
      <c r="B688" s="2" t="s">
        <v>469</v>
      </c>
      <c r="C688" s="2" t="s">
        <v>470</v>
      </c>
      <c r="D688" s="2">
        <v>0</v>
      </c>
      <c r="E688" s="2">
        <v>-2</v>
      </c>
      <c r="F688" s="2">
        <v>2</v>
      </c>
      <c r="G688" s="2">
        <v>70</v>
      </c>
      <c r="H688" s="2">
        <v>37</v>
      </c>
      <c r="I688" s="2">
        <v>474</v>
      </c>
      <c r="J688" s="2">
        <v>942</v>
      </c>
      <c r="K688" s="2">
        <v>1181</v>
      </c>
      <c r="L688" s="2">
        <v>1397</v>
      </c>
      <c r="M688" s="2">
        <v>1767</v>
      </c>
      <c r="N688" s="2">
        <v>2058</v>
      </c>
      <c r="O688" s="2">
        <v>2297</v>
      </c>
      <c r="P688" s="2">
        <v>2512</v>
      </c>
      <c r="Q688" s="2">
        <v>2737</v>
      </c>
      <c r="R688" s="2">
        <v>2934</v>
      </c>
      <c r="S688" s="2">
        <v>3102</v>
      </c>
      <c r="T688" s="2">
        <v>3228</v>
      </c>
      <c r="U688" s="2">
        <v>3261</v>
      </c>
      <c r="V688" s="2">
        <v>3270</v>
      </c>
      <c r="W688" s="2">
        <v>3234</v>
      </c>
      <c r="X688" s="2">
        <v>3145</v>
      </c>
      <c r="Y688" s="2">
        <v>3042</v>
      </c>
      <c r="Z688" s="2">
        <v>2910</v>
      </c>
      <c r="AA688" s="2">
        <v>2795</v>
      </c>
      <c r="AB688" s="2">
        <v>2664</v>
      </c>
      <c r="AC688" s="2">
        <v>2564</v>
      </c>
      <c r="AD688" s="2">
        <v>2449</v>
      </c>
      <c r="AE688" s="2">
        <v>2339</v>
      </c>
      <c r="AF688" s="2">
        <v>2238</v>
      </c>
      <c r="AG688" s="2">
        <v>2151</v>
      </c>
      <c r="AH688" s="2">
        <v>2063</v>
      </c>
    </row>
    <row r="689" spans="1:34" x14ac:dyDescent="0.25">
      <c r="A689" s="2" t="s">
        <v>514</v>
      </c>
      <c r="B689" s="2" t="s">
        <v>469</v>
      </c>
      <c r="C689" s="2" t="s">
        <v>470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</row>
    <row r="690" spans="1:34" x14ac:dyDescent="0.25">
      <c r="A690" s="2" t="s">
        <v>383</v>
      </c>
      <c r="B690" s="2" t="s">
        <v>406</v>
      </c>
      <c r="C690" s="2" t="s">
        <v>528</v>
      </c>
      <c r="D690" s="2">
        <v>0</v>
      </c>
      <c r="E690" s="2">
        <v>-215</v>
      </c>
      <c r="F690" s="2">
        <v>482</v>
      </c>
      <c r="G690" s="2">
        <v>26008</v>
      </c>
      <c r="H690" s="2">
        <v>36381</v>
      </c>
      <c r="I690" s="2">
        <v>41250</v>
      </c>
      <c r="J690" s="2">
        <v>49951</v>
      </c>
      <c r="K690" s="2">
        <v>61477</v>
      </c>
      <c r="L690" s="2">
        <v>69001</v>
      </c>
      <c r="M690" s="2">
        <v>77554</v>
      </c>
      <c r="N690" s="2">
        <v>83872</v>
      </c>
      <c r="O690" s="2">
        <v>88688</v>
      </c>
      <c r="P690" s="2">
        <v>91806</v>
      </c>
      <c r="Q690" s="2">
        <v>96025</v>
      </c>
      <c r="R690" s="2">
        <v>99310</v>
      </c>
      <c r="S690" s="2">
        <v>102202</v>
      </c>
      <c r="T690" s="2">
        <v>101165</v>
      </c>
      <c r="U690" s="2">
        <v>95346</v>
      </c>
      <c r="V690" s="2">
        <v>90494</v>
      </c>
      <c r="W690" s="2">
        <v>85446</v>
      </c>
      <c r="X690" s="2">
        <v>80363</v>
      </c>
      <c r="Y690" s="2">
        <v>76200</v>
      </c>
      <c r="Z690" s="2">
        <v>72436</v>
      </c>
      <c r="AA690" s="2">
        <v>70023</v>
      </c>
      <c r="AB690" s="2">
        <v>67912</v>
      </c>
      <c r="AC690" s="2">
        <v>66298</v>
      </c>
      <c r="AD690" s="2">
        <v>64991</v>
      </c>
      <c r="AE690" s="2">
        <v>63879</v>
      </c>
      <c r="AF690" s="2">
        <v>63150</v>
      </c>
      <c r="AG690" s="2">
        <v>62190</v>
      </c>
      <c r="AH690" s="2">
        <v>61296</v>
      </c>
    </row>
    <row r="691" spans="1:34" x14ac:dyDescent="0.25">
      <c r="A691" s="2" t="s">
        <v>473</v>
      </c>
      <c r="B691" s="2" t="s">
        <v>406</v>
      </c>
      <c r="C691" s="2" t="s">
        <v>528</v>
      </c>
      <c r="D691" s="2">
        <v>0</v>
      </c>
      <c r="E691" s="2">
        <v>7</v>
      </c>
      <c r="F691" s="2">
        <v>-14</v>
      </c>
      <c r="G691" s="2">
        <v>292</v>
      </c>
      <c r="H691" s="2">
        <v>506</v>
      </c>
      <c r="I691" s="2">
        <v>850</v>
      </c>
      <c r="J691" s="2">
        <v>1046</v>
      </c>
      <c r="K691" s="2">
        <v>1679</v>
      </c>
      <c r="L691" s="2">
        <v>2601</v>
      </c>
      <c r="M691" s="2">
        <v>3333</v>
      </c>
      <c r="N691" s="2">
        <v>3760</v>
      </c>
      <c r="O691" s="2">
        <v>3603</v>
      </c>
      <c r="P691" s="2">
        <v>3383</v>
      </c>
      <c r="Q691" s="2">
        <v>3266</v>
      </c>
      <c r="R691" s="2">
        <v>3218</v>
      </c>
      <c r="S691" s="2">
        <v>3232</v>
      </c>
      <c r="T691" s="2">
        <v>3264</v>
      </c>
      <c r="U691" s="2">
        <v>3277</v>
      </c>
      <c r="V691" s="2">
        <v>3270</v>
      </c>
      <c r="W691" s="2">
        <v>3232</v>
      </c>
      <c r="X691" s="2">
        <v>3220</v>
      </c>
      <c r="Y691" s="2">
        <v>3211</v>
      </c>
      <c r="Z691" s="2">
        <v>3208</v>
      </c>
      <c r="AA691" s="2">
        <v>3208</v>
      </c>
      <c r="AB691" s="2">
        <v>3204</v>
      </c>
      <c r="AC691" s="2">
        <v>3202</v>
      </c>
      <c r="AD691" s="2">
        <v>3216</v>
      </c>
      <c r="AE691" s="2">
        <v>3224</v>
      </c>
      <c r="AF691" s="2">
        <v>3217</v>
      </c>
      <c r="AG691" s="2">
        <v>3205</v>
      </c>
      <c r="AH691" s="2">
        <v>3186</v>
      </c>
    </row>
    <row r="692" spans="1:34" x14ac:dyDescent="0.25">
      <c r="A692" s="2" t="s">
        <v>474</v>
      </c>
      <c r="B692" s="2" t="s">
        <v>406</v>
      </c>
      <c r="C692" s="2" t="s">
        <v>528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</row>
    <row r="693" spans="1:34" x14ac:dyDescent="0.25">
      <c r="A693" s="2" t="s">
        <v>475</v>
      </c>
      <c r="B693" s="2" t="s">
        <v>406</v>
      </c>
      <c r="C693" s="2" t="s">
        <v>528</v>
      </c>
      <c r="D693" s="2">
        <v>0</v>
      </c>
      <c r="E693" s="2">
        <v>0</v>
      </c>
      <c r="F693" s="2">
        <v>-4</v>
      </c>
      <c r="G693" s="2">
        <v>-42</v>
      </c>
      <c r="H693" s="2">
        <v>-152</v>
      </c>
      <c r="I693" s="2">
        <v>-305</v>
      </c>
      <c r="J693" s="2">
        <v>-438</v>
      </c>
      <c r="K693" s="2">
        <v>-650</v>
      </c>
      <c r="L693" s="2">
        <v>-907</v>
      </c>
      <c r="M693" s="2">
        <v>-1209</v>
      </c>
      <c r="N693" s="2">
        <v>-1533</v>
      </c>
      <c r="O693" s="2">
        <v>-1881</v>
      </c>
      <c r="P693" s="2">
        <v>-2218</v>
      </c>
      <c r="Q693" s="2">
        <v>-2546</v>
      </c>
      <c r="R693" s="2">
        <v>-2827</v>
      </c>
      <c r="S693" s="2">
        <v>-3137</v>
      </c>
      <c r="T693" s="2">
        <v>-3464</v>
      </c>
      <c r="U693" s="2">
        <v>-3767</v>
      </c>
      <c r="V693" s="2">
        <v>-4046</v>
      </c>
      <c r="W693" s="2">
        <v>-4247</v>
      </c>
      <c r="X693" s="2">
        <v>-4470</v>
      </c>
      <c r="Y693" s="2">
        <v>-4633</v>
      </c>
      <c r="Z693" s="2">
        <v>-4715</v>
      </c>
      <c r="AA693" s="2">
        <v>-4822</v>
      </c>
      <c r="AB693" s="2">
        <v>-4914</v>
      </c>
      <c r="AC693" s="2">
        <v>-4928</v>
      </c>
      <c r="AD693" s="2">
        <v>-4970</v>
      </c>
      <c r="AE693" s="2">
        <v>-4955</v>
      </c>
      <c r="AF693" s="2">
        <v>-4928</v>
      </c>
      <c r="AG693" s="2">
        <v>-4916</v>
      </c>
      <c r="AH693" s="2">
        <v>-4875</v>
      </c>
    </row>
    <row r="694" spans="1:34" x14ac:dyDescent="0.25">
      <c r="A694" s="2" t="s">
        <v>476</v>
      </c>
      <c r="B694" s="2" t="s">
        <v>406</v>
      </c>
      <c r="C694" s="2" t="s">
        <v>528</v>
      </c>
      <c r="D694" s="2">
        <v>0</v>
      </c>
      <c r="E694" s="2">
        <v>0</v>
      </c>
      <c r="F694" s="2">
        <v>0</v>
      </c>
      <c r="G694" s="2">
        <v>27</v>
      </c>
      <c r="H694" s="2">
        <v>37</v>
      </c>
      <c r="I694" s="2">
        <v>18</v>
      </c>
      <c r="J694" s="2">
        <v>-28</v>
      </c>
      <c r="K694" s="2">
        <v>-46</v>
      </c>
      <c r="L694" s="2">
        <v>-39</v>
      </c>
      <c r="M694" s="2">
        <v>-35</v>
      </c>
      <c r="N694" s="2">
        <v>-41</v>
      </c>
      <c r="O694" s="2">
        <v>-48</v>
      </c>
      <c r="P694" s="2">
        <v>-53</v>
      </c>
      <c r="Q694" s="2">
        <v>-58</v>
      </c>
      <c r="R694" s="2">
        <v>-64</v>
      </c>
      <c r="S694" s="2">
        <v>-69</v>
      </c>
      <c r="T694" s="2">
        <v>-73</v>
      </c>
      <c r="U694" s="2">
        <v>-80</v>
      </c>
      <c r="V694" s="2">
        <v>-84</v>
      </c>
      <c r="W694" s="2">
        <v>-89</v>
      </c>
      <c r="X694" s="2">
        <v>-90</v>
      </c>
      <c r="Y694" s="2">
        <v>-89</v>
      </c>
      <c r="Z694" s="2">
        <v>-86</v>
      </c>
      <c r="AA694" s="2">
        <v>-83</v>
      </c>
      <c r="AB694" s="2">
        <v>-79</v>
      </c>
      <c r="AC694" s="2">
        <v>-75</v>
      </c>
      <c r="AD694" s="2">
        <v>-72</v>
      </c>
      <c r="AE694" s="2">
        <v>-69</v>
      </c>
      <c r="AF694" s="2">
        <v>-67</v>
      </c>
      <c r="AG694" s="2">
        <v>-64</v>
      </c>
      <c r="AH694" s="2">
        <v>-63</v>
      </c>
    </row>
    <row r="695" spans="1:34" x14ac:dyDescent="0.25">
      <c r="A695" s="2" t="s">
        <v>477</v>
      </c>
      <c r="B695" s="2" t="s">
        <v>406</v>
      </c>
      <c r="C695" s="2" t="s">
        <v>528</v>
      </c>
      <c r="D695" s="2">
        <v>0</v>
      </c>
      <c r="E695" s="2">
        <v>0</v>
      </c>
      <c r="F695" s="2">
        <v>-3</v>
      </c>
      <c r="G695" s="2">
        <v>-47</v>
      </c>
      <c r="H695" s="2">
        <v>-167</v>
      </c>
      <c r="I695" s="2">
        <v>-360</v>
      </c>
      <c r="J695" s="2">
        <v>-657</v>
      </c>
      <c r="K695" s="2">
        <v>-990</v>
      </c>
      <c r="L695" s="2">
        <v>-1362</v>
      </c>
      <c r="M695" s="2">
        <v>-1786</v>
      </c>
      <c r="N695" s="2">
        <v>-2245</v>
      </c>
      <c r="O695" s="2">
        <v>-2704</v>
      </c>
      <c r="P695" s="2">
        <v>-3133</v>
      </c>
      <c r="Q695" s="2">
        <v>-3516</v>
      </c>
      <c r="R695" s="2">
        <v>-3875</v>
      </c>
      <c r="S695" s="2">
        <v>-4242</v>
      </c>
      <c r="T695" s="2">
        <v>-4591</v>
      </c>
      <c r="U695" s="2">
        <v>-4909</v>
      </c>
      <c r="V695" s="2">
        <v>-5125</v>
      </c>
      <c r="W695" s="2">
        <v>-5281</v>
      </c>
      <c r="X695" s="2">
        <v>-5400</v>
      </c>
      <c r="Y695" s="2">
        <v>-5431</v>
      </c>
      <c r="Z695" s="2">
        <v>-5415</v>
      </c>
      <c r="AA695" s="2">
        <v>-5407</v>
      </c>
      <c r="AB695" s="2">
        <v>-5370</v>
      </c>
      <c r="AC695" s="2">
        <v>-5319</v>
      </c>
      <c r="AD695" s="2">
        <v>-5277</v>
      </c>
      <c r="AE695" s="2">
        <v>-5206</v>
      </c>
      <c r="AF695" s="2">
        <v>-5137</v>
      </c>
      <c r="AG695" s="2">
        <v>-5098</v>
      </c>
      <c r="AH695" s="2">
        <v>-5053</v>
      </c>
    </row>
    <row r="696" spans="1:34" x14ac:dyDescent="0.25">
      <c r="A696" s="2" t="s">
        <v>478</v>
      </c>
      <c r="B696" s="2" t="s">
        <v>406</v>
      </c>
      <c r="C696" s="2" t="s">
        <v>528</v>
      </c>
      <c r="D696" s="2">
        <v>0</v>
      </c>
      <c r="E696" s="2">
        <v>0</v>
      </c>
      <c r="F696" s="2">
        <v>1</v>
      </c>
      <c r="G696" s="2">
        <v>125</v>
      </c>
      <c r="H696" s="2">
        <v>160</v>
      </c>
      <c r="I696" s="2">
        <v>270</v>
      </c>
      <c r="J696" s="2">
        <v>399</v>
      </c>
      <c r="K696" s="2">
        <v>525</v>
      </c>
      <c r="L696" s="2">
        <v>651</v>
      </c>
      <c r="M696" s="2">
        <v>812</v>
      </c>
      <c r="N696" s="2">
        <v>945</v>
      </c>
      <c r="O696" s="2">
        <v>1026</v>
      </c>
      <c r="P696" s="2">
        <v>1079</v>
      </c>
      <c r="Q696" s="2">
        <v>1126</v>
      </c>
      <c r="R696" s="2">
        <v>1168</v>
      </c>
      <c r="S696" s="2">
        <v>1203</v>
      </c>
      <c r="T696" s="2">
        <v>1227</v>
      </c>
      <c r="U696" s="2">
        <v>1220</v>
      </c>
      <c r="V696" s="2">
        <v>1189</v>
      </c>
      <c r="W696" s="2">
        <v>1143</v>
      </c>
      <c r="X696" s="2">
        <v>1091</v>
      </c>
      <c r="Y696" s="2">
        <v>1036</v>
      </c>
      <c r="Z696" s="2">
        <v>978</v>
      </c>
      <c r="AA696" s="2">
        <v>925</v>
      </c>
      <c r="AB696" s="2">
        <v>873</v>
      </c>
      <c r="AC696" s="2">
        <v>828</v>
      </c>
      <c r="AD696" s="2">
        <v>786</v>
      </c>
      <c r="AE696" s="2">
        <v>744</v>
      </c>
      <c r="AF696" s="2">
        <v>704</v>
      </c>
      <c r="AG696" s="2">
        <v>668</v>
      </c>
      <c r="AH696" s="2">
        <v>635</v>
      </c>
    </row>
    <row r="697" spans="1:34" x14ac:dyDescent="0.25">
      <c r="A697" s="2" t="s">
        <v>479</v>
      </c>
      <c r="B697" s="2" t="s">
        <v>406</v>
      </c>
      <c r="C697" s="2" t="s">
        <v>528</v>
      </c>
      <c r="D697" s="2">
        <v>0</v>
      </c>
      <c r="E697" s="2">
        <v>0</v>
      </c>
      <c r="F697" s="2">
        <v>1</v>
      </c>
      <c r="G697" s="2">
        <v>37</v>
      </c>
      <c r="H697" s="2">
        <v>36</v>
      </c>
      <c r="I697" s="2">
        <v>160</v>
      </c>
      <c r="J697" s="2">
        <v>318</v>
      </c>
      <c r="K697" s="2">
        <v>412</v>
      </c>
      <c r="L697" s="2">
        <v>477</v>
      </c>
      <c r="M697" s="2">
        <v>573</v>
      </c>
      <c r="N697" s="2">
        <v>650</v>
      </c>
      <c r="O697" s="2">
        <v>700</v>
      </c>
      <c r="P697" s="2">
        <v>733</v>
      </c>
      <c r="Q697" s="2">
        <v>762</v>
      </c>
      <c r="R697" s="2">
        <v>780</v>
      </c>
      <c r="S697" s="2">
        <v>789</v>
      </c>
      <c r="T697" s="2">
        <v>791</v>
      </c>
      <c r="U697" s="2">
        <v>768</v>
      </c>
      <c r="V697" s="2">
        <v>733</v>
      </c>
      <c r="W697" s="2">
        <v>689</v>
      </c>
      <c r="X697" s="2">
        <v>640</v>
      </c>
      <c r="Y697" s="2">
        <v>590</v>
      </c>
      <c r="Z697" s="2">
        <v>538</v>
      </c>
      <c r="AA697" s="2">
        <v>490</v>
      </c>
      <c r="AB697" s="2">
        <v>445</v>
      </c>
      <c r="AC697" s="2">
        <v>406</v>
      </c>
      <c r="AD697" s="2">
        <v>369</v>
      </c>
      <c r="AE697" s="2">
        <v>335</v>
      </c>
      <c r="AF697" s="2">
        <v>306</v>
      </c>
      <c r="AG697" s="2">
        <v>278</v>
      </c>
      <c r="AH697" s="2">
        <v>253</v>
      </c>
    </row>
    <row r="698" spans="1:34" x14ac:dyDescent="0.25">
      <c r="A698" s="2" t="s">
        <v>480</v>
      </c>
      <c r="B698" s="2" t="s">
        <v>406</v>
      </c>
      <c r="C698" s="2" t="s">
        <v>528</v>
      </c>
      <c r="D698" s="2">
        <v>0</v>
      </c>
      <c r="E698" s="2">
        <v>0</v>
      </c>
      <c r="F698" s="2">
        <v>1</v>
      </c>
      <c r="G698" s="2">
        <v>57</v>
      </c>
      <c r="H698" s="2">
        <v>76</v>
      </c>
      <c r="I698" s="2">
        <v>69</v>
      </c>
      <c r="J698" s="2">
        <v>56</v>
      </c>
      <c r="K698" s="2">
        <v>57</v>
      </c>
      <c r="L698" s="2">
        <v>61</v>
      </c>
      <c r="M698" s="2">
        <v>66</v>
      </c>
      <c r="N698" s="2">
        <v>66</v>
      </c>
      <c r="O698" s="2">
        <v>64</v>
      </c>
      <c r="P698" s="2">
        <v>62</v>
      </c>
      <c r="Q698" s="2">
        <v>61</v>
      </c>
      <c r="R698" s="2">
        <v>59</v>
      </c>
      <c r="S698" s="2">
        <v>58</v>
      </c>
      <c r="T698" s="2">
        <v>57</v>
      </c>
      <c r="U698" s="2">
        <v>51</v>
      </c>
      <c r="V698" s="2">
        <v>42</v>
      </c>
      <c r="W698" s="2">
        <v>34</v>
      </c>
      <c r="X698" s="2">
        <v>26</v>
      </c>
      <c r="Y698" s="2">
        <v>22</v>
      </c>
      <c r="Z698" s="2">
        <v>19</v>
      </c>
      <c r="AA698" s="2">
        <v>18</v>
      </c>
      <c r="AB698" s="2">
        <v>19</v>
      </c>
      <c r="AC698" s="2">
        <v>19</v>
      </c>
      <c r="AD698" s="2">
        <v>19</v>
      </c>
      <c r="AE698" s="2">
        <v>21</v>
      </c>
      <c r="AF698" s="2">
        <v>22</v>
      </c>
      <c r="AG698" s="2">
        <v>23</v>
      </c>
      <c r="AH698" s="2">
        <v>24</v>
      </c>
    </row>
    <row r="699" spans="1:34" x14ac:dyDescent="0.25">
      <c r="A699" s="2" t="s">
        <v>481</v>
      </c>
      <c r="B699" s="2" t="s">
        <v>406</v>
      </c>
      <c r="C699" s="2" t="s">
        <v>528</v>
      </c>
      <c r="D699" s="2">
        <v>0</v>
      </c>
      <c r="E699" s="2">
        <v>0</v>
      </c>
      <c r="F699" s="2">
        <v>1</v>
      </c>
      <c r="G699" s="2">
        <v>52</v>
      </c>
      <c r="H699" s="2">
        <v>62</v>
      </c>
      <c r="I699" s="2">
        <v>60</v>
      </c>
      <c r="J699" s="2">
        <v>51</v>
      </c>
      <c r="K699" s="2">
        <v>54</v>
      </c>
      <c r="L699" s="2">
        <v>64</v>
      </c>
      <c r="M699" s="2">
        <v>76</v>
      </c>
      <c r="N699" s="2">
        <v>82</v>
      </c>
      <c r="O699" s="2">
        <v>84</v>
      </c>
      <c r="P699" s="2">
        <v>86</v>
      </c>
      <c r="Q699" s="2">
        <v>88</v>
      </c>
      <c r="R699" s="2">
        <v>89</v>
      </c>
      <c r="S699" s="2">
        <v>88</v>
      </c>
      <c r="T699" s="2">
        <v>87</v>
      </c>
      <c r="U699" s="2">
        <v>79</v>
      </c>
      <c r="V699" s="2">
        <v>71</v>
      </c>
      <c r="W699" s="2">
        <v>62</v>
      </c>
      <c r="X699" s="2">
        <v>54</v>
      </c>
      <c r="Y699" s="2">
        <v>48</v>
      </c>
      <c r="Z699" s="2">
        <v>43</v>
      </c>
      <c r="AA699" s="2">
        <v>39</v>
      </c>
      <c r="AB699" s="2">
        <v>36</v>
      </c>
      <c r="AC699" s="2">
        <v>34</v>
      </c>
      <c r="AD699" s="2">
        <v>32</v>
      </c>
      <c r="AE699" s="2">
        <v>31</v>
      </c>
      <c r="AF699" s="2">
        <v>29</v>
      </c>
      <c r="AG699" s="2">
        <v>28</v>
      </c>
      <c r="AH699" s="2">
        <v>26</v>
      </c>
    </row>
    <row r="700" spans="1:34" x14ac:dyDescent="0.25">
      <c r="A700" s="2" t="s">
        <v>482</v>
      </c>
      <c r="B700" s="2" t="s">
        <v>406</v>
      </c>
      <c r="C700" s="2" t="s">
        <v>528</v>
      </c>
      <c r="D700" s="2">
        <v>0</v>
      </c>
      <c r="E700" s="2">
        <v>1</v>
      </c>
      <c r="F700" s="2">
        <v>0</v>
      </c>
      <c r="G700" s="2">
        <v>-109</v>
      </c>
      <c r="H700" s="2">
        <v>-228</v>
      </c>
      <c r="I700" s="2">
        <v>-352</v>
      </c>
      <c r="J700" s="2">
        <v>-559</v>
      </c>
      <c r="K700" s="2">
        <v>-788</v>
      </c>
      <c r="L700" s="2">
        <v>-1029</v>
      </c>
      <c r="M700" s="2">
        <v>-1286</v>
      </c>
      <c r="N700" s="2">
        <v>-1542</v>
      </c>
      <c r="O700" s="2">
        <v>-1775</v>
      </c>
      <c r="P700" s="2">
        <v>-1974</v>
      </c>
      <c r="Q700" s="2">
        <v>-2139</v>
      </c>
      <c r="R700" s="2">
        <v>-2285</v>
      </c>
      <c r="S700" s="2">
        <v>-2422</v>
      </c>
      <c r="T700" s="2">
        <v>-2538</v>
      </c>
      <c r="U700" s="2">
        <v>-2621</v>
      </c>
      <c r="V700" s="2">
        <v>-2628</v>
      </c>
      <c r="W700" s="2">
        <v>-2621</v>
      </c>
      <c r="X700" s="2">
        <v>-2571</v>
      </c>
      <c r="Y700" s="2">
        <v>-2488</v>
      </c>
      <c r="Z700" s="2">
        <v>-2418</v>
      </c>
      <c r="AA700" s="2">
        <v>-2338</v>
      </c>
      <c r="AB700" s="2">
        <v>-2251</v>
      </c>
      <c r="AC700" s="2">
        <v>-2171</v>
      </c>
      <c r="AD700" s="2">
        <v>-2092</v>
      </c>
      <c r="AE700" s="2">
        <v>-2007</v>
      </c>
      <c r="AF700" s="2">
        <v>-1931</v>
      </c>
      <c r="AG700" s="2">
        <v>-1867</v>
      </c>
      <c r="AH700" s="2">
        <v>-1805</v>
      </c>
    </row>
    <row r="701" spans="1:34" x14ac:dyDescent="0.25">
      <c r="A701" s="2" t="s">
        <v>483</v>
      </c>
      <c r="B701" s="2" t="s">
        <v>406</v>
      </c>
      <c r="C701" s="2" t="s">
        <v>528</v>
      </c>
      <c r="D701" s="2">
        <v>0</v>
      </c>
      <c r="E701" s="2">
        <v>-1</v>
      </c>
      <c r="F701" s="2">
        <v>-5</v>
      </c>
      <c r="G701" s="2">
        <v>157</v>
      </c>
      <c r="H701" s="2">
        <v>173</v>
      </c>
      <c r="I701" s="2">
        <v>97</v>
      </c>
      <c r="J701" s="2">
        <v>-226</v>
      </c>
      <c r="K701" s="2">
        <v>-536</v>
      </c>
      <c r="L701" s="2">
        <v>-762</v>
      </c>
      <c r="M701" s="2">
        <v>-942</v>
      </c>
      <c r="N701" s="2">
        <v>-1106</v>
      </c>
      <c r="O701" s="2">
        <v>-1255</v>
      </c>
      <c r="P701" s="2">
        <v>-1378</v>
      </c>
      <c r="Q701" s="2">
        <v>-1481</v>
      </c>
      <c r="R701" s="2">
        <v>-1565</v>
      </c>
      <c r="S701" s="2">
        <v>-1635</v>
      </c>
      <c r="T701" s="2">
        <v>-1695</v>
      </c>
      <c r="U701" s="2">
        <v>-1756</v>
      </c>
      <c r="V701" s="2">
        <v>-1812</v>
      </c>
      <c r="W701" s="2">
        <v>-1855</v>
      </c>
      <c r="X701" s="2">
        <v>-1881</v>
      </c>
      <c r="Y701" s="2">
        <v>-1879</v>
      </c>
      <c r="Z701" s="2">
        <v>-1860</v>
      </c>
      <c r="AA701" s="2">
        <v>-1830</v>
      </c>
      <c r="AB701" s="2">
        <v>-1799</v>
      </c>
      <c r="AC701" s="2">
        <v>-1761</v>
      </c>
      <c r="AD701" s="2">
        <v>-1723</v>
      </c>
      <c r="AE701" s="2">
        <v>-1677</v>
      </c>
      <c r="AF701" s="2">
        <v>-1631</v>
      </c>
      <c r="AG701" s="2">
        <v>-1584</v>
      </c>
      <c r="AH701" s="2">
        <v>-1533</v>
      </c>
    </row>
    <row r="702" spans="1:34" x14ac:dyDescent="0.25">
      <c r="A702" s="2" t="s">
        <v>484</v>
      </c>
      <c r="B702" s="2" t="s">
        <v>406</v>
      </c>
      <c r="C702" s="2" t="s">
        <v>528</v>
      </c>
      <c r="D702" s="2">
        <v>0</v>
      </c>
      <c r="E702" s="2">
        <v>0</v>
      </c>
      <c r="F702" s="2">
        <v>0</v>
      </c>
      <c r="G702" s="2">
        <v>6</v>
      </c>
      <c r="H702" s="2">
        <v>7</v>
      </c>
      <c r="I702" s="2">
        <v>30</v>
      </c>
      <c r="J702" s="2">
        <v>50</v>
      </c>
      <c r="K702" s="2">
        <v>60</v>
      </c>
      <c r="L702" s="2">
        <v>68</v>
      </c>
      <c r="M702" s="2">
        <v>85</v>
      </c>
      <c r="N702" s="2">
        <v>96</v>
      </c>
      <c r="O702" s="2">
        <v>104</v>
      </c>
      <c r="P702" s="2">
        <v>111</v>
      </c>
      <c r="Q702" s="2">
        <v>118</v>
      </c>
      <c r="R702" s="2">
        <v>124</v>
      </c>
      <c r="S702" s="2">
        <v>129</v>
      </c>
      <c r="T702" s="2">
        <v>132</v>
      </c>
      <c r="U702" s="2">
        <v>131</v>
      </c>
      <c r="V702" s="2">
        <v>128</v>
      </c>
      <c r="W702" s="2">
        <v>124</v>
      </c>
      <c r="X702" s="2">
        <v>118</v>
      </c>
      <c r="Y702" s="2">
        <v>112</v>
      </c>
      <c r="Z702" s="2">
        <v>105</v>
      </c>
      <c r="AA702" s="2">
        <v>98</v>
      </c>
      <c r="AB702" s="2">
        <v>91</v>
      </c>
      <c r="AC702" s="2">
        <v>85</v>
      </c>
      <c r="AD702" s="2">
        <v>80</v>
      </c>
      <c r="AE702" s="2">
        <v>75</v>
      </c>
      <c r="AF702" s="2">
        <v>70</v>
      </c>
      <c r="AG702" s="2">
        <v>65</v>
      </c>
      <c r="AH702" s="2">
        <v>61</v>
      </c>
    </row>
    <row r="703" spans="1:34" x14ac:dyDescent="0.25">
      <c r="A703" s="2" t="s">
        <v>485</v>
      </c>
      <c r="B703" s="2" t="s">
        <v>406</v>
      </c>
      <c r="C703" s="2" t="s">
        <v>528</v>
      </c>
      <c r="D703" s="2">
        <v>0</v>
      </c>
      <c r="E703" s="2">
        <v>0</v>
      </c>
      <c r="F703" s="2">
        <v>1</v>
      </c>
      <c r="G703" s="2">
        <v>55</v>
      </c>
      <c r="H703" s="2">
        <v>60</v>
      </c>
      <c r="I703" s="2">
        <v>25</v>
      </c>
      <c r="J703" s="2">
        <v>-22</v>
      </c>
      <c r="K703" s="2">
        <v>-47</v>
      </c>
      <c r="L703" s="2">
        <v>-60</v>
      </c>
      <c r="M703" s="2">
        <v>-76</v>
      </c>
      <c r="N703" s="2">
        <v>-92</v>
      </c>
      <c r="O703" s="2">
        <v>-104</v>
      </c>
      <c r="P703" s="2">
        <v>-115</v>
      </c>
      <c r="Q703" s="2">
        <v>-120</v>
      </c>
      <c r="R703" s="2">
        <v>-127</v>
      </c>
      <c r="S703" s="2">
        <v>-132</v>
      </c>
      <c r="T703" s="2">
        <v>-130</v>
      </c>
      <c r="U703" s="2">
        <v>-131</v>
      </c>
      <c r="V703" s="2">
        <v>-134</v>
      </c>
      <c r="W703" s="2">
        <v>-138</v>
      </c>
      <c r="X703" s="2">
        <v>-137</v>
      </c>
      <c r="Y703" s="2">
        <v>-138</v>
      </c>
      <c r="Z703" s="2">
        <v>-136</v>
      </c>
      <c r="AA703" s="2">
        <v>-132</v>
      </c>
      <c r="AB703" s="2">
        <v>-128</v>
      </c>
      <c r="AC703" s="2">
        <v>-124</v>
      </c>
      <c r="AD703" s="2">
        <v>-120</v>
      </c>
      <c r="AE703" s="2">
        <v>-115</v>
      </c>
      <c r="AF703" s="2">
        <v>-111</v>
      </c>
      <c r="AG703" s="2">
        <v>-107</v>
      </c>
      <c r="AH703" s="2">
        <v>-103</v>
      </c>
    </row>
    <row r="704" spans="1:34" x14ac:dyDescent="0.25">
      <c r="A704" s="2" t="s">
        <v>486</v>
      </c>
      <c r="B704" s="2" t="s">
        <v>406</v>
      </c>
      <c r="C704" s="2" t="s">
        <v>528</v>
      </c>
      <c r="D704" s="2">
        <v>0</v>
      </c>
      <c r="E704" s="2">
        <v>0</v>
      </c>
      <c r="F704" s="2">
        <v>3</v>
      </c>
      <c r="G704" s="2">
        <v>87</v>
      </c>
      <c r="H704" s="2">
        <v>101</v>
      </c>
      <c r="I704" s="2">
        <v>43</v>
      </c>
      <c r="J704" s="2">
        <v>-63</v>
      </c>
      <c r="K704" s="2">
        <v>-97</v>
      </c>
      <c r="L704" s="2">
        <v>-84</v>
      </c>
      <c r="M704" s="2">
        <v>-75</v>
      </c>
      <c r="N704" s="2">
        <v>-82</v>
      </c>
      <c r="O704" s="2">
        <v>-87</v>
      </c>
      <c r="P704" s="2">
        <v>-93</v>
      </c>
      <c r="Q704" s="2">
        <v>-97</v>
      </c>
      <c r="R704" s="2">
        <v>-106</v>
      </c>
      <c r="S704" s="2">
        <v>-112</v>
      </c>
      <c r="T704" s="2">
        <v>-113</v>
      </c>
      <c r="U704" s="2">
        <v>-120</v>
      </c>
      <c r="V704" s="2">
        <v>-127</v>
      </c>
      <c r="W704" s="2">
        <v>-135</v>
      </c>
      <c r="X704" s="2">
        <v>-137</v>
      </c>
      <c r="Y704" s="2">
        <v>-136</v>
      </c>
      <c r="Z704" s="2">
        <v>-134</v>
      </c>
      <c r="AA704" s="2">
        <v>-126</v>
      </c>
      <c r="AB704" s="2">
        <v>-120</v>
      </c>
      <c r="AC704" s="2">
        <v>-113</v>
      </c>
      <c r="AD704" s="2">
        <v>-107</v>
      </c>
      <c r="AE704" s="2">
        <v>-102</v>
      </c>
      <c r="AF704" s="2">
        <v>-97</v>
      </c>
      <c r="AG704" s="2">
        <v>-93</v>
      </c>
      <c r="AH704" s="2">
        <v>-88</v>
      </c>
    </row>
    <row r="705" spans="1:34" x14ac:dyDescent="0.25">
      <c r="A705" s="2" t="s">
        <v>487</v>
      </c>
      <c r="B705" s="2" t="s">
        <v>406</v>
      </c>
      <c r="C705" s="2" t="s">
        <v>528</v>
      </c>
      <c r="D705" s="2">
        <v>0</v>
      </c>
      <c r="E705" s="2">
        <v>0</v>
      </c>
      <c r="F705" s="2">
        <v>0</v>
      </c>
      <c r="G705" s="2">
        <v>16</v>
      </c>
      <c r="H705" s="2">
        <v>-24</v>
      </c>
      <c r="I705" s="2">
        <v>-148</v>
      </c>
      <c r="J705" s="2">
        <v>-395</v>
      </c>
      <c r="K705" s="2">
        <v>-561</v>
      </c>
      <c r="L705" s="2">
        <v>-654</v>
      </c>
      <c r="M705" s="2">
        <v>-729</v>
      </c>
      <c r="N705" s="2">
        <v>-807</v>
      </c>
      <c r="O705" s="2">
        <v>-876</v>
      </c>
      <c r="P705" s="2">
        <v>-931</v>
      </c>
      <c r="Q705" s="2">
        <v>-988</v>
      </c>
      <c r="R705" s="2">
        <v>-1036</v>
      </c>
      <c r="S705" s="2">
        <v>-1078</v>
      </c>
      <c r="T705" s="2">
        <v>-1113</v>
      </c>
      <c r="U705" s="2">
        <v>-1144</v>
      </c>
      <c r="V705" s="2">
        <v>-1180</v>
      </c>
      <c r="W705" s="2">
        <v>-1215</v>
      </c>
      <c r="X705" s="2">
        <v>-1243</v>
      </c>
      <c r="Y705" s="2">
        <v>-1264</v>
      </c>
      <c r="Z705" s="2">
        <v>-1282</v>
      </c>
      <c r="AA705" s="2">
        <v>-1295</v>
      </c>
      <c r="AB705" s="2">
        <v>-1305</v>
      </c>
      <c r="AC705" s="2">
        <v>-1314</v>
      </c>
      <c r="AD705" s="2">
        <v>-1322</v>
      </c>
      <c r="AE705" s="2">
        <v>-1328</v>
      </c>
      <c r="AF705" s="2">
        <v>-1335</v>
      </c>
      <c r="AG705" s="2">
        <v>-1342</v>
      </c>
      <c r="AH705" s="2">
        <v>-1346</v>
      </c>
    </row>
    <row r="706" spans="1:34" x14ac:dyDescent="0.25">
      <c r="A706" s="2" t="s">
        <v>488</v>
      </c>
      <c r="B706" s="2" t="s">
        <v>406</v>
      </c>
      <c r="C706" s="2" t="s">
        <v>528</v>
      </c>
      <c r="D706" s="2">
        <v>0</v>
      </c>
      <c r="E706" s="2">
        <v>0</v>
      </c>
      <c r="F706" s="2">
        <v>3</v>
      </c>
      <c r="G706" s="2">
        <v>106</v>
      </c>
      <c r="H706" s="2">
        <v>84</v>
      </c>
      <c r="I706" s="2">
        <v>-35</v>
      </c>
      <c r="J706" s="2">
        <v>-140</v>
      </c>
      <c r="K706" s="2">
        <v>-199</v>
      </c>
      <c r="L706" s="2">
        <v>-255</v>
      </c>
      <c r="M706" s="2">
        <v>-321</v>
      </c>
      <c r="N706" s="2">
        <v>-376</v>
      </c>
      <c r="O706" s="2">
        <v>-421</v>
      </c>
      <c r="P706" s="2">
        <v>-462</v>
      </c>
      <c r="Q706" s="2">
        <v>-495</v>
      </c>
      <c r="R706" s="2">
        <v>-528</v>
      </c>
      <c r="S706" s="2">
        <v>-560</v>
      </c>
      <c r="T706" s="2">
        <v>-568</v>
      </c>
      <c r="U706" s="2">
        <v>-584</v>
      </c>
      <c r="V706" s="2">
        <v>-602</v>
      </c>
      <c r="W706" s="2">
        <v>-614</v>
      </c>
      <c r="X706" s="2">
        <v>-623</v>
      </c>
      <c r="Y706" s="2">
        <v>-629</v>
      </c>
      <c r="Z706" s="2">
        <v>-632</v>
      </c>
      <c r="AA706" s="2">
        <v>-630</v>
      </c>
      <c r="AB706" s="2">
        <v>-628</v>
      </c>
      <c r="AC706" s="2">
        <v>-624</v>
      </c>
      <c r="AD706" s="2">
        <v>-620</v>
      </c>
      <c r="AE706" s="2">
        <v>-614</v>
      </c>
      <c r="AF706" s="2">
        <v>-607</v>
      </c>
      <c r="AG706" s="2">
        <v>-602</v>
      </c>
      <c r="AH706" s="2">
        <v>-595</v>
      </c>
    </row>
    <row r="707" spans="1:34" x14ac:dyDescent="0.25">
      <c r="A707" s="2" t="s">
        <v>489</v>
      </c>
      <c r="B707" s="2" t="s">
        <v>406</v>
      </c>
      <c r="C707" s="2" t="s">
        <v>528</v>
      </c>
      <c r="D707" s="2">
        <v>0</v>
      </c>
      <c r="E707" s="2">
        <v>0</v>
      </c>
      <c r="F707" s="2">
        <v>0</v>
      </c>
      <c r="G707" s="2">
        <v>24</v>
      </c>
      <c r="H707" s="2">
        <v>24</v>
      </c>
      <c r="I707" s="2">
        <v>9</v>
      </c>
      <c r="J707" s="2">
        <v>-4</v>
      </c>
      <c r="K707" s="2">
        <v>-5</v>
      </c>
      <c r="L707" s="2">
        <v>-5</v>
      </c>
      <c r="M707" s="2">
        <v>-6</v>
      </c>
      <c r="N707" s="2">
        <v>-7</v>
      </c>
      <c r="O707" s="2">
        <v>-7</v>
      </c>
      <c r="P707" s="2">
        <v>-8</v>
      </c>
      <c r="Q707" s="2">
        <v>-7</v>
      </c>
      <c r="R707" s="2">
        <v>-8</v>
      </c>
      <c r="S707" s="2">
        <v>-9</v>
      </c>
      <c r="T707" s="2">
        <v>-8</v>
      </c>
      <c r="U707" s="2">
        <v>-9</v>
      </c>
      <c r="V707" s="2">
        <v>-10</v>
      </c>
      <c r="W707" s="2">
        <v>-10</v>
      </c>
      <c r="X707" s="2">
        <v>-11</v>
      </c>
      <c r="Y707" s="2">
        <v>-11</v>
      </c>
      <c r="Z707" s="2">
        <v>-11</v>
      </c>
      <c r="AA707" s="2">
        <v>-11</v>
      </c>
      <c r="AB707" s="2">
        <v>-11</v>
      </c>
      <c r="AC707" s="2">
        <v>-9</v>
      </c>
      <c r="AD707" s="2">
        <v>-9</v>
      </c>
      <c r="AE707" s="2">
        <v>-9</v>
      </c>
      <c r="AF707" s="2">
        <v>-7</v>
      </c>
      <c r="AG707" s="2">
        <v>-7</v>
      </c>
      <c r="AH707" s="2">
        <v>-7</v>
      </c>
    </row>
    <row r="708" spans="1:34" x14ac:dyDescent="0.25">
      <c r="A708" s="2" t="s">
        <v>490</v>
      </c>
      <c r="B708" s="2" t="s">
        <v>406</v>
      </c>
      <c r="C708" s="2" t="s">
        <v>528</v>
      </c>
      <c r="D708" s="2">
        <v>0</v>
      </c>
      <c r="E708" s="2">
        <v>2</v>
      </c>
      <c r="F708" s="2">
        <v>69</v>
      </c>
      <c r="G708" s="2">
        <v>1061</v>
      </c>
      <c r="H708" s="2">
        <v>1274</v>
      </c>
      <c r="I708" s="2">
        <v>728</v>
      </c>
      <c r="J708" s="2">
        <v>494</v>
      </c>
      <c r="K708" s="2">
        <v>616</v>
      </c>
      <c r="L708" s="2">
        <v>598</v>
      </c>
      <c r="M708" s="2">
        <v>544</v>
      </c>
      <c r="N708" s="2">
        <v>540</v>
      </c>
      <c r="O708" s="2">
        <v>538</v>
      </c>
      <c r="P708" s="2">
        <v>498</v>
      </c>
      <c r="Q708" s="2">
        <v>456</v>
      </c>
      <c r="R708" s="2">
        <v>379</v>
      </c>
      <c r="S708" s="2">
        <v>303</v>
      </c>
      <c r="T708" s="2">
        <v>286</v>
      </c>
      <c r="U708" s="2">
        <v>168</v>
      </c>
      <c r="V708" s="2">
        <v>40</v>
      </c>
      <c r="W708" s="2">
        <v>-67</v>
      </c>
      <c r="X708" s="2">
        <v>-157</v>
      </c>
      <c r="Y708" s="2">
        <v>-235</v>
      </c>
      <c r="Z708" s="2">
        <v>-293</v>
      </c>
      <c r="AA708" s="2">
        <v>-306</v>
      </c>
      <c r="AB708" s="2">
        <v>-306</v>
      </c>
      <c r="AC708" s="2">
        <v>-300</v>
      </c>
      <c r="AD708" s="2">
        <v>-291</v>
      </c>
      <c r="AE708" s="2">
        <v>-276</v>
      </c>
      <c r="AF708" s="2">
        <v>-259</v>
      </c>
      <c r="AG708" s="2">
        <v>-243</v>
      </c>
      <c r="AH708" s="2">
        <v>-232</v>
      </c>
    </row>
    <row r="709" spans="1:34" x14ac:dyDescent="0.25">
      <c r="A709" s="2" t="s">
        <v>491</v>
      </c>
      <c r="B709" s="2" t="s">
        <v>406</v>
      </c>
      <c r="C709" s="2" t="s">
        <v>528</v>
      </c>
      <c r="D709" s="2">
        <v>0</v>
      </c>
      <c r="E709" s="2">
        <v>37</v>
      </c>
      <c r="F709" s="2">
        <v>288</v>
      </c>
      <c r="G709" s="2">
        <v>873</v>
      </c>
      <c r="H709" s="2">
        <v>1019</v>
      </c>
      <c r="I709" s="2">
        <v>256</v>
      </c>
      <c r="J709" s="2">
        <v>535</v>
      </c>
      <c r="K709" s="2">
        <v>1543</v>
      </c>
      <c r="L709" s="2">
        <v>2086</v>
      </c>
      <c r="M709" s="2">
        <v>2690</v>
      </c>
      <c r="N709" s="2">
        <v>3382</v>
      </c>
      <c r="O709" s="2">
        <v>3942</v>
      </c>
      <c r="P709" s="2">
        <v>4227</v>
      </c>
      <c r="Q709" s="2">
        <v>4360</v>
      </c>
      <c r="R709" s="2">
        <v>4329</v>
      </c>
      <c r="S709" s="2">
        <v>4340</v>
      </c>
      <c r="T709" s="2">
        <v>4369</v>
      </c>
      <c r="U709" s="2">
        <v>3951</v>
      </c>
      <c r="V709" s="2">
        <v>3581</v>
      </c>
      <c r="W709" s="2">
        <v>3229</v>
      </c>
      <c r="X709" s="2">
        <v>2888</v>
      </c>
      <c r="Y709" s="2">
        <v>2561</v>
      </c>
      <c r="Z709" s="2">
        <v>2280</v>
      </c>
      <c r="AA709" s="2">
        <v>2159</v>
      </c>
      <c r="AB709" s="2">
        <v>2076</v>
      </c>
      <c r="AC709" s="2">
        <v>2017</v>
      </c>
      <c r="AD709" s="2">
        <v>1958</v>
      </c>
      <c r="AE709" s="2">
        <v>1926</v>
      </c>
      <c r="AF709" s="2">
        <v>1886</v>
      </c>
      <c r="AG709" s="2">
        <v>1861</v>
      </c>
      <c r="AH709" s="2">
        <v>1827</v>
      </c>
    </row>
    <row r="710" spans="1:34" x14ac:dyDescent="0.25">
      <c r="A710" s="2" t="s">
        <v>492</v>
      </c>
      <c r="B710" s="2" t="s">
        <v>406</v>
      </c>
      <c r="C710" s="2" t="s">
        <v>528</v>
      </c>
      <c r="D710" s="2">
        <v>0</v>
      </c>
      <c r="E710" s="2">
        <v>0</v>
      </c>
      <c r="F710" s="2">
        <v>49</v>
      </c>
      <c r="G710" s="2">
        <v>7043</v>
      </c>
      <c r="H710" s="2">
        <v>4903</v>
      </c>
      <c r="I710" s="2">
        <v>1750</v>
      </c>
      <c r="J710" s="2">
        <v>772</v>
      </c>
      <c r="K710" s="2">
        <v>1189</v>
      </c>
      <c r="L710" s="2">
        <v>1217</v>
      </c>
      <c r="M710" s="2">
        <v>1136</v>
      </c>
      <c r="N710" s="2">
        <v>1192</v>
      </c>
      <c r="O710" s="2">
        <v>1327</v>
      </c>
      <c r="P710" s="2">
        <v>1313</v>
      </c>
      <c r="Q710" s="2">
        <v>1605</v>
      </c>
      <c r="R710" s="2">
        <v>1523</v>
      </c>
      <c r="S710" s="2">
        <v>1453</v>
      </c>
      <c r="T710" s="2">
        <v>1718</v>
      </c>
      <c r="U710" s="2">
        <v>1496</v>
      </c>
      <c r="V710" s="2">
        <v>1303</v>
      </c>
      <c r="W710" s="2">
        <v>1128</v>
      </c>
      <c r="X710" s="2">
        <v>968</v>
      </c>
      <c r="Y710" s="2">
        <v>890</v>
      </c>
      <c r="Z710" s="2">
        <v>819</v>
      </c>
      <c r="AA710" s="2">
        <v>781</v>
      </c>
      <c r="AB710" s="2">
        <v>750</v>
      </c>
      <c r="AC710" s="2">
        <v>715</v>
      </c>
      <c r="AD710" s="2">
        <v>689</v>
      </c>
      <c r="AE710" s="2">
        <v>658</v>
      </c>
      <c r="AF710" s="2">
        <v>640</v>
      </c>
      <c r="AG710" s="2">
        <v>617</v>
      </c>
      <c r="AH710" s="2">
        <v>602</v>
      </c>
    </row>
    <row r="711" spans="1:34" x14ac:dyDescent="0.25">
      <c r="A711" s="2" t="s">
        <v>493</v>
      </c>
      <c r="B711" s="2" t="s">
        <v>406</v>
      </c>
      <c r="C711" s="2" t="s">
        <v>528</v>
      </c>
      <c r="D711" s="2">
        <v>0</v>
      </c>
      <c r="E711" s="2">
        <v>6</v>
      </c>
      <c r="F711" s="2">
        <v>82</v>
      </c>
      <c r="G711" s="2">
        <v>1028</v>
      </c>
      <c r="H711" s="2">
        <v>1074</v>
      </c>
      <c r="I711" s="2">
        <v>694</v>
      </c>
      <c r="J711" s="2">
        <v>780</v>
      </c>
      <c r="K711" s="2">
        <v>1124</v>
      </c>
      <c r="L711" s="2">
        <v>1251</v>
      </c>
      <c r="M711" s="2">
        <v>1375</v>
      </c>
      <c r="N711" s="2">
        <v>1539</v>
      </c>
      <c r="O711" s="2">
        <v>1593</v>
      </c>
      <c r="P711" s="2">
        <v>1583</v>
      </c>
      <c r="Q711" s="2">
        <v>1555</v>
      </c>
      <c r="R711" s="2">
        <v>1493</v>
      </c>
      <c r="S711" s="2">
        <v>1425</v>
      </c>
      <c r="T711" s="2">
        <v>1384</v>
      </c>
      <c r="U711" s="2">
        <v>1162</v>
      </c>
      <c r="V711" s="2">
        <v>986</v>
      </c>
      <c r="W711" s="2">
        <v>839</v>
      </c>
      <c r="X711" s="2">
        <v>713</v>
      </c>
      <c r="Y711" s="2">
        <v>610</v>
      </c>
      <c r="Z711" s="2">
        <v>541</v>
      </c>
      <c r="AA711" s="2">
        <v>512</v>
      </c>
      <c r="AB711" s="2">
        <v>494</v>
      </c>
      <c r="AC711" s="2">
        <v>463</v>
      </c>
      <c r="AD711" s="2">
        <v>477</v>
      </c>
      <c r="AE711" s="2">
        <v>462</v>
      </c>
      <c r="AF711" s="2">
        <v>461</v>
      </c>
      <c r="AG711" s="2">
        <v>457</v>
      </c>
      <c r="AH711" s="2">
        <v>447</v>
      </c>
    </row>
    <row r="712" spans="1:34" x14ac:dyDescent="0.25">
      <c r="A712" s="2" t="s">
        <v>494</v>
      </c>
      <c r="B712" s="2" t="s">
        <v>406</v>
      </c>
      <c r="C712" s="2" t="s">
        <v>528</v>
      </c>
      <c r="D712" s="2">
        <v>0</v>
      </c>
      <c r="E712" s="2">
        <v>0</v>
      </c>
      <c r="F712" s="2">
        <v>0</v>
      </c>
      <c r="G712" s="2">
        <v>-449</v>
      </c>
      <c r="H712" s="2">
        <v>-890</v>
      </c>
      <c r="I712" s="2">
        <v>-1537</v>
      </c>
      <c r="J712" s="2">
        <v>-2170</v>
      </c>
      <c r="K712" s="2">
        <v>-2856</v>
      </c>
      <c r="L712" s="2">
        <v>-3532</v>
      </c>
      <c r="M712" s="2">
        <v>-4223</v>
      </c>
      <c r="N712" s="2">
        <v>-4728</v>
      </c>
      <c r="O712" s="2">
        <v>-5093</v>
      </c>
      <c r="P712" s="2">
        <v>-5352</v>
      </c>
      <c r="Q712" s="2">
        <v>-5569</v>
      </c>
      <c r="R712" s="2">
        <v>-5748</v>
      </c>
      <c r="S712" s="2">
        <v>-5906</v>
      </c>
      <c r="T712" s="2">
        <v>-5724</v>
      </c>
      <c r="U712" s="2">
        <v>-5525</v>
      </c>
      <c r="V712" s="2">
        <v>-5348</v>
      </c>
      <c r="W712" s="2">
        <v>-5174</v>
      </c>
      <c r="X712" s="2">
        <v>-5008</v>
      </c>
      <c r="Y712" s="2">
        <v>-4850</v>
      </c>
      <c r="Z712" s="2">
        <v>-4695</v>
      </c>
      <c r="AA712" s="2">
        <v>-4551</v>
      </c>
      <c r="AB712" s="2">
        <v>-4431</v>
      </c>
      <c r="AC712" s="2">
        <v>-4313</v>
      </c>
      <c r="AD712" s="2">
        <v>-4197</v>
      </c>
      <c r="AE712" s="2">
        <v>-4086</v>
      </c>
      <c r="AF712" s="2">
        <v>-3976</v>
      </c>
      <c r="AG712" s="2">
        <v>-3868</v>
      </c>
      <c r="AH712" s="2">
        <v>-3763</v>
      </c>
    </row>
    <row r="713" spans="1:34" x14ac:dyDescent="0.25">
      <c r="A713" s="2" t="s">
        <v>495</v>
      </c>
      <c r="B713" s="2" t="s">
        <v>406</v>
      </c>
      <c r="C713" s="2" t="s">
        <v>528</v>
      </c>
      <c r="D713" s="2">
        <v>0</v>
      </c>
      <c r="E713" s="2">
        <v>0</v>
      </c>
      <c r="F713" s="2">
        <v>1</v>
      </c>
      <c r="G713" s="2">
        <v>548</v>
      </c>
      <c r="H713" s="2">
        <v>1079</v>
      </c>
      <c r="I713" s="2">
        <v>1558</v>
      </c>
      <c r="J713" s="2">
        <v>1936</v>
      </c>
      <c r="K713" s="2">
        <v>2324</v>
      </c>
      <c r="L713" s="2">
        <v>2743</v>
      </c>
      <c r="M713" s="2">
        <v>3164</v>
      </c>
      <c r="N713" s="2">
        <v>3506</v>
      </c>
      <c r="O713" s="2">
        <v>3836</v>
      </c>
      <c r="P713" s="2">
        <v>4159</v>
      </c>
      <c r="Q713" s="2">
        <v>4471</v>
      </c>
      <c r="R713" s="2">
        <v>4768</v>
      </c>
      <c r="S713" s="2">
        <v>5038</v>
      </c>
      <c r="T713" s="2">
        <v>5062</v>
      </c>
      <c r="U713" s="2">
        <v>4840</v>
      </c>
      <c r="V713" s="2">
        <v>4718</v>
      </c>
      <c r="W713" s="2">
        <v>4609</v>
      </c>
      <c r="X713" s="2">
        <v>4594</v>
      </c>
      <c r="Y713" s="2">
        <v>4397</v>
      </c>
      <c r="Z713" s="2">
        <v>4297</v>
      </c>
      <c r="AA713" s="2">
        <v>4180</v>
      </c>
      <c r="AB713" s="2">
        <v>4084</v>
      </c>
      <c r="AC713" s="2">
        <v>3995</v>
      </c>
      <c r="AD713" s="2">
        <v>3886</v>
      </c>
      <c r="AE713" s="2">
        <v>3794</v>
      </c>
      <c r="AF713" s="2">
        <v>3788</v>
      </c>
      <c r="AG713" s="2">
        <v>3619</v>
      </c>
      <c r="AH713" s="2">
        <v>3525</v>
      </c>
    </row>
    <row r="714" spans="1:34" x14ac:dyDescent="0.25">
      <c r="A714" s="2" t="s">
        <v>496</v>
      </c>
      <c r="B714" s="2" t="s">
        <v>406</v>
      </c>
      <c r="C714" s="2" t="s">
        <v>528</v>
      </c>
      <c r="D714" s="2">
        <v>0</v>
      </c>
      <c r="E714" s="2">
        <v>-19</v>
      </c>
      <c r="F714" s="2">
        <v>-31</v>
      </c>
      <c r="G714" s="2">
        <v>112</v>
      </c>
      <c r="H714" s="2">
        <v>127</v>
      </c>
      <c r="I714" s="2">
        <v>251</v>
      </c>
      <c r="J714" s="2">
        <v>326</v>
      </c>
      <c r="K714" s="2">
        <v>387</v>
      </c>
      <c r="L714" s="2">
        <v>405</v>
      </c>
      <c r="M714" s="2">
        <v>437</v>
      </c>
      <c r="N714" s="2">
        <v>439</v>
      </c>
      <c r="O714" s="2">
        <v>419</v>
      </c>
      <c r="P714" s="2">
        <v>409</v>
      </c>
      <c r="Q714" s="2">
        <v>438</v>
      </c>
      <c r="R714" s="2">
        <v>486</v>
      </c>
      <c r="S714" s="2">
        <v>522</v>
      </c>
      <c r="T714" s="2">
        <v>553</v>
      </c>
      <c r="U714" s="2">
        <v>544</v>
      </c>
      <c r="V714" s="2">
        <v>524</v>
      </c>
      <c r="W714" s="2">
        <v>498</v>
      </c>
      <c r="X714" s="2">
        <v>471</v>
      </c>
      <c r="Y714" s="2">
        <v>462</v>
      </c>
      <c r="Z714" s="2">
        <v>443</v>
      </c>
      <c r="AA714" s="2">
        <v>436</v>
      </c>
      <c r="AB714" s="2">
        <v>427</v>
      </c>
      <c r="AC714" s="2">
        <v>423</v>
      </c>
      <c r="AD714" s="2">
        <v>422</v>
      </c>
      <c r="AE714" s="2">
        <v>415</v>
      </c>
      <c r="AF714" s="2">
        <v>409</v>
      </c>
      <c r="AG714" s="2">
        <v>403</v>
      </c>
      <c r="AH714" s="2">
        <v>394</v>
      </c>
    </row>
    <row r="715" spans="1:34" x14ac:dyDescent="0.25">
      <c r="A715" s="2" t="s">
        <v>497</v>
      </c>
      <c r="B715" s="2" t="s">
        <v>406</v>
      </c>
      <c r="C715" s="2" t="s">
        <v>528</v>
      </c>
      <c r="D715" s="2">
        <v>0</v>
      </c>
      <c r="E715" s="2">
        <v>95</v>
      </c>
      <c r="F715" s="2">
        <v>26</v>
      </c>
      <c r="G715" s="2">
        <v>256</v>
      </c>
      <c r="H715" s="2">
        <v>3264</v>
      </c>
      <c r="I715" s="2">
        <v>3225</v>
      </c>
      <c r="J715" s="2">
        <v>1718</v>
      </c>
      <c r="K715" s="2">
        <v>1718</v>
      </c>
      <c r="L715" s="2">
        <v>2879</v>
      </c>
      <c r="M715" s="2">
        <v>3177</v>
      </c>
      <c r="N715" s="2">
        <v>3402</v>
      </c>
      <c r="O715" s="2">
        <v>3673</v>
      </c>
      <c r="P715" s="2">
        <v>4011</v>
      </c>
      <c r="Q715" s="2">
        <v>4097</v>
      </c>
      <c r="R715" s="2">
        <v>4483</v>
      </c>
      <c r="S715" s="2">
        <v>4683</v>
      </c>
      <c r="T715" s="2">
        <v>4833</v>
      </c>
      <c r="U715" s="2">
        <v>5170</v>
      </c>
      <c r="V715" s="2">
        <v>4898</v>
      </c>
      <c r="W715" s="2">
        <v>4676</v>
      </c>
      <c r="X715" s="2">
        <v>4468</v>
      </c>
      <c r="Y715" s="2">
        <v>4188</v>
      </c>
      <c r="Z715" s="2">
        <v>4084</v>
      </c>
      <c r="AA715" s="2">
        <v>3919</v>
      </c>
      <c r="AB715" s="2">
        <v>3884</v>
      </c>
      <c r="AC715" s="2">
        <v>3859</v>
      </c>
      <c r="AD715" s="2">
        <v>3894</v>
      </c>
      <c r="AE715" s="2">
        <v>3920</v>
      </c>
      <c r="AF715" s="2">
        <v>3974</v>
      </c>
      <c r="AG715" s="2">
        <v>4025</v>
      </c>
      <c r="AH715" s="2">
        <v>4087</v>
      </c>
    </row>
    <row r="716" spans="1:34" x14ac:dyDescent="0.25">
      <c r="A716" s="2" t="s">
        <v>498</v>
      </c>
      <c r="B716" s="2" t="s">
        <v>406</v>
      </c>
      <c r="C716" s="2" t="s">
        <v>528</v>
      </c>
      <c r="D716" s="2">
        <v>0</v>
      </c>
      <c r="E716" s="2">
        <v>-326</v>
      </c>
      <c r="F716" s="2">
        <v>-606</v>
      </c>
      <c r="G716" s="2">
        <v>2168</v>
      </c>
      <c r="H716" s="2">
        <v>7416</v>
      </c>
      <c r="I716" s="2">
        <v>9624</v>
      </c>
      <c r="J716" s="2">
        <v>10867</v>
      </c>
      <c r="K716" s="2">
        <v>11725</v>
      </c>
      <c r="L716" s="2">
        <v>11422</v>
      </c>
      <c r="M716" s="2">
        <v>10755</v>
      </c>
      <c r="N716" s="2">
        <v>9674</v>
      </c>
      <c r="O716" s="2">
        <v>8908</v>
      </c>
      <c r="P716" s="2">
        <v>7934</v>
      </c>
      <c r="Q716" s="2">
        <v>7571</v>
      </c>
      <c r="R716" s="2">
        <v>7540</v>
      </c>
      <c r="S716" s="2">
        <v>7341</v>
      </c>
      <c r="T716" s="2">
        <v>7284</v>
      </c>
      <c r="U716" s="2">
        <v>6783</v>
      </c>
      <c r="V716" s="2">
        <v>6409</v>
      </c>
      <c r="W716" s="2">
        <v>5902</v>
      </c>
      <c r="X716" s="2">
        <v>5242</v>
      </c>
      <c r="Y716" s="2">
        <v>4953</v>
      </c>
      <c r="Z716" s="2">
        <v>4531</v>
      </c>
      <c r="AA716" s="2">
        <v>4226</v>
      </c>
      <c r="AB716" s="2">
        <v>3963</v>
      </c>
      <c r="AC716" s="2">
        <v>3490</v>
      </c>
      <c r="AD716" s="2">
        <v>3257</v>
      </c>
      <c r="AE716" s="2">
        <v>2922</v>
      </c>
      <c r="AF716" s="2">
        <v>2561</v>
      </c>
      <c r="AG716" s="2">
        <v>2232</v>
      </c>
      <c r="AH716" s="2">
        <v>1849</v>
      </c>
    </row>
    <row r="717" spans="1:34" x14ac:dyDescent="0.25">
      <c r="A717" s="2" t="s">
        <v>499</v>
      </c>
      <c r="B717" s="2" t="s">
        <v>406</v>
      </c>
      <c r="C717" s="2" t="s">
        <v>528</v>
      </c>
      <c r="D717" s="2">
        <v>0</v>
      </c>
      <c r="E717" s="2">
        <v>0</v>
      </c>
      <c r="F717" s="2">
        <v>-3</v>
      </c>
      <c r="G717" s="2">
        <v>117</v>
      </c>
      <c r="H717" s="2">
        <v>197</v>
      </c>
      <c r="I717" s="2">
        <v>237</v>
      </c>
      <c r="J717" s="2">
        <v>229</v>
      </c>
      <c r="K717" s="2">
        <v>222</v>
      </c>
      <c r="L717" s="2">
        <v>229</v>
      </c>
      <c r="M717" s="2">
        <v>230</v>
      </c>
      <c r="N717" s="2">
        <v>221</v>
      </c>
      <c r="O717" s="2">
        <v>207</v>
      </c>
      <c r="P717" s="2">
        <v>194</v>
      </c>
      <c r="Q717" s="2">
        <v>183</v>
      </c>
      <c r="R717" s="2">
        <v>177</v>
      </c>
      <c r="S717" s="2">
        <v>169</v>
      </c>
      <c r="T717" s="2">
        <v>159</v>
      </c>
      <c r="U717" s="2">
        <v>140</v>
      </c>
      <c r="V717" s="2">
        <v>112</v>
      </c>
      <c r="W717" s="2">
        <v>83</v>
      </c>
      <c r="X717" s="2">
        <v>54</v>
      </c>
      <c r="Y717" s="2">
        <v>28</v>
      </c>
      <c r="Z717" s="2">
        <v>7</v>
      </c>
      <c r="AA717" s="2">
        <v>-10</v>
      </c>
      <c r="AB717" s="2">
        <v>-24</v>
      </c>
      <c r="AC717" s="2">
        <v>-34</v>
      </c>
      <c r="AD717" s="2">
        <v>-42</v>
      </c>
      <c r="AE717" s="2">
        <v>-49</v>
      </c>
      <c r="AF717" s="2">
        <v>-53</v>
      </c>
      <c r="AG717" s="2">
        <v>-57</v>
      </c>
      <c r="AH717" s="2">
        <v>-60</v>
      </c>
    </row>
    <row r="718" spans="1:34" x14ac:dyDescent="0.25">
      <c r="A718" s="2" t="s">
        <v>500</v>
      </c>
      <c r="B718" s="2" t="s">
        <v>406</v>
      </c>
      <c r="C718" s="2" t="s">
        <v>528</v>
      </c>
      <c r="D718" s="2">
        <v>0</v>
      </c>
      <c r="E718" s="2">
        <v>21</v>
      </c>
      <c r="F718" s="2">
        <v>190</v>
      </c>
      <c r="G718" s="2">
        <v>2530</v>
      </c>
      <c r="H718" s="2">
        <v>2660</v>
      </c>
      <c r="I718" s="2">
        <v>2124</v>
      </c>
      <c r="J718" s="2">
        <v>2434</v>
      </c>
      <c r="K718" s="2">
        <v>3395</v>
      </c>
      <c r="L718" s="2">
        <v>3740</v>
      </c>
      <c r="M718" s="2">
        <v>4344</v>
      </c>
      <c r="N718" s="2">
        <v>4918</v>
      </c>
      <c r="O718" s="2">
        <v>5379</v>
      </c>
      <c r="P718" s="2">
        <v>5588</v>
      </c>
      <c r="Q718" s="2">
        <v>5771</v>
      </c>
      <c r="R718" s="2">
        <v>5781</v>
      </c>
      <c r="S718" s="2">
        <v>5924</v>
      </c>
      <c r="T718" s="2">
        <v>6050</v>
      </c>
      <c r="U718" s="2">
        <v>5632</v>
      </c>
      <c r="V718" s="2">
        <v>5306</v>
      </c>
      <c r="W718" s="2">
        <v>4995</v>
      </c>
      <c r="X718" s="2">
        <v>4714</v>
      </c>
      <c r="Y718" s="2">
        <v>4481</v>
      </c>
      <c r="Z718" s="2">
        <v>4346</v>
      </c>
      <c r="AA718" s="2">
        <v>4419</v>
      </c>
      <c r="AB718" s="2">
        <v>4534</v>
      </c>
      <c r="AC718" s="2">
        <v>4673</v>
      </c>
      <c r="AD718" s="2">
        <v>4880</v>
      </c>
      <c r="AE718" s="2">
        <v>5081</v>
      </c>
      <c r="AF718" s="2">
        <v>5314</v>
      </c>
      <c r="AG718" s="2">
        <v>5533</v>
      </c>
      <c r="AH718" s="2">
        <v>5761</v>
      </c>
    </row>
    <row r="719" spans="1:34" x14ac:dyDescent="0.25">
      <c r="A719" s="2" t="s">
        <v>501</v>
      </c>
      <c r="B719" s="2" t="s">
        <v>406</v>
      </c>
      <c r="C719" s="2" t="s">
        <v>528</v>
      </c>
      <c r="D719" s="2">
        <v>0</v>
      </c>
      <c r="E719" s="2">
        <v>-2</v>
      </c>
      <c r="F719" s="2">
        <v>15</v>
      </c>
      <c r="G719" s="2">
        <v>410</v>
      </c>
      <c r="H719" s="2">
        <v>198</v>
      </c>
      <c r="I719" s="2">
        <v>301</v>
      </c>
      <c r="J719" s="2">
        <v>478</v>
      </c>
      <c r="K719" s="2">
        <v>460</v>
      </c>
      <c r="L719" s="2">
        <v>317</v>
      </c>
      <c r="M719" s="2">
        <v>313</v>
      </c>
      <c r="N719" s="2">
        <v>230</v>
      </c>
      <c r="O719" s="2">
        <v>114</v>
      </c>
      <c r="P719" s="2">
        <v>-5</v>
      </c>
      <c r="Q719" s="2">
        <v>-55</v>
      </c>
      <c r="R719" s="2">
        <v>-124</v>
      </c>
      <c r="S719" s="2">
        <v>-177</v>
      </c>
      <c r="T719" s="2">
        <v>-175</v>
      </c>
      <c r="U719" s="2">
        <v>-235</v>
      </c>
      <c r="V719" s="2">
        <v>-192</v>
      </c>
      <c r="W719" s="2">
        <v>-109</v>
      </c>
      <c r="X719" s="2">
        <v>18</v>
      </c>
      <c r="Y719" s="2">
        <v>203</v>
      </c>
      <c r="Z719" s="2">
        <v>428</v>
      </c>
      <c r="AA719" s="2">
        <v>700</v>
      </c>
      <c r="AB719" s="2">
        <v>962</v>
      </c>
      <c r="AC719" s="2">
        <v>1246</v>
      </c>
      <c r="AD719" s="2">
        <v>1507</v>
      </c>
      <c r="AE719" s="2">
        <v>1761</v>
      </c>
      <c r="AF719" s="2">
        <v>2023</v>
      </c>
      <c r="AG719" s="2">
        <v>2261</v>
      </c>
      <c r="AH719" s="2">
        <v>2491</v>
      </c>
    </row>
    <row r="720" spans="1:34" x14ac:dyDescent="0.25">
      <c r="A720" s="2" t="s">
        <v>502</v>
      </c>
      <c r="B720" s="2" t="s">
        <v>406</v>
      </c>
      <c r="C720" s="2" t="s">
        <v>528</v>
      </c>
      <c r="D720" s="2">
        <v>0</v>
      </c>
      <c r="E720" s="2">
        <v>6</v>
      </c>
      <c r="F720" s="2">
        <v>82</v>
      </c>
      <c r="G720" s="2">
        <v>4903</v>
      </c>
      <c r="H720" s="2">
        <v>8912</v>
      </c>
      <c r="I720" s="2">
        <v>12735</v>
      </c>
      <c r="J720" s="2">
        <v>16797</v>
      </c>
      <c r="K720" s="2">
        <v>20827</v>
      </c>
      <c r="L720" s="2">
        <v>24114</v>
      </c>
      <c r="M720" s="2">
        <v>27437</v>
      </c>
      <c r="N720" s="2">
        <v>30537</v>
      </c>
      <c r="O720" s="2">
        <v>33444</v>
      </c>
      <c r="P720" s="2">
        <v>36195</v>
      </c>
      <c r="Q720" s="2">
        <v>39018</v>
      </c>
      <c r="R720" s="2">
        <v>41503</v>
      </c>
      <c r="S720" s="2">
        <v>43966</v>
      </c>
      <c r="T720" s="2">
        <v>42179</v>
      </c>
      <c r="U720" s="2">
        <v>40259</v>
      </c>
      <c r="V720" s="2">
        <v>39158</v>
      </c>
      <c r="W720" s="2">
        <v>38138</v>
      </c>
      <c r="X720" s="2">
        <v>37273</v>
      </c>
      <c r="Y720" s="2">
        <v>36705</v>
      </c>
      <c r="Z720" s="2">
        <v>36145</v>
      </c>
      <c r="AA720" s="2">
        <v>35803</v>
      </c>
      <c r="AB720" s="2">
        <v>35474</v>
      </c>
      <c r="AC720" s="2">
        <v>35201</v>
      </c>
      <c r="AD720" s="2">
        <v>34997</v>
      </c>
      <c r="AE720" s="2">
        <v>34907</v>
      </c>
      <c r="AF720" s="2">
        <v>34883</v>
      </c>
      <c r="AG720" s="2">
        <v>34793</v>
      </c>
      <c r="AH720" s="2">
        <v>34658</v>
      </c>
    </row>
    <row r="721" spans="1:34" x14ac:dyDescent="0.25">
      <c r="A721" s="2" t="s">
        <v>503</v>
      </c>
      <c r="B721" s="2" t="s">
        <v>406</v>
      </c>
      <c r="C721" s="2" t="s">
        <v>528</v>
      </c>
      <c r="D721" s="2">
        <v>0</v>
      </c>
      <c r="E721" s="2">
        <v>-6</v>
      </c>
      <c r="F721" s="2">
        <v>3</v>
      </c>
      <c r="G721" s="2">
        <v>236</v>
      </c>
      <c r="H721" s="2">
        <v>328</v>
      </c>
      <c r="I721" s="2">
        <v>1298</v>
      </c>
      <c r="J721" s="2">
        <v>2252</v>
      </c>
      <c r="K721" s="2">
        <v>2784</v>
      </c>
      <c r="L721" s="2">
        <v>3249</v>
      </c>
      <c r="M721" s="2">
        <v>4028</v>
      </c>
      <c r="N721" s="2">
        <v>4573</v>
      </c>
      <c r="O721" s="2">
        <v>5061</v>
      </c>
      <c r="P721" s="2">
        <v>5483</v>
      </c>
      <c r="Q721" s="2">
        <v>5938</v>
      </c>
      <c r="R721" s="2">
        <v>6339</v>
      </c>
      <c r="S721" s="2">
        <v>6685</v>
      </c>
      <c r="T721" s="2">
        <v>6952</v>
      </c>
      <c r="U721" s="2">
        <v>6971</v>
      </c>
      <c r="V721" s="2">
        <v>6925</v>
      </c>
      <c r="W721" s="2">
        <v>6776</v>
      </c>
      <c r="X721" s="2">
        <v>6532</v>
      </c>
      <c r="Y721" s="2">
        <v>6258</v>
      </c>
      <c r="Z721" s="2">
        <v>5935</v>
      </c>
      <c r="AA721" s="2">
        <v>5653</v>
      </c>
      <c r="AB721" s="2">
        <v>5355</v>
      </c>
      <c r="AC721" s="2">
        <v>5123</v>
      </c>
      <c r="AD721" s="2">
        <v>4864</v>
      </c>
      <c r="AE721" s="2">
        <v>4613</v>
      </c>
      <c r="AF721" s="2">
        <v>4386</v>
      </c>
      <c r="AG721" s="2">
        <v>4178</v>
      </c>
      <c r="AH721" s="2">
        <v>3981</v>
      </c>
    </row>
    <row r="722" spans="1:34" x14ac:dyDescent="0.25">
      <c r="A722" s="2" t="s">
        <v>504</v>
      </c>
      <c r="B722" s="2" t="s">
        <v>406</v>
      </c>
      <c r="C722" s="2" t="s">
        <v>528</v>
      </c>
      <c r="D722" s="2">
        <v>0</v>
      </c>
      <c r="E722" s="2">
        <v>-3</v>
      </c>
      <c r="F722" s="2">
        <v>0</v>
      </c>
      <c r="G722" s="2">
        <v>63</v>
      </c>
      <c r="H722" s="2">
        <v>37</v>
      </c>
      <c r="I722" s="2">
        <v>342</v>
      </c>
      <c r="J722" s="2">
        <v>630</v>
      </c>
      <c r="K722" s="2">
        <v>745</v>
      </c>
      <c r="L722" s="2">
        <v>819</v>
      </c>
      <c r="M722" s="2">
        <v>976</v>
      </c>
      <c r="N722" s="2">
        <v>1056</v>
      </c>
      <c r="O722" s="2">
        <v>1112</v>
      </c>
      <c r="P722" s="2">
        <v>1146</v>
      </c>
      <c r="Q722" s="2">
        <v>1180</v>
      </c>
      <c r="R722" s="2">
        <v>1196</v>
      </c>
      <c r="S722" s="2">
        <v>1199</v>
      </c>
      <c r="T722" s="2">
        <v>1184</v>
      </c>
      <c r="U722" s="2">
        <v>1127</v>
      </c>
      <c r="V722" s="2">
        <v>1066</v>
      </c>
      <c r="W722" s="2">
        <v>992</v>
      </c>
      <c r="X722" s="2">
        <v>910</v>
      </c>
      <c r="Y722" s="2">
        <v>831</v>
      </c>
      <c r="Z722" s="2">
        <v>749</v>
      </c>
      <c r="AA722" s="2">
        <v>678</v>
      </c>
      <c r="AB722" s="2">
        <v>610</v>
      </c>
      <c r="AC722" s="2">
        <v>556</v>
      </c>
      <c r="AD722" s="2">
        <v>500</v>
      </c>
      <c r="AE722" s="2">
        <v>450</v>
      </c>
      <c r="AF722" s="2">
        <v>407</v>
      </c>
      <c r="AG722" s="2">
        <v>368</v>
      </c>
      <c r="AH722" s="2">
        <v>333</v>
      </c>
    </row>
    <row r="723" spans="1:34" x14ac:dyDescent="0.25">
      <c r="A723" s="2" t="s">
        <v>505</v>
      </c>
      <c r="B723" s="2" t="s">
        <v>406</v>
      </c>
      <c r="C723" s="2" t="s">
        <v>528</v>
      </c>
      <c r="D723" s="2">
        <v>0</v>
      </c>
      <c r="E723" s="2">
        <v>0</v>
      </c>
      <c r="F723" s="2">
        <v>0</v>
      </c>
      <c r="G723" s="2">
        <v>13</v>
      </c>
      <c r="H723" s="2">
        <v>17</v>
      </c>
      <c r="I723" s="2">
        <v>33</v>
      </c>
      <c r="J723" s="2">
        <v>46</v>
      </c>
      <c r="K723" s="2">
        <v>54</v>
      </c>
      <c r="L723" s="2">
        <v>58</v>
      </c>
      <c r="M723" s="2">
        <v>67</v>
      </c>
      <c r="N723" s="2">
        <v>70</v>
      </c>
      <c r="O723" s="2">
        <v>72</v>
      </c>
      <c r="P723" s="2">
        <v>73</v>
      </c>
      <c r="Q723" s="2">
        <v>74</v>
      </c>
      <c r="R723" s="2">
        <v>74</v>
      </c>
      <c r="S723" s="2">
        <v>72</v>
      </c>
      <c r="T723" s="2">
        <v>69</v>
      </c>
      <c r="U723" s="2">
        <v>64</v>
      </c>
      <c r="V723" s="2">
        <v>59</v>
      </c>
      <c r="W723" s="2">
        <v>53</v>
      </c>
      <c r="X723" s="2">
        <v>47</v>
      </c>
      <c r="Y723" s="2">
        <v>43</v>
      </c>
      <c r="Z723" s="2">
        <v>37</v>
      </c>
      <c r="AA723" s="2">
        <v>33</v>
      </c>
      <c r="AB723" s="2">
        <v>30</v>
      </c>
      <c r="AC723" s="2">
        <v>27</v>
      </c>
      <c r="AD723" s="2">
        <v>25</v>
      </c>
      <c r="AE723" s="2">
        <v>22</v>
      </c>
      <c r="AF723" s="2">
        <v>20</v>
      </c>
      <c r="AG723" s="2">
        <v>19</v>
      </c>
      <c r="AH723" s="2">
        <v>16</v>
      </c>
    </row>
    <row r="724" spans="1:34" x14ac:dyDescent="0.25">
      <c r="A724" s="2" t="s">
        <v>506</v>
      </c>
      <c r="B724" s="2" t="s">
        <v>406</v>
      </c>
      <c r="C724" s="2" t="s">
        <v>528</v>
      </c>
      <c r="D724" s="2">
        <v>0</v>
      </c>
      <c r="E724" s="2">
        <v>0</v>
      </c>
      <c r="F724" s="2">
        <v>-1</v>
      </c>
      <c r="G724" s="2">
        <v>17</v>
      </c>
      <c r="H724" s="2">
        <v>20</v>
      </c>
      <c r="I724" s="2">
        <v>51</v>
      </c>
      <c r="J724" s="2">
        <v>80</v>
      </c>
      <c r="K724" s="2">
        <v>91</v>
      </c>
      <c r="L724" s="2">
        <v>94</v>
      </c>
      <c r="M724" s="2">
        <v>104</v>
      </c>
      <c r="N724" s="2">
        <v>105</v>
      </c>
      <c r="O724" s="2">
        <v>107</v>
      </c>
      <c r="P724" s="2">
        <v>106</v>
      </c>
      <c r="Q724" s="2">
        <v>109</v>
      </c>
      <c r="R724" s="2">
        <v>111</v>
      </c>
      <c r="S724" s="2">
        <v>111</v>
      </c>
      <c r="T724" s="2">
        <v>108</v>
      </c>
      <c r="U724" s="2">
        <v>99</v>
      </c>
      <c r="V724" s="2">
        <v>92</v>
      </c>
      <c r="W724" s="2">
        <v>82</v>
      </c>
      <c r="X724" s="2">
        <v>72</v>
      </c>
      <c r="Y724" s="2">
        <v>63</v>
      </c>
      <c r="Z724" s="2">
        <v>53</v>
      </c>
      <c r="AA724" s="2">
        <v>46</v>
      </c>
      <c r="AB724" s="2">
        <v>39</v>
      </c>
      <c r="AC724" s="2">
        <v>34</v>
      </c>
      <c r="AD724" s="2">
        <v>29</v>
      </c>
      <c r="AE724" s="2">
        <v>24</v>
      </c>
      <c r="AF724" s="2">
        <v>20</v>
      </c>
      <c r="AG724" s="2">
        <v>16</v>
      </c>
      <c r="AH724" s="2">
        <v>13</v>
      </c>
    </row>
    <row r="725" spans="1:34" x14ac:dyDescent="0.25">
      <c r="A725" s="2" t="s">
        <v>507</v>
      </c>
      <c r="B725" s="2" t="s">
        <v>406</v>
      </c>
      <c r="C725" s="2" t="s">
        <v>528</v>
      </c>
      <c r="D725" s="2">
        <v>0</v>
      </c>
      <c r="E725" s="2">
        <v>0</v>
      </c>
      <c r="F725" s="2">
        <v>3</v>
      </c>
      <c r="G725" s="2">
        <v>96</v>
      </c>
      <c r="H725" s="2">
        <v>70</v>
      </c>
      <c r="I725" s="2">
        <v>61</v>
      </c>
      <c r="J725" s="2">
        <v>42</v>
      </c>
      <c r="K725" s="2">
        <v>-17</v>
      </c>
      <c r="L725" s="2">
        <v>-109</v>
      </c>
      <c r="M725" s="2">
        <v>-200</v>
      </c>
      <c r="N725" s="2">
        <v>-330</v>
      </c>
      <c r="O725" s="2">
        <v>-482</v>
      </c>
      <c r="P725" s="2">
        <v>-654</v>
      </c>
      <c r="Q725" s="2">
        <v>-832</v>
      </c>
      <c r="R725" s="2">
        <v>-1026</v>
      </c>
      <c r="S725" s="2">
        <v>-1235</v>
      </c>
      <c r="T725" s="2">
        <v>-1439</v>
      </c>
      <c r="U725" s="2">
        <v>-1640</v>
      </c>
      <c r="V725" s="2">
        <v>-1818</v>
      </c>
      <c r="W725" s="2">
        <v>-1977</v>
      </c>
      <c r="X725" s="2">
        <v>-2116</v>
      </c>
      <c r="Y725" s="2">
        <v>-2231</v>
      </c>
      <c r="Z725" s="2">
        <v>-2324</v>
      </c>
      <c r="AA725" s="2">
        <v>-2392</v>
      </c>
      <c r="AB725" s="2">
        <v>-2441</v>
      </c>
      <c r="AC725" s="2">
        <v>-2467</v>
      </c>
      <c r="AD725" s="2">
        <v>-2476</v>
      </c>
      <c r="AE725" s="2">
        <v>-2469</v>
      </c>
      <c r="AF725" s="2">
        <v>-2443</v>
      </c>
      <c r="AG725" s="2">
        <v>-2418</v>
      </c>
      <c r="AH725" s="2">
        <v>-2392</v>
      </c>
    </row>
    <row r="726" spans="1:34" x14ac:dyDescent="0.25">
      <c r="A726" s="2" t="s">
        <v>508</v>
      </c>
      <c r="B726" s="2" t="s">
        <v>406</v>
      </c>
      <c r="C726" s="2" t="s">
        <v>528</v>
      </c>
      <c r="D726" s="2">
        <v>0</v>
      </c>
      <c r="E726" s="2">
        <v>-4</v>
      </c>
      <c r="F726" s="2">
        <v>10</v>
      </c>
      <c r="G726" s="2">
        <v>304</v>
      </c>
      <c r="H726" s="2">
        <v>322</v>
      </c>
      <c r="I726" s="2">
        <v>1064</v>
      </c>
      <c r="J726" s="2">
        <v>1853</v>
      </c>
      <c r="K726" s="2">
        <v>2293</v>
      </c>
      <c r="L726" s="2">
        <v>2659</v>
      </c>
      <c r="M726" s="2">
        <v>3287</v>
      </c>
      <c r="N726" s="2">
        <v>3742</v>
      </c>
      <c r="O726" s="2">
        <v>4113</v>
      </c>
      <c r="P726" s="2">
        <v>4422</v>
      </c>
      <c r="Q726" s="2">
        <v>4749</v>
      </c>
      <c r="R726" s="2">
        <v>5015</v>
      </c>
      <c r="S726" s="2">
        <v>5249</v>
      </c>
      <c r="T726" s="2">
        <v>5404</v>
      </c>
      <c r="U726" s="2">
        <v>5372</v>
      </c>
      <c r="V726" s="2">
        <v>5318</v>
      </c>
      <c r="W726" s="2">
        <v>5194</v>
      </c>
      <c r="X726" s="2">
        <v>5014</v>
      </c>
      <c r="Y726" s="2">
        <v>4816</v>
      </c>
      <c r="Z726" s="2">
        <v>4592</v>
      </c>
      <c r="AA726" s="2">
        <v>4400</v>
      </c>
      <c r="AB726" s="2">
        <v>4196</v>
      </c>
      <c r="AC726" s="2">
        <v>4038</v>
      </c>
      <c r="AD726" s="2">
        <v>3865</v>
      </c>
      <c r="AE726" s="2">
        <v>3700</v>
      </c>
      <c r="AF726" s="2">
        <v>3553</v>
      </c>
      <c r="AG726" s="2">
        <v>3417</v>
      </c>
      <c r="AH726" s="2">
        <v>3289</v>
      </c>
    </row>
    <row r="727" spans="1:34" x14ac:dyDescent="0.25">
      <c r="A727" s="2" t="s">
        <v>509</v>
      </c>
      <c r="B727" s="2" t="s">
        <v>406</v>
      </c>
      <c r="C727" s="2" t="s">
        <v>528</v>
      </c>
      <c r="D727" s="2">
        <v>0</v>
      </c>
      <c r="E727" s="2">
        <v>-9</v>
      </c>
      <c r="F727" s="2">
        <v>278</v>
      </c>
      <c r="G727" s="2">
        <v>3278</v>
      </c>
      <c r="H727" s="2">
        <v>3179</v>
      </c>
      <c r="I727" s="2">
        <v>3214</v>
      </c>
      <c r="J727" s="2">
        <v>4943</v>
      </c>
      <c r="K727" s="2">
        <v>6895</v>
      </c>
      <c r="L727" s="2">
        <v>7696</v>
      </c>
      <c r="M727" s="2">
        <v>8981</v>
      </c>
      <c r="N727" s="2">
        <v>9975</v>
      </c>
      <c r="O727" s="2">
        <v>10512</v>
      </c>
      <c r="P727" s="2">
        <v>10681</v>
      </c>
      <c r="Q727" s="2">
        <v>10907</v>
      </c>
      <c r="R727" s="2">
        <v>10845</v>
      </c>
      <c r="S727" s="2">
        <v>10767</v>
      </c>
      <c r="T727" s="2">
        <v>10669</v>
      </c>
      <c r="U727" s="2">
        <v>9524</v>
      </c>
      <c r="V727" s="2">
        <v>8645</v>
      </c>
      <c r="W727" s="2">
        <v>7762</v>
      </c>
      <c r="X727" s="2">
        <v>6889</v>
      </c>
      <c r="Y727" s="2">
        <v>6146</v>
      </c>
      <c r="Z727" s="2">
        <v>5487</v>
      </c>
      <c r="AA727" s="2">
        <v>5113</v>
      </c>
      <c r="AB727" s="2">
        <v>4774</v>
      </c>
      <c r="AC727" s="2">
        <v>4556</v>
      </c>
      <c r="AD727" s="2">
        <v>4332</v>
      </c>
      <c r="AE727" s="2">
        <v>4144</v>
      </c>
      <c r="AF727" s="2">
        <v>4012</v>
      </c>
      <c r="AG727" s="2">
        <v>3857</v>
      </c>
      <c r="AH727" s="2">
        <v>3711</v>
      </c>
    </row>
    <row r="728" spans="1:34" x14ac:dyDescent="0.25">
      <c r="A728" s="2" t="s">
        <v>510</v>
      </c>
      <c r="B728" s="2" t="s">
        <v>406</v>
      </c>
      <c r="C728" s="2" t="s">
        <v>528</v>
      </c>
      <c r="D728" s="2">
        <v>0</v>
      </c>
      <c r="E728" s="2">
        <v>1</v>
      </c>
      <c r="F728" s="2">
        <v>37</v>
      </c>
      <c r="G728" s="2">
        <v>176</v>
      </c>
      <c r="H728" s="2">
        <v>265</v>
      </c>
      <c r="I728" s="2">
        <v>215</v>
      </c>
      <c r="J728" s="2">
        <v>362</v>
      </c>
      <c r="K728" s="2">
        <v>609</v>
      </c>
      <c r="L728" s="2">
        <v>733</v>
      </c>
      <c r="M728" s="2">
        <v>873</v>
      </c>
      <c r="N728" s="2">
        <v>1029</v>
      </c>
      <c r="O728" s="2">
        <v>1154</v>
      </c>
      <c r="P728" s="2">
        <v>1226</v>
      </c>
      <c r="Q728" s="2">
        <v>1279</v>
      </c>
      <c r="R728" s="2">
        <v>1298</v>
      </c>
      <c r="S728" s="2">
        <v>1316</v>
      </c>
      <c r="T728" s="2">
        <v>1302</v>
      </c>
      <c r="U728" s="2">
        <v>1168</v>
      </c>
      <c r="V728" s="2">
        <v>1063</v>
      </c>
      <c r="W728" s="2">
        <v>963</v>
      </c>
      <c r="X728" s="2">
        <v>868</v>
      </c>
      <c r="Y728" s="2">
        <v>779</v>
      </c>
      <c r="Z728" s="2">
        <v>702</v>
      </c>
      <c r="AA728" s="2">
        <v>664</v>
      </c>
      <c r="AB728" s="2">
        <v>638</v>
      </c>
      <c r="AC728" s="2">
        <v>622</v>
      </c>
      <c r="AD728" s="2">
        <v>606</v>
      </c>
      <c r="AE728" s="2">
        <v>601</v>
      </c>
      <c r="AF728" s="2">
        <v>596</v>
      </c>
      <c r="AG728" s="2">
        <v>592</v>
      </c>
      <c r="AH728" s="2">
        <v>586</v>
      </c>
    </row>
    <row r="729" spans="1:34" x14ac:dyDescent="0.25">
      <c r="A729" s="2" t="s">
        <v>511</v>
      </c>
      <c r="B729" s="2" t="s">
        <v>406</v>
      </c>
      <c r="C729" s="2" t="s">
        <v>528</v>
      </c>
      <c r="D729" s="2">
        <v>0</v>
      </c>
      <c r="E729" s="2">
        <v>-3</v>
      </c>
      <c r="F729" s="2">
        <v>9</v>
      </c>
      <c r="G729" s="2">
        <v>215</v>
      </c>
      <c r="H729" s="2">
        <v>186</v>
      </c>
      <c r="I729" s="2">
        <v>638</v>
      </c>
      <c r="J729" s="2">
        <v>1147</v>
      </c>
      <c r="K729" s="2">
        <v>1440</v>
      </c>
      <c r="L729" s="2">
        <v>1672</v>
      </c>
      <c r="M729" s="2">
        <v>2084</v>
      </c>
      <c r="N729" s="2">
        <v>2391</v>
      </c>
      <c r="O729" s="2">
        <v>2633</v>
      </c>
      <c r="P729" s="2">
        <v>2837</v>
      </c>
      <c r="Q729" s="2">
        <v>3060</v>
      </c>
      <c r="R729" s="2">
        <v>3237</v>
      </c>
      <c r="S729" s="2">
        <v>3398</v>
      </c>
      <c r="T729" s="2">
        <v>3508</v>
      </c>
      <c r="U729" s="2">
        <v>3488</v>
      </c>
      <c r="V729" s="2">
        <v>3466</v>
      </c>
      <c r="W729" s="2">
        <v>3401</v>
      </c>
      <c r="X729" s="2">
        <v>3301</v>
      </c>
      <c r="Y729" s="2">
        <v>3190</v>
      </c>
      <c r="Z729" s="2">
        <v>3063</v>
      </c>
      <c r="AA729" s="2">
        <v>2961</v>
      </c>
      <c r="AB729" s="2">
        <v>2849</v>
      </c>
      <c r="AC729" s="2">
        <v>2767</v>
      </c>
      <c r="AD729" s="2">
        <v>2674</v>
      </c>
      <c r="AE729" s="2">
        <v>2586</v>
      </c>
      <c r="AF729" s="2">
        <v>2510</v>
      </c>
      <c r="AG729" s="2">
        <v>2438</v>
      </c>
      <c r="AH729" s="2">
        <v>2370</v>
      </c>
    </row>
    <row r="730" spans="1:34" x14ac:dyDescent="0.25">
      <c r="A730" s="2" t="s">
        <v>512</v>
      </c>
      <c r="B730" s="2" t="s">
        <v>406</v>
      </c>
      <c r="C730" s="2" t="s">
        <v>528</v>
      </c>
      <c r="D730" s="2">
        <v>0</v>
      </c>
      <c r="E730" s="2">
        <v>-16</v>
      </c>
      <c r="F730" s="2">
        <v>-6</v>
      </c>
      <c r="G730" s="2">
        <v>99</v>
      </c>
      <c r="H730" s="2">
        <v>-65</v>
      </c>
      <c r="I730" s="2">
        <v>1487</v>
      </c>
      <c r="J730" s="2">
        <v>3085</v>
      </c>
      <c r="K730" s="2">
        <v>3874</v>
      </c>
      <c r="L730" s="2">
        <v>4525</v>
      </c>
      <c r="M730" s="2">
        <v>5755</v>
      </c>
      <c r="N730" s="2">
        <v>6626</v>
      </c>
      <c r="O730" s="2">
        <v>7442</v>
      </c>
      <c r="P730" s="2">
        <v>8178</v>
      </c>
      <c r="Q730" s="2">
        <v>8995</v>
      </c>
      <c r="R730" s="2">
        <v>9728</v>
      </c>
      <c r="S730" s="2">
        <v>10395</v>
      </c>
      <c r="T730" s="2">
        <v>10961</v>
      </c>
      <c r="U730" s="2">
        <v>11145</v>
      </c>
      <c r="V730" s="2">
        <v>11248</v>
      </c>
      <c r="W730" s="2">
        <v>11162</v>
      </c>
      <c r="X730" s="2">
        <v>10895</v>
      </c>
      <c r="Y730" s="2">
        <v>10566</v>
      </c>
      <c r="Z730" s="2">
        <v>10114</v>
      </c>
      <c r="AA730" s="2">
        <v>9718</v>
      </c>
      <c r="AB730" s="2">
        <v>9264</v>
      </c>
      <c r="AC730" s="2">
        <v>8925</v>
      </c>
      <c r="AD730" s="2">
        <v>8513</v>
      </c>
      <c r="AE730" s="2">
        <v>8105</v>
      </c>
      <c r="AF730" s="2">
        <v>7724</v>
      </c>
      <c r="AG730" s="2">
        <v>7381</v>
      </c>
      <c r="AH730" s="2">
        <v>7051</v>
      </c>
    </row>
    <row r="731" spans="1:34" x14ac:dyDescent="0.25">
      <c r="A731" s="2" t="s">
        <v>513</v>
      </c>
      <c r="B731" s="2" t="s">
        <v>406</v>
      </c>
      <c r="C731" s="2" t="s">
        <v>528</v>
      </c>
      <c r="D731" s="2">
        <v>0</v>
      </c>
      <c r="E731" s="2">
        <v>-2</v>
      </c>
      <c r="F731" s="2">
        <v>2</v>
      </c>
      <c r="G731" s="2">
        <v>68</v>
      </c>
      <c r="H731" s="2">
        <v>34</v>
      </c>
      <c r="I731" s="2">
        <v>470</v>
      </c>
      <c r="J731" s="2">
        <v>927</v>
      </c>
      <c r="K731" s="2">
        <v>1167</v>
      </c>
      <c r="L731" s="2">
        <v>1371</v>
      </c>
      <c r="M731" s="2">
        <v>1740</v>
      </c>
      <c r="N731" s="2">
        <v>2015</v>
      </c>
      <c r="O731" s="2">
        <v>2254</v>
      </c>
      <c r="P731" s="2">
        <v>2465</v>
      </c>
      <c r="Q731" s="2">
        <v>2691</v>
      </c>
      <c r="R731" s="2">
        <v>2886</v>
      </c>
      <c r="S731" s="2">
        <v>3061</v>
      </c>
      <c r="T731" s="2">
        <v>3204</v>
      </c>
      <c r="U731" s="2">
        <v>3238</v>
      </c>
      <c r="V731" s="2">
        <v>3250</v>
      </c>
      <c r="W731" s="2">
        <v>3212</v>
      </c>
      <c r="X731" s="2">
        <v>3127</v>
      </c>
      <c r="Y731" s="2">
        <v>3025</v>
      </c>
      <c r="Z731" s="2">
        <v>2893</v>
      </c>
      <c r="AA731" s="2">
        <v>2777</v>
      </c>
      <c r="AB731" s="2">
        <v>2648</v>
      </c>
      <c r="AC731" s="2">
        <v>2546</v>
      </c>
      <c r="AD731" s="2">
        <v>2432</v>
      </c>
      <c r="AE731" s="2">
        <v>2320</v>
      </c>
      <c r="AF731" s="2">
        <v>2217</v>
      </c>
      <c r="AG731" s="2">
        <v>2122</v>
      </c>
      <c r="AH731" s="2">
        <v>2035</v>
      </c>
    </row>
    <row r="732" spans="1:34" x14ac:dyDescent="0.25">
      <c r="A732" s="2" t="s">
        <v>514</v>
      </c>
      <c r="B732" s="2" t="s">
        <v>406</v>
      </c>
      <c r="C732" s="2" t="s">
        <v>528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2">
        <v>0</v>
      </c>
      <c r="AH732" s="2">
        <v>0</v>
      </c>
    </row>
    <row r="733" spans="1:34" x14ac:dyDescent="0.25">
      <c r="A733" s="2" t="s">
        <v>383</v>
      </c>
      <c r="B733" s="2" t="s">
        <v>407</v>
      </c>
      <c r="C733" s="2" t="s">
        <v>529</v>
      </c>
      <c r="D733" s="2">
        <v>0</v>
      </c>
      <c r="E733" s="2">
        <v>-215</v>
      </c>
      <c r="F733" s="2">
        <v>482</v>
      </c>
      <c r="G733" s="2">
        <v>25788</v>
      </c>
      <c r="H733" s="2">
        <v>36105</v>
      </c>
      <c r="I733" s="2">
        <v>40808</v>
      </c>
      <c r="J733" s="2">
        <v>49894</v>
      </c>
      <c r="K733" s="2">
        <v>61520</v>
      </c>
      <c r="L733" s="2">
        <v>69340</v>
      </c>
      <c r="M733" s="2">
        <v>77253</v>
      </c>
      <c r="N733" s="2">
        <v>83588</v>
      </c>
      <c r="O733" s="2">
        <v>88304</v>
      </c>
      <c r="P733" s="2">
        <v>91311</v>
      </c>
      <c r="Q733" s="2">
        <v>95060</v>
      </c>
      <c r="R733" s="2">
        <v>98140</v>
      </c>
      <c r="S733" s="2">
        <v>100662</v>
      </c>
      <c r="T733" s="2">
        <v>99377</v>
      </c>
      <c r="U733" s="2">
        <v>92993</v>
      </c>
      <c r="V733" s="2">
        <v>87542</v>
      </c>
      <c r="W733" s="2">
        <v>81905</v>
      </c>
      <c r="X733" s="2">
        <v>76198</v>
      </c>
      <c r="Y733" s="2">
        <v>71460</v>
      </c>
      <c r="Z733" s="2">
        <v>67260</v>
      </c>
      <c r="AA733" s="2">
        <v>64365</v>
      </c>
      <c r="AB733" s="2">
        <v>61827</v>
      </c>
      <c r="AC733" s="2">
        <v>59747</v>
      </c>
      <c r="AD733" s="2">
        <v>58015</v>
      </c>
      <c r="AE733" s="2">
        <v>56596</v>
      </c>
      <c r="AF733" s="2">
        <v>55557</v>
      </c>
      <c r="AG733" s="2">
        <v>54341</v>
      </c>
      <c r="AH733" s="2">
        <v>53180</v>
      </c>
    </row>
    <row r="734" spans="1:34" x14ac:dyDescent="0.25">
      <c r="A734" s="2" t="s">
        <v>473</v>
      </c>
      <c r="B734" s="2" t="s">
        <v>407</v>
      </c>
      <c r="C734" s="2" t="s">
        <v>529</v>
      </c>
      <c r="D734" s="2">
        <v>0</v>
      </c>
      <c r="E734" s="2">
        <v>7</v>
      </c>
      <c r="F734" s="2">
        <v>-14</v>
      </c>
      <c r="G734" s="2">
        <v>293</v>
      </c>
      <c r="H734" s="2">
        <v>510</v>
      </c>
      <c r="I734" s="2">
        <v>859</v>
      </c>
      <c r="J734" s="2">
        <v>1063</v>
      </c>
      <c r="K734" s="2">
        <v>1701</v>
      </c>
      <c r="L734" s="2">
        <v>2627</v>
      </c>
      <c r="M734" s="2">
        <v>3367</v>
      </c>
      <c r="N734" s="2">
        <v>3778</v>
      </c>
      <c r="O734" s="2">
        <v>3611</v>
      </c>
      <c r="P734" s="2">
        <v>3393</v>
      </c>
      <c r="Q734" s="2">
        <v>3280</v>
      </c>
      <c r="R734" s="2">
        <v>3226</v>
      </c>
      <c r="S734" s="2">
        <v>3227</v>
      </c>
      <c r="T734" s="2">
        <v>3258</v>
      </c>
      <c r="U734" s="2">
        <v>3266</v>
      </c>
      <c r="V734" s="2">
        <v>3254</v>
      </c>
      <c r="W734" s="2">
        <v>3216</v>
      </c>
      <c r="X734" s="2">
        <v>3200</v>
      </c>
      <c r="Y734" s="2">
        <v>3190</v>
      </c>
      <c r="Z734" s="2">
        <v>3185</v>
      </c>
      <c r="AA734" s="2">
        <v>3187</v>
      </c>
      <c r="AB734" s="2">
        <v>3183</v>
      </c>
      <c r="AC734" s="2">
        <v>3182</v>
      </c>
      <c r="AD734" s="2">
        <v>3199</v>
      </c>
      <c r="AE734" s="2">
        <v>3213</v>
      </c>
      <c r="AF734" s="2">
        <v>3212</v>
      </c>
      <c r="AG734" s="2">
        <v>3209</v>
      </c>
      <c r="AH734" s="2">
        <v>3197</v>
      </c>
    </row>
    <row r="735" spans="1:34" x14ac:dyDescent="0.25">
      <c r="A735" s="2" t="s">
        <v>474</v>
      </c>
      <c r="B735" s="2" t="s">
        <v>407</v>
      </c>
      <c r="C735" s="2" t="s">
        <v>529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</row>
    <row r="736" spans="1:34" x14ac:dyDescent="0.25">
      <c r="A736" s="2" t="s">
        <v>475</v>
      </c>
      <c r="B736" s="2" t="s">
        <v>407</v>
      </c>
      <c r="C736" s="2" t="s">
        <v>529</v>
      </c>
      <c r="D736" s="2">
        <v>0</v>
      </c>
      <c r="E736" s="2">
        <v>0</v>
      </c>
      <c r="F736" s="2">
        <v>-4</v>
      </c>
      <c r="G736" s="2">
        <v>-42</v>
      </c>
      <c r="H736" s="2">
        <v>-153</v>
      </c>
      <c r="I736" s="2">
        <v>-307</v>
      </c>
      <c r="J736" s="2">
        <v>-443</v>
      </c>
      <c r="K736" s="2">
        <v>-659</v>
      </c>
      <c r="L736" s="2">
        <v>-920</v>
      </c>
      <c r="M736" s="2">
        <v>-1226</v>
      </c>
      <c r="N736" s="2">
        <v>-1556</v>
      </c>
      <c r="O736" s="2">
        <v>-1909</v>
      </c>
      <c r="P736" s="2">
        <v>-2253</v>
      </c>
      <c r="Q736" s="2">
        <v>-2589</v>
      </c>
      <c r="R736" s="2">
        <v>-2881</v>
      </c>
      <c r="S736" s="2">
        <v>-3197</v>
      </c>
      <c r="T736" s="2">
        <v>-3533</v>
      </c>
      <c r="U736" s="2">
        <v>-3845</v>
      </c>
      <c r="V736" s="2">
        <v>-4131</v>
      </c>
      <c r="W736" s="2">
        <v>-4340</v>
      </c>
      <c r="X736" s="2">
        <v>-4571</v>
      </c>
      <c r="Y736" s="2">
        <v>-4740</v>
      </c>
      <c r="Z736" s="2">
        <v>-4827</v>
      </c>
      <c r="AA736" s="2">
        <v>-4939</v>
      </c>
      <c r="AB736" s="2">
        <v>-5035</v>
      </c>
      <c r="AC736" s="2">
        <v>-5052</v>
      </c>
      <c r="AD736" s="2">
        <v>-5097</v>
      </c>
      <c r="AE736" s="2">
        <v>-5082</v>
      </c>
      <c r="AF736" s="2">
        <v>-5053</v>
      </c>
      <c r="AG736" s="2">
        <v>-5041</v>
      </c>
      <c r="AH736" s="2">
        <v>-4999</v>
      </c>
    </row>
    <row r="737" spans="1:34" x14ac:dyDescent="0.25">
      <c r="A737" s="2" t="s">
        <v>476</v>
      </c>
      <c r="B737" s="2" t="s">
        <v>407</v>
      </c>
      <c r="C737" s="2" t="s">
        <v>529</v>
      </c>
      <c r="D737" s="2">
        <v>0</v>
      </c>
      <c r="E737" s="2">
        <v>0</v>
      </c>
      <c r="F737" s="2">
        <v>0</v>
      </c>
      <c r="G737" s="2">
        <v>27</v>
      </c>
      <c r="H737" s="2">
        <v>37</v>
      </c>
      <c r="I737" s="2">
        <v>18</v>
      </c>
      <c r="J737" s="2">
        <v>-27</v>
      </c>
      <c r="K737" s="2">
        <v>-45</v>
      </c>
      <c r="L737" s="2">
        <v>-38</v>
      </c>
      <c r="M737" s="2">
        <v>-34</v>
      </c>
      <c r="N737" s="2">
        <v>-40</v>
      </c>
      <c r="O737" s="2">
        <v>-48</v>
      </c>
      <c r="P737" s="2">
        <v>-53</v>
      </c>
      <c r="Q737" s="2">
        <v>-58</v>
      </c>
      <c r="R737" s="2">
        <v>-64</v>
      </c>
      <c r="S737" s="2">
        <v>-69</v>
      </c>
      <c r="T737" s="2">
        <v>-73</v>
      </c>
      <c r="U737" s="2">
        <v>-80</v>
      </c>
      <c r="V737" s="2">
        <v>-85</v>
      </c>
      <c r="W737" s="2">
        <v>-90</v>
      </c>
      <c r="X737" s="2">
        <v>-91</v>
      </c>
      <c r="Y737" s="2">
        <v>-91</v>
      </c>
      <c r="Z737" s="2">
        <v>-88</v>
      </c>
      <c r="AA737" s="2">
        <v>-85</v>
      </c>
      <c r="AB737" s="2">
        <v>-81</v>
      </c>
      <c r="AC737" s="2">
        <v>-78</v>
      </c>
      <c r="AD737" s="2">
        <v>-75</v>
      </c>
      <c r="AE737" s="2">
        <v>-73</v>
      </c>
      <c r="AF737" s="2">
        <v>-69</v>
      </c>
      <c r="AG737" s="2">
        <v>-67</v>
      </c>
      <c r="AH737" s="2">
        <v>-65</v>
      </c>
    </row>
    <row r="738" spans="1:34" x14ac:dyDescent="0.25">
      <c r="A738" s="2" t="s">
        <v>477</v>
      </c>
      <c r="B738" s="2" t="s">
        <v>407</v>
      </c>
      <c r="C738" s="2" t="s">
        <v>529</v>
      </c>
      <c r="D738" s="2">
        <v>0</v>
      </c>
      <c r="E738" s="2">
        <v>0</v>
      </c>
      <c r="F738" s="2">
        <v>-3</v>
      </c>
      <c r="G738" s="2">
        <v>-49</v>
      </c>
      <c r="H738" s="2">
        <v>-172</v>
      </c>
      <c r="I738" s="2">
        <v>-370</v>
      </c>
      <c r="J738" s="2">
        <v>-672</v>
      </c>
      <c r="K738" s="2">
        <v>-1012</v>
      </c>
      <c r="L738" s="2">
        <v>-1391</v>
      </c>
      <c r="M738" s="2">
        <v>-1828</v>
      </c>
      <c r="N738" s="2">
        <v>-2298</v>
      </c>
      <c r="O738" s="2">
        <v>-2772</v>
      </c>
      <c r="P738" s="2">
        <v>-3212</v>
      </c>
      <c r="Q738" s="2">
        <v>-3611</v>
      </c>
      <c r="R738" s="2">
        <v>-3984</v>
      </c>
      <c r="S738" s="2">
        <v>-4363</v>
      </c>
      <c r="T738" s="2">
        <v>-4722</v>
      </c>
      <c r="U738" s="2">
        <v>-5053</v>
      </c>
      <c r="V738" s="2">
        <v>-5282</v>
      </c>
      <c r="W738" s="2">
        <v>-5447</v>
      </c>
      <c r="X738" s="2">
        <v>-5575</v>
      </c>
      <c r="Y738" s="2">
        <v>-5617</v>
      </c>
      <c r="Z738" s="2">
        <v>-5608</v>
      </c>
      <c r="AA738" s="2">
        <v>-5605</v>
      </c>
      <c r="AB738" s="2">
        <v>-5574</v>
      </c>
      <c r="AC738" s="2">
        <v>-5525</v>
      </c>
      <c r="AD738" s="2">
        <v>-5485</v>
      </c>
      <c r="AE738" s="2">
        <v>-5416</v>
      </c>
      <c r="AF738" s="2">
        <v>-5346</v>
      </c>
      <c r="AG738" s="2">
        <v>-5305</v>
      </c>
      <c r="AH738" s="2">
        <v>-5260</v>
      </c>
    </row>
    <row r="739" spans="1:34" x14ac:dyDescent="0.25">
      <c r="A739" s="2" t="s">
        <v>478</v>
      </c>
      <c r="B739" s="2" t="s">
        <v>407</v>
      </c>
      <c r="C739" s="2" t="s">
        <v>529</v>
      </c>
      <c r="D739" s="2">
        <v>0</v>
      </c>
      <c r="E739" s="2">
        <v>0</v>
      </c>
      <c r="F739" s="2">
        <v>1</v>
      </c>
      <c r="G739" s="2">
        <v>126</v>
      </c>
      <c r="H739" s="2">
        <v>160</v>
      </c>
      <c r="I739" s="2">
        <v>271</v>
      </c>
      <c r="J739" s="2">
        <v>406</v>
      </c>
      <c r="K739" s="2">
        <v>534</v>
      </c>
      <c r="L739" s="2">
        <v>663</v>
      </c>
      <c r="M739" s="2">
        <v>825</v>
      </c>
      <c r="N739" s="2">
        <v>962</v>
      </c>
      <c r="O739" s="2">
        <v>1043</v>
      </c>
      <c r="P739" s="2">
        <v>1094</v>
      </c>
      <c r="Q739" s="2">
        <v>1141</v>
      </c>
      <c r="R739" s="2">
        <v>1183</v>
      </c>
      <c r="S739" s="2">
        <v>1215</v>
      </c>
      <c r="T739" s="2">
        <v>1232</v>
      </c>
      <c r="U739" s="2">
        <v>1222</v>
      </c>
      <c r="V739" s="2">
        <v>1189</v>
      </c>
      <c r="W739" s="2">
        <v>1143</v>
      </c>
      <c r="X739" s="2">
        <v>1087</v>
      </c>
      <c r="Y739" s="2">
        <v>1031</v>
      </c>
      <c r="Z739" s="2">
        <v>973</v>
      </c>
      <c r="AA739" s="2">
        <v>919</v>
      </c>
      <c r="AB739" s="2">
        <v>867</v>
      </c>
      <c r="AC739" s="2">
        <v>821</v>
      </c>
      <c r="AD739" s="2">
        <v>779</v>
      </c>
      <c r="AE739" s="2">
        <v>739</v>
      </c>
      <c r="AF739" s="2">
        <v>703</v>
      </c>
      <c r="AG739" s="2">
        <v>669</v>
      </c>
      <c r="AH739" s="2">
        <v>638</v>
      </c>
    </row>
    <row r="740" spans="1:34" x14ac:dyDescent="0.25">
      <c r="A740" s="2" t="s">
        <v>479</v>
      </c>
      <c r="B740" s="2" t="s">
        <v>407</v>
      </c>
      <c r="C740" s="2" t="s">
        <v>529</v>
      </c>
      <c r="D740" s="2">
        <v>0</v>
      </c>
      <c r="E740" s="2">
        <v>0</v>
      </c>
      <c r="F740" s="2">
        <v>1</v>
      </c>
      <c r="G740" s="2">
        <v>38</v>
      </c>
      <c r="H740" s="2">
        <v>37</v>
      </c>
      <c r="I740" s="2">
        <v>161</v>
      </c>
      <c r="J740" s="2">
        <v>324</v>
      </c>
      <c r="K740" s="2">
        <v>420</v>
      </c>
      <c r="L740" s="2">
        <v>488</v>
      </c>
      <c r="M740" s="2">
        <v>586</v>
      </c>
      <c r="N740" s="2">
        <v>666</v>
      </c>
      <c r="O740" s="2">
        <v>717</v>
      </c>
      <c r="P740" s="2">
        <v>752</v>
      </c>
      <c r="Q740" s="2">
        <v>782</v>
      </c>
      <c r="R740" s="2">
        <v>800</v>
      </c>
      <c r="S740" s="2">
        <v>806</v>
      </c>
      <c r="T740" s="2">
        <v>804</v>
      </c>
      <c r="U740" s="2">
        <v>780</v>
      </c>
      <c r="V740" s="2">
        <v>744</v>
      </c>
      <c r="W740" s="2">
        <v>701</v>
      </c>
      <c r="X740" s="2">
        <v>650</v>
      </c>
      <c r="Y740" s="2">
        <v>597</v>
      </c>
      <c r="Z740" s="2">
        <v>544</v>
      </c>
      <c r="AA740" s="2">
        <v>497</v>
      </c>
      <c r="AB740" s="2">
        <v>451</v>
      </c>
      <c r="AC740" s="2">
        <v>413</v>
      </c>
      <c r="AD740" s="2">
        <v>375</v>
      </c>
      <c r="AE740" s="2">
        <v>341</v>
      </c>
      <c r="AF740" s="2">
        <v>310</v>
      </c>
      <c r="AG740" s="2">
        <v>284</v>
      </c>
      <c r="AH740" s="2">
        <v>259</v>
      </c>
    </row>
    <row r="741" spans="1:34" x14ac:dyDescent="0.25">
      <c r="A741" s="2" t="s">
        <v>480</v>
      </c>
      <c r="B741" s="2" t="s">
        <v>407</v>
      </c>
      <c r="C741" s="2" t="s">
        <v>529</v>
      </c>
      <c r="D741" s="2">
        <v>0</v>
      </c>
      <c r="E741" s="2">
        <v>0</v>
      </c>
      <c r="F741" s="2">
        <v>1</v>
      </c>
      <c r="G741" s="2">
        <v>56</v>
      </c>
      <c r="H741" s="2">
        <v>77</v>
      </c>
      <c r="I741" s="2">
        <v>70</v>
      </c>
      <c r="J741" s="2">
        <v>58</v>
      </c>
      <c r="K741" s="2">
        <v>62</v>
      </c>
      <c r="L741" s="2">
        <v>67</v>
      </c>
      <c r="M741" s="2">
        <v>71</v>
      </c>
      <c r="N741" s="2">
        <v>74</v>
      </c>
      <c r="O741" s="2">
        <v>72</v>
      </c>
      <c r="P741" s="2">
        <v>71</v>
      </c>
      <c r="Q741" s="2">
        <v>68</v>
      </c>
      <c r="R741" s="2">
        <v>68</v>
      </c>
      <c r="S741" s="2">
        <v>67</v>
      </c>
      <c r="T741" s="2">
        <v>68</v>
      </c>
      <c r="U741" s="2">
        <v>60</v>
      </c>
      <c r="V741" s="2">
        <v>52</v>
      </c>
      <c r="W741" s="2">
        <v>42</v>
      </c>
      <c r="X741" s="2">
        <v>34</v>
      </c>
      <c r="Y741" s="2">
        <v>27</v>
      </c>
      <c r="Z741" s="2">
        <v>23</v>
      </c>
      <c r="AA741" s="2">
        <v>21</v>
      </c>
      <c r="AB741" s="2">
        <v>20</v>
      </c>
      <c r="AC741" s="2">
        <v>20</v>
      </c>
      <c r="AD741" s="2">
        <v>21</v>
      </c>
      <c r="AE741" s="2">
        <v>21</v>
      </c>
      <c r="AF741" s="2">
        <v>23</v>
      </c>
      <c r="AG741" s="2">
        <v>23</v>
      </c>
      <c r="AH741" s="2">
        <v>24</v>
      </c>
    </row>
    <row r="742" spans="1:34" x14ac:dyDescent="0.25">
      <c r="A742" s="2" t="s">
        <v>481</v>
      </c>
      <c r="B742" s="2" t="s">
        <v>407</v>
      </c>
      <c r="C742" s="2" t="s">
        <v>529</v>
      </c>
      <c r="D742" s="2">
        <v>0</v>
      </c>
      <c r="E742" s="2">
        <v>0</v>
      </c>
      <c r="F742" s="2">
        <v>1</v>
      </c>
      <c r="G742" s="2">
        <v>53</v>
      </c>
      <c r="H742" s="2">
        <v>62</v>
      </c>
      <c r="I742" s="2">
        <v>60</v>
      </c>
      <c r="J742" s="2">
        <v>53</v>
      </c>
      <c r="K742" s="2">
        <v>57</v>
      </c>
      <c r="L742" s="2">
        <v>68</v>
      </c>
      <c r="M742" s="2">
        <v>80</v>
      </c>
      <c r="N742" s="2">
        <v>85</v>
      </c>
      <c r="O742" s="2">
        <v>88</v>
      </c>
      <c r="P742" s="2">
        <v>90</v>
      </c>
      <c r="Q742" s="2">
        <v>92</v>
      </c>
      <c r="R742" s="2">
        <v>92</v>
      </c>
      <c r="S742" s="2">
        <v>91</v>
      </c>
      <c r="T742" s="2">
        <v>90</v>
      </c>
      <c r="U742" s="2">
        <v>83</v>
      </c>
      <c r="V742" s="2">
        <v>75</v>
      </c>
      <c r="W742" s="2">
        <v>64</v>
      </c>
      <c r="X742" s="2">
        <v>56</v>
      </c>
      <c r="Y742" s="2">
        <v>48</v>
      </c>
      <c r="Z742" s="2">
        <v>42</v>
      </c>
      <c r="AA742" s="2">
        <v>38</v>
      </c>
      <c r="AB742" s="2">
        <v>35</v>
      </c>
      <c r="AC742" s="2">
        <v>33</v>
      </c>
      <c r="AD742" s="2">
        <v>30</v>
      </c>
      <c r="AE742" s="2">
        <v>27</v>
      </c>
      <c r="AF742" s="2">
        <v>27</v>
      </c>
      <c r="AG742" s="2">
        <v>26</v>
      </c>
      <c r="AH742" s="2">
        <v>24</v>
      </c>
    </row>
    <row r="743" spans="1:34" x14ac:dyDescent="0.25">
      <c r="A743" s="2" t="s">
        <v>482</v>
      </c>
      <c r="B743" s="2" t="s">
        <v>407</v>
      </c>
      <c r="C743" s="2" t="s">
        <v>529</v>
      </c>
      <c r="D743" s="2">
        <v>0</v>
      </c>
      <c r="E743" s="2">
        <v>1</v>
      </c>
      <c r="F743" s="2">
        <v>0</v>
      </c>
      <c r="G743" s="2">
        <v>-110</v>
      </c>
      <c r="H743" s="2">
        <v>-230</v>
      </c>
      <c r="I743" s="2">
        <v>-355</v>
      </c>
      <c r="J743" s="2">
        <v>-564</v>
      </c>
      <c r="K743" s="2">
        <v>-795</v>
      </c>
      <c r="L743" s="2">
        <v>-1038</v>
      </c>
      <c r="M743" s="2">
        <v>-1297</v>
      </c>
      <c r="N743" s="2">
        <v>-1556</v>
      </c>
      <c r="O743" s="2">
        <v>-1792</v>
      </c>
      <c r="P743" s="2">
        <v>-1993</v>
      </c>
      <c r="Q743" s="2">
        <v>-2160</v>
      </c>
      <c r="R743" s="2">
        <v>-2308</v>
      </c>
      <c r="S743" s="2">
        <v>-2446</v>
      </c>
      <c r="T743" s="2">
        <v>-2565</v>
      </c>
      <c r="U743" s="2">
        <v>-2649</v>
      </c>
      <c r="V743" s="2">
        <v>-2657</v>
      </c>
      <c r="W743" s="2">
        <v>-2647</v>
      </c>
      <c r="X743" s="2">
        <v>-2598</v>
      </c>
      <c r="Y743" s="2">
        <v>-2515</v>
      </c>
      <c r="Z743" s="2">
        <v>-2445</v>
      </c>
      <c r="AA743" s="2">
        <v>-2365</v>
      </c>
      <c r="AB743" s="2">
        <v>-2277</v>
      </c>
      <c r="AC743" s="2">
        <v>-2197</v>
      </c>
      <c r="AD743" s="2">
        <v>-2116</v>
      </c>
      <c r="AE743" s="2">
        <v>-2031</v>
      </c>
      <c r="AF743" s="2">
        <v>-1955</v>
      </c>
      <c r="AG743" s="2">
        <v>-1888</v>
      </c>
      <c r="AH743" s="2">
        <v>-1830</v>
      </c>
    </row>
    <row r="744" spans="1:34" x14ac:dyDescent="0.25">
      <c r="A744" s="2" t="s">
        <v>483</v>
      </c>
      <c r="B744" s="2" t="s">
        <v>407</v>
      </c>
      <c r="C744" s="2" t="s">
        <v>529</v>
      </c>
      <c r="D744" s="2">
        <v>0</v>
      </c>
      <c r="E744" s="2">
        <v>-1</v>
      </c>
      <c r="F744" s="2">
        <v>-5</v>
      </c>
      <c r="G744" s="2">
        <v>157</v>
      </c>
      <c r="H744" s="2">
        <v>174</v>
      </c>
      <c r="I744" s="2">
        <v>100</v>
      </c>
      <c r="J744" s="2">
        <v>-221</v>
      </c>
      <c r="K744" s="2">
        <v>-528</v>
      </c>
      <c r="L744" s="2">
        <v>-752</v>
      </c>
      <c r="M744" s="2">
        <v>-933</v>
      </c>
      <c r="N744" s="2">
        <v>-1098</v>
      </c>
      <c r="O744" s="2">
        <v>-1249</v>
      </c>
      <c r="P744" s="2">
        <v>-1372</v>
      </c>
      <c r="Q744" s="2">
        <v>-1477</v>
      </c>
      <c r="R744" s="2">
        <v>-1562</v>
      </c>
      <c r="S744" s="2">
        <v>-1635</v>
      </c>
      <c r="T744" s="2">
        <v>-1698</v>
      </c>
      <c r="U744" s="2">
        <v>-1761</v>
      </c>
      <c r="V744" s="2">
        <v>-1819</v>
      </c>
      <c r="W744" s="2">
        <v>-1863</v>
      </c>
      <c r="X744" s="2">
        <v>-1893</v>
      </c>
      <c r="Y744" s="2">
        <v>-1894</v>
      </c>
      <c r="Z744" s="2">
        <v>-1877</v>
      </c>
      <c r="AA744" s="2">
        <v>-1850</v>
      </c>
      <c r="AB744" s="2">
        <v>-1819</v>
      </c>
      <c r="AC744" s="2">
        <v>-1783</v>
      </c>
      <c r="AD744" s="2">
        <v>-1745</v>
      </c>
      <c r="AE744" s="2">
        <v>-1700</v>
      </c>
      <c r="AF744" s="2">
        <v>-1651</v>
      </c>
      <c r="AG744" s="2">
        <v>-1601</v>
      </c>
      <c r="AH744" s="2">
        <v>-1548</v>
      </c>
    </row>
    <row r="745" spans="1:34" x14ac:dyDescent="0.25">
      <c r="A745" s="2" t="s">
        <v>484</v>
      </c>
      <c r="B745" s="2" t="s">
        <v>407</v>
      </c>
      <c r="C745" s="2" t="s">
        <v>529</v>
      </c>
      <c r="D745" s="2">
        <v>0</v>
      </c>
      <c r="E745" s="2">
        <v>0</v>
      </c>
      <c r="F745" s="2">
        <v>0</v>
      </c>
      <c r="G745" s="2">
        <v>6</v>
      </c>
      <c r="H745" s="2">
        <v>7</v>
      </c>
      <c r="I745" s="2">
        <v>30</v>
      </c>
      <c r="J745" s="2">
        <v>51</v>
      </c>
      <c r="K745" s="2">
        <v>61</v>
      </c>
      <c r="L745" s="2">
        <v>69</v>
      </c>
      <c r="M745" s="2">
        <v>86</v>
      </c>
      <c r="N745" s="2">
        <v>97</v>
      </c>
      <c r="O745" s="2">
        <v>106</v>
      </c>
      <c r="P745" s="2">
        <v>113</v>
      </c>
      <c r="Q745" s="2">
        <v>121</v>
      </c>
      <c r="R745" s="2">
        <v>127</v>
      </c>
      <c r="S745" s="2">
        <v>130</v>
      </c>
      <c r="T745" s="2">
        <v>133</v>
      </c>
      <c r="U745" s="2">
        <v>132</v>
      </c>
      <c r="V745" s="2">
        <v>129</v>
      </c>
      <c r="W745" s="2">
        <v>125</v>
      </c>
      <c r="X745" s="2">
        <v>119</v>
      </c>
      <c r="Y745" s="2">
        <v>113</v>
      </c>
      <c r="Z745" s="2">
        <v>105</v>
      </c>
      <c r="AA745" s="2">
        <v>99</v>
      </c>
      <c r="AB745" s="2">
        <v>92</v>
      </c>
      <c r="AC745" s="2">
        <v>87</v>
      </c>
      <c r="AD745" s="2">
        <v>81</v>
      </c>
      <c r="AE745" s="2">
        <v>76</v>
      </c>
      <c r="AF745" s="2">
        <v>71</v>
      </c>
      <c r="AG745" s="2">
        <v>66</v>
      </c>
      <c r="AH745" s="2">
        <v>62</v>
      </c>
    </row>
    <row r="746" spans="1:34" x14ac:dyDescent="0.25">
      <c r="A746" s="2" t="s">
        <v>485</v>
      </c>
      <c r="B746" s="2" t="s">
        <v>407</v>
      </c>
      <c r="C746" s="2" t="s">
        <v>529</v>
      </c>
      <c r="D746" s="2">
        <v>0</v>
      </c>
      <c r="E746" s="2">
        <v>0</v>
      </c>
      <c r="F746" s="2">
        <v>1</v>
      </c>
      <c r="G746" s="2">
        <v>54</v>
      </c>
      <c r="H746" s="2">
        <v>59</v>
      </c>
      <c r="I746" s="2">
        <v>25</v>
      </c>
      <c r="J746" s="2">
        <v>-21</v>
      </c>
      <c r="K746" s="2">
        <v>-43</v>
      </c>
      <c r="L746" s="2">
        <v>-56</v>
      </c>
      <c r="M746" s="2">
        <v>-72</v>
      </c>
      <c r="N746" s="2">
        <v>-88</v>
      </c>
      <c r="O746" s="2">
        <v>-99</v>
      </c>
      <c r="P746" s="2">
        <v>-109</v>
      </c>
      <c r="Q746" s="2">
        <v>-113</v>
      </c>
      <c r="R746" s="2">
        <v>-119</v>
      </c>
      <c r="S746" s="2">
        <v>-125</v>
      </c>
      <c r="T746" s="2">
        <v>-122</v>
      </c>
      <c r="U746" s="2">
        <v>-124</v>
      </c>
      <c r="V746" s="2">
        <v>-128</v>
      </c>
      <c r="W746" s="2">
        <v>-132</v>
      </c>
      <c r="X746" s="2">
        <v>-133</v>
      </c>
      <c r="Y746" s="2">
        <v>-134</v>
      </c>
      <c r="Z746" s="2">
        <v>-133</v>
      </c>
      <c r="AA746" s="2">
        <v>-129</v>
      </c>
      <c r="AB746" s="2">
        <v>-126</v>
      </c>
      <c r="AC746" s="2">
        <v>-123</v>
      </c>
      <c r="AD746" s="2">
        <v>-119</v>
      </c>
      <c r="AE746" s="2">
        <v>-115</v>
      </c>
      <c r="AF746" s="2">
        <v>-112</v>
      </c>
      <c r="AG746" s="2">
        <v>-107</v>
      </c>
      <c r="AH746" s="2">
        <v>-104</v>
      </c>
    </row>
    <row r="747" spans="1:34" x14ac:dyDescent="0.25">
      <c r="A747" s="2" t="s">
        <v>486</v>
      </c>
      <c r="B747" s="2" t="s">
        <v>407</v>
      </c>
      <c r="C747" s="2" t="s">
        <v>529</v>
      </c>
      <c r="D747" s="2">
        <v>0</v>
      </c>
      <c r="E747" s="2">
        <v>0</v>
      </c>
      <c r="F747" s="2">
        <v>3</v>
      </c>
      <c r="G747" s="2">
        <v>87</v>
      </c>
      <c r="H747" s="2">
        <v>101</v>
      </c>
      <c r="I747" s="2">
        <v>43</v>
      </c>
      <c r="J747" s="2">
        <v>-60</v>
      </c>
      <c r="K747" s="2">
        <v>-93</v>
      </c>
      <c r="L747" s="2">
        <v>-78</v>
      </c>
      <c r="M747" s="2">
        <v>-71</v>
      </c>
      <c r="N747" s="2">
        <v>-79</v>
      </c>
      <c r="O747" s="2">
        <v>-84</v>
      </c>
      <c r="P747" s="2">
        <v>-89</v>
      </c>
      <c r="Q747" s="2">
        <v>-91</v>
      </c>
      <c r="R747" s="2">
        <v>-99</v>
      </c>
      <c r="S747" s="2">
        <v>-105</v>
      </c>
      <c r="T747" s="2">
        <v>-103</v>
      </c>
      <c r="U747" s="2">
        <v>-110</v>
      </c>
      <c r="V747" s="2">
        <v>-119</v>
      </c>
      <c r="W747" s="2">
        <v>-128</v>
      </c>
      <c r="X747" s="2">
        <v>-132</v>
      </c>
      <c r="Y747" s="2">
        <v>-133</v>
      </c>
      <c r="Z747" s="2">
        <v>-131</v>
      </c>
      <c r="AA747" s="2">
        <v>-125</v>
      </c>
      <c r="AB747" s="2">
        <v>-120</v>
      </c>
      <c r="AC747" s="2">
        <v>-115</v>
      </c>
      <c r="AD747" s="2">
        <v>-111</v>
      </c>
      <c r="AE747" s="2">
        <v>-105</v>
      </c>
      <c r="AF747" s="2">
        <v>-101</v>
      </c>
      <c r="AG747" s="2">
        <v>-95</v>
      </c>
      <c r="AH747" s="2">
        <v>-93</v>
      </c>
    </row>
    <row r="748" spans="1:34" x14ac:dyDescent="0.25">
      <c r="A748" s="2" t="s">
        <v>487</v>
      </c>
      <c r="B748" s="2" t="s">
        <v>407</v>
      </c>
      <c r="C748" s="2" t="s">
        <v>529</v>
      </c>
      <c r="D748" s="2">
        <v>0</v>
      </c>
      <c r="E748" s="2">
        <v>0</v>
      </c>
      <c r="F748" s="2">
        <v>0</v>
      </c>
      <c r="G748" s="2">
        <v>15</v>
      </c>
      <c r="H748" s="2">
        <v>-24</v>
      </c>
      <c r="I748" s="2">
        <v>-117</v>
      </c>
      <c r="J748" s="2">
        <v>-348</v>
      </c>
      <c r="K748" s="2">
        <v>-509</v>
      </c>
      <c r="L748" s="2">
        <v>-600</v>
      </c>
      <c r="M748" s="2">
        <v>-677</v>
      </c>
      <c r="N748" s="2">
        <v>-759</v>
      </c>
      <c r="O748" s="2">
        <v>-832</v>
      </c>
      <c r="P748" s="2">
        <v>-891</v>
      </c>
      <c r="Q748" s="2">
        <v>-945</v>
      </c>
      <c r="R748" s="2">
        <v>-990</v>
      </c>
      <c r="S748" s="2">
        <v>-1030</v>
      </c>
      <c r="T748" s="2">
        <v>-1063</v>
      </c>
      <c r="U748" s="2">
        <v>-1094</v>
      </c>
      <c r="V748" s="2">
        <v>-1130</v>
      </c>
      <c r="W748" s="2">
        <v>-1165</v>
      </c>
      <c r="X748" s="2">
        <v>-1194</v>
      </c>
      <c r="Y748" s="2">
        <v>-1217</v>
      </c>
      <c r="Z748" s="2">
        <v>-1234</v>
      </c>
      <c r="AA748" s="2">
        <v>-1248</v>
      </c>
      <c r="AB748" s="2">
        <v>-1259</v>
      </c>
      <c r="AC748" s="2">
        <v>-1269</v>
      </c>
      <c r="AD748" s="2">
        <v>-1277</v>
      </c>
      <c r="AE748" s="2">
        <v>-1285</v>
      </c>
      <c r="AF748" s="2">
        <v>-1291</v>
      </c>
      <c r="AG748" s="2">
        <v>-1296</v>
      </c>
      <c r="AH748" s="2">
        <v>-1302</v>
      </c>
    </row>
    <row r="749" spans="1:34" x14ac:dyDescent="0.25">
      <c r="A749" s="2" t="s">
        <v>488</v>
      </c>
      <c r="B749" s="2" t="s">
        <v>407</v>
      </c>
      <c r="C749" s="2" t="s">
        <v>529</v>
      </c>
      <c r="D749" s="2">
        <v>0</v>
      </c>
      <c r="E749" s="2">
        <v>0</v>
      </c>
      <c r="F749" s="2">
        <v>3</v>
      </c>
      <c r="G749" s="2">
        <v>105</v>
      </c>
      <c r="H749" s="2">
        <v>84</v>
      </c>
      <c r="I749" s="2">
        <v>-35</v>
      </c>
      <c r="J749" s="2">
        <v>-138</v>
      </c>
      <c r="K749" s="2">
        <v>-195</v>
      </c>
      <c r="L749" s="2">
        <v>-249</v>
      </c>
      <c r="M749" s="2">
        <v>-315</v>
      </c>
      <c r="N749" s="2">
        <v>-371</v>
      </c>
      <c r="O749" s="2">
        <v>-415</v>
      </c>
      <c r="P749" s="2">
        <v>-454</v>
      </c>
      <c r="Q749" s="2">
        <v>-485</v>
      </c>
      <c r="R749" s="2">
        <v>-518</v>
      </c>
      <c r="S749" s="2">
        <v>-548</v>
      </c>
      <c r="T749" s="2">
        <v>-556</v>
      </c>
      <c r="U749" s="2">
        <v>-573</v>
      </c>
      <c r="V749" s="2">
        <v>-591</v>
      </c>
      <c r="W749" s="2">
        <v>-605</v>
      </c>
      <c r="X749" s="2">
        <v>-617</v>
      </c>
      <c r="Y749" s="2">
        <v>-625</v>
      </c>
      <c r="Z749" s="2">
        <v>-627</v>
      </c>
      <c r="AA749" s="2">
        <v>-628</v>
      </c>
      <c r="AB749" s="2">
        <v>-628</v>
      </c>
      <c r="AC749" s="2">
        <v>-626</v>
      </c>
      <c r="AD749" s="2">
        <v>-623</v>
      </c>
      <c r="AE749" s="2">
        <v>-619</v>
      </c>
      <c r="AF749" s="2">
        <v>-614</v>
      </c>
      <c r="AG749" s="2">
        <v>-609</v>
      </c>
      <c r="AH749" s="2">
        <v>-603</v>
      </c>
    </row>
    <row r="750" spans="1:34" x14ac:dyDescent="0.25">
      <c r="A750" s="2" t="s">
        <v>489</v>
      </c>
      <c r="B750" s="2" t="s">
        <v>407</v>
      </c>
      <c r="C750" s="2" t="s">
        <v>529</v>
      </c>
      <c r="D750" s="2">
        <v>0</v>
      </c>
      <c r="E750" s="2">
        <v>0</v>
      </c>
      <c r="F750" s="2">
        <v>0</v>
      </c>
      <c r="G750" s="2">
        <v>24</v>
      </c>
      <c r="H750" s="2">
        <v>24</v>
      </c>
      <c r="I750" s="2">
        <v>9</v>
      </c>
      <c r="J750" s="2">
        <v>-3</v>
      </c>
      <c r="K750" s="2">
        <v>-5</v>
      </c>
      <c r="L750" s="2">
        <v>-4</v>
      </c>
      <c r="M750" s="2">
        <v>-5</v>
      </c>
      <c r="N750" s="2">
        <v>-6</v>
      </c>
      <c r="O750" s="2">
        <v>-8</v>
      </c>
      <c r="P750" s="2">
        <v>-6</v>
      </c>
      <c r="Q750" s="2">
        <v>-6</v>
      </c>
      <c r="R750" s="2">
        <v>-7</v>
      </c>
      <c r="S750" s="2">
        <v>-8</v>
      </c>
      <c r="T750" s="2">
        <v>-7</v>
      </c>
      <c r="U750" s="2">
        <v>-8</v>
      </c>
      <c r="V750" s="2">
        <v>-8</v>
      </c>
      <c r="W750" s="2">
        <v>-9</v>
      </c>
      <c r="X750" s="2">
        <v>-10</v>
      </c>
      <c r="Y750" s="2">
        <v>-10</v>
      </c>
      <c r="Z750" s="2">
        <v>-11</v>
      </c>
      <c r="AA750" s="2">
        <v>-10</v>
      </c>
      <c r="AB750" s="2">
        <v>-10</v>
      </c>
      <c r="AC750" s="2">
        <v>-9</v>
      </c>
      <c r="AD750" s="2">
        <v>-9</v>
      </c>
      <c r="AE750" s="2">
        <v>-9</v>
      </c>
      <c r="AF750" s="2">
        <v>-8</v>
      </c>
      <c r="AG750" s="2">
        <v>-8</v>
      </c>
      <c r="AH750" s="2">
        <v>-7</v>
      </c>
    </row>
    <row r="751" spans="1:34" x14ac:dyDescent="0.25">
      <c r="A751" s="2" t="s">
        <v>490</v>
      </c>
      <c r="B751" s="2" t="s">
        <v>407</v>
      </c>
      <c r="C751" s="2" t="s">
        <v>529</v>
      </c>
      <c r="D751" s="2">
        <v>0</v>
      </c>
      <c r="E751" s="2">
        <v>2</v>
      </c>
      <c r="F751" s="2">
        <v>69</v>
      </c>
      <c r="G751" s="2">
        <v>1058</v>
      </c>
      <c r="H751" s="2">
        <v>1272</v>
      </c>
      <c r="I751" s="2">
        <v>731</v>
      </c>
      <c r="J751" s="2">
        <v>533</v>
      </c>
      <c r="K751" s="2">
        <v>686</v>
      </c>
      <c r="L751" s="2">
        <v>693</v>
      </c>
      <c r="M751" s="2">
        <v>630</v>
      </c>
      <c r="N751" s="2">
        <v>644</v>
      </c>
      <c r="O751" s="2">
        <v>674</v>
      </c>
      <c r="P751" s="2">
        <v>660</v>
      </c>
      <c r="Q751" s="2">
        <v>645</v>
      </c>
      <c r="R751" s="2">
        <v>596</v>
      </c>
      <c r="S751" s="2">
        <v>545</v>
      </c>
      <c r="T751" s="2">
        <v>549</v>
      </c>
      <c r="U751" s="2">
        <v>429</v>
      </c>
      <c r="V751" s="2">
        <v>294</v>
      </c>
      <c r="W751" s="2">
        <v>171</v>
      </c>
      <c r="X751" s="2">
        <v>59</v>
      </c>
      <c r="Y751" s="2">
        <v>-38</v>
      </c>
      <c r="Z751" s="2">
        <v>-116</v>
      </c>
      <c r="AA751" s="2">
        <v>-153</v>
      </c>
      <c r="AB751" s="2">
        <v>-177</v>
      </c>
      <c r="AC751" s="2">
        <v>-197</v>
      </c>
      <c r="AD751" s="2">
        <v>-211</v>
      </c>
      <c r="AE751" s="2">
        <v>-215</v>
      </c>
      <c r="AF751" s="2">
        <v>-215</v>
      </c>
      <c r="AG751" s="2">
        <v>-215</v>
      </c>
      <c r="AH751" s="2">
        <v>-218</v>
      </c>
    </row>
    <row r="752" spans="1:34" x14ac:dyDescent="0.25">
      <c r="A752" s="2" t="s">
        <v>491</v>
      </c>
      <c r="B752" s="2" t="s">
        <v>407</v>
      </c>
      <c r="C752" s="2" t="s">
        <v>529</v>
      </c>
      <c r="D752" s="2">
        <v>0</v>
      </c>
      <c r="E752" s="2">
        <v>37</v>
      </c>
      <c r="F752" s="2">
        <v>288</v>
      </c>
      <c r="G752" s="2">
        <v>874</v>
      </c>
      <c r="H752" s="2">
        <v>1023</v>
      </c>
      <c r="I752" s="2">
        <v>289</v>
      </c>
      <c r="J752" s="2">
        <v>696</v>
      </c>
      <c r="K752" s="2">
        <v>1795</v>
      </c>
      <c r="L752" s="2">
        <v>2389</v>
      </c>
      <c r="M752" s="2">
        <v>2961</v>
      </c>
      <c r="N752" s="2">
        <v>3753</v>
      </c>
      <c r="O752" s="2">
        <v>4453</v>
      </c>
      <c r="P752" s="2">
        <v>4846</v>
      </c>
      <c r="Q752" s="2">
        <v>5081</v>
      </c>
      <c r="R752" s="2">
        <v>5150</v>
      </c>
      <c r="S752" s="2">
        <v>5240</v>
      </c>
      <c r="T752" s="2">
        <v>5338</v>
      </c>
      <c r="U752" s="2">
        <v>4926</v>
      </c>
      <c r="V752" s="2">
        <v>4540</v>
      </c>
      <c r="W752" s="2">
        <v>4147</v>
      </c>
      <c r="X752" s="2">
        <v>3748</v>
      </c>
      <c r="Y752" s="2">
        <v>3364</v>
      </c>
      <c r="Z752" s="2">
        <v>3020</v>
      </c>
      <c r="AA752" s="2">
        <v>2820</v>
      </c>
      <c r="AB752" s="2">
        <v>2653</v>
      </c>
      <c r="AC752" s="2">
        <v>2505</v>
      </c>
      <c r="AD752" s="2">
        <v>2364</v>
      </c>
      <c r="AE752" s="2">
        <v>2265</v>
      </c>
      <c r="AF752" s="2">
        <v>2158</v>
      </c>
      <c r="AG752" s="2">
        <v>2073</v>
      </c>
      <c r="AH752" s="2">
        <v>1987</v>
      </c>
    </row>
    <row r="753" spans="1:34" x14ac:dyDescent="0.25">
      <c r="A753" s="2" t="s">
        <v>492</v>
      </c>
      <c r="B753" s="2" t="s">
        <v>407</v>
      </c>
      <c r="C753" s="2" t="s">
        <v>529</v>
      </c>
      <c r="D753" s="2">
        <v>0</v>
      </c>
      <c r="E753" s="2">
        <v>0</v>
      </c>
      <c r="F753" s="2">
        <v>49</v>
      </c>
      <c r="G753" s="2">
        <v>7048</v>
      </c>
      <c r="H753" s="2">
        <v>4917</v>
      </c>
      <c r="I753" s="2">
        <v>1772</v>
      </c>
      <c r="J753" s="2">
        <v>823</v>
      </c>
      <c r="K753" s="2">
        <v>1263</v>
      </c>
      <c r="L753" s="2">
        <v>1309</v>
      </c>
      <c r="M753" s="2">
        <v>1220</v>
      </c>
      <c r="N753" s="2">
        <v>1291</v>
      </c>
      <c r="O753" s="2">
        <v>1445</v>
      </c>
      <c r="P753" s="2">
        <v>1442</v>
      </c>
      <c r="Q753" s="2">
        <v>1745</v>
      </c>
      <c r="R753" s="2">
        <v>1673</v>
      </c>
      <c r="S753" s="2">
        <v>1610</v>
      </c>
      <c r="T753" s="2">
        <v>1884</v>
      </c>
      <c r="U753" s="2">
        <v>1658</v>
      </c>
      <c r="V753" s="2">
        <v>1458</v>
      </c>
      <c r="W753" s="2">
        <v>1272</v>
      </c>
      <c r="X753" s="2">
        <v>1098</v>
      </c>
      <c r="Y753" s="2">
        <v>1010</v>
      </c>
      <c r="Z753" s="2">
        <v>925</v>
      </c>
      <c r="AA753" s="2">
        <v>873</v>
      </c>
      <c r="AB753" s="2">
        <v>826</v>
      </c>
      <c r="AC753" s="2">
        <v>777</v>
      </c>
      <c r="AD753" s="2">
        <v>738</v>
      </c>
      <c r="AE753" s="2">
        <v>696</v>
      </c>
      <c r="AF753" s="2">
        <v>667</v>
      </c>
      <c r="AG753" s="2">
        <v>635</v>
      </c>
      <c r="AH753" s="2">
        <v>612</v>
      </c>
    </row>
    <row r="754" spans="1:34" x14ac:dyDescent="0.25">
      <c r="A754" s="2" t="s">
        <v>493</v>
      </c>
      <c r="B754" s="2" t="s">
        <v>407</v>
      </c>
      <c r="C754" s="2" t="s">
        <v>529</v>
      </c>
      <c r="D754" s="2">
        <v>0</v>
      </c>
      <c r="E754" s="2">
        <v>6</v>
      </c>
      <c r="F754" s="2">
        <v>82</v>
      </c>
      <c r="G754" s="2">
        <v>988</v>
      </c>
      <c r="H754" s="2">
        <v>1045</v>
      </c>
      <c r="I754" s="2">
        <v>683</v>
      </c>
      <c r="J754" s="2">
        <v>814</v>
      </c>
      <c r="K754" s="2">
        <v>1197</v>
      </c>
      <c r="L754" s="2">
        <v>1346</v>
      </c>
      <c r="M754" s="2">
        <v>1462</v>
      </c>
      <c r="N754" s="2">
        <v>1648</v>
      </c>
      <c r="O754" s="2">
        <v>1722</v>
      </c>
      <c r="P754" s="2">
        <v>1739</v>
      </c>
      <c r="Q754" s="2">
        <v>1743</v>
      </c>
      <c r="R754" s="2">
        <v>1707</v>
      </c>
      <c r="S754" s="2">
        <v>1672</v>
      </c>
      <c r="T754" s="2">
        <v>1646</v>
      </c>
      <c r="U754" s="2">
        <v>1421</v>
      </c>
      <c r="V754" s="2">
        <v>1235</v>
      </c>
      <c r="W754" s="2">
        <v>1070</v>
      </c>
      <c r="X754" s="2">
        <v>924</v>
      </c>
      <c r="Y754" s="2">
        <v>801</v>
      </c>
      <c r="Z754" s="2">
        <v>710</v>
      </c>
      <c r="AA754" s="2">
        <v>659</v>
      </c>
      <c r="AB754" s="2">
        <v>622</v>
      </c>
      <c r="AC754" s="2">
        <v>565</v>
      </c>
      <c r="AD754" s="2">
        <v>551</v>
      </c>
      <c r="AE754" s="2">
        <v>518</v>
      </c>
      <c r="AF754" s="2">
        <v>501</v>
      </c>
      <c r="AG754" s="2">
        <v>480</v>
      </c>
      <c r="AH754" s="2">
        <v>459</v>
      </c>
    </row>
    <row r="755" spans="1:34" x14ac:dyDescent="0.25">
      <c r="A755" s="2" t="s">
        <v>494</v>
      </c>
      <c r="B755" s="2" t="s">
        <v>407</v>
      </c>
      <c r="C755" s="2" t="s">
        <v>529</v>
      </c>
      <c r="D755" s="2">
        <v>0</v>
      </c>
      <c r="E755" s="2">
        <v>0</v>
      </c>
      <c r="F755" s="2">
        <v>0</v>
      </c>
      <c r="G755" s="2">
        <v>-449</v>
      </c>
      <c r="H755" s="2">
        <v>-890</v>
      </c>
      <c r="I755" s="2">
        <v>-1536</v>
      </c>
      <c r="J755" s="2">
        <v>-2169</v>
      </c>
      <c r="K755" s="2">
        <v>-2851</v>
      </c>
      <c r="L755" s="2">
        <v>-3526</v>
      </c>
      <c r="M755" s="2">
        <v>-4214</v>
      </c>
      <c r="N755" s="2">
        <v>-4720</v>
      </c>
      <c r="O755" s="2">
        <v>-5085</v>
      </c>
      <c r="P755" s="2">
        <v>-5342</v>
      </c>
      <c r="Q755" s="2">
        <v>-5558</v>
      </c>
      <c r="R755" s="2">
        <v>-5739</v>
      </c>
      <c r="S755" s="2">
        <v>-5896</v>
      </c>
      <c r="T755" s="2">
        <v>-5713</v>
      </c>
      <c r="U755" s="2">
        <v>-5514</v>
      </c>
      <c r="V755" s="2">
        <v>-5337</v>
      </c>
      <c r="W755" s="2">
        <v>-5163</v>
      </c>
      <c r="X755" s="2">
        <v>-4999</v>
      </c>
      <c r="Y755" s="2">
        <v>-4843</v>
      </c>
      <c r="Z755" s="2">
        <v>-4688</v>
      </c>
      <c r="AA755" s="2">
        <v>-4544</v>
      </c>
      <c r="AB755" s="2">
        <v>-4425</v>
      </c>
      <c r="AC755" s="2">
        <v>-4308</v>
      </c>
      <c r="AD755" s="2">
        <v>-4193</v>
      </c>
      <c r="AE755" s="2">
        <v>-4083</v>
      </c>
      <c r="AF755" s="2">
        <v>-3974</v>
      </c>
      <c r="AG755" s="2">
        <v>-3867</v>
      </c>
      <c r="AH755" s="2">
        <v>-3762</v>
      </c>
    </row>
    <row r="756" spans="1:34" x14ac:dyDescent="0.25">
      <c r="A756" s="2" t="s">
        <v>495</v>
      </c>
      <c r="B756" s="2" t="s">
        <v>407</v>
      </c>
      <c r="C756" s="2" t="s">
        <v>529</v>
      </c>
      <c r="D756" s="2">
        <v>0</v>
      </c>
      <c r="E756" s="2">
        <v>0</v>
      </c>
      <c r="F756" s="2">
        <v>1</v>
      </c>
      <c r="G756" s="2">
        <v>549</v>
      </c>
      <c r="H756" s="2">
        <v>1079</v>
      </c>
      <c r="I756" s="2">
        <v>1558</v>
      </c>
      <c r="J756" s="2">
        <v>1938</v>
      </c>
      <c r="K756" s="2">
        <v>2331</v>
      </c>
      <c r="L756" s="2">
        <v>2746</v>
      </c>
      <c r="M756" s="2">
        <v>3167</v>
      </c>
      <c r="N756" s="2">
        <v>3509</v>
      </c>
      <c r="O756" s="2">
        <v>3841</v>
      </c>
      <c r="P756" s="2">
        <v>4160</v>
      </c>
      <c r="Q756" s="2">
        <v>4467</v>
      </c>
      <c r="R756" s="2">
        <v>4767</v>
      </c>
      <c r="S756" s="2">
        <v>5037</v>
      </c>
      <c r="T756" s="2">
        <v>5065</v>
      </c>
      <c r="U756" s="2">
        <v>4837</v>
      </c>
      <c r="V756" s="2">
        <v>4717</v>
      </c>
      <c r="W756" s="2">
        <v>4605</v>
      </c>
      <c r="X756" s="2">
        <v>4588</v>
      </c>
      <c r="Y756" s="2">
        <v>4391</v>
      </c>
      <c r="Z756" s="2">
        <v>4291</v>
      </c>
      <c r="AA756" s="2">
        <v>4173</v>
      </c>
      <c r="AB756" s="2">
        <v>4076</v>
      </c>
      <c r="AC756" s="2">
        <v>3991</v>
      </c>
      <c r="AD756" s="2">
        <v>3881</v>
      </c>
      <c r="AE756" s="2">
        <v>3786</v>
      </c>
      <c r="AF756" s="2">
        <v>3782</v>
      </c>
      <c r="AG756" s="2">
        <v>3612</v>
      </c>
      <c r="AH756" s="2">
        <v>3520</v>
      </c>
    </row>
    <row r="757" spans="1:34" x14ac:dyDescent="0.25">
      <c r="A757" s="2" t="s">
        <v>496</v>
      </c>
      <c r="B757" s="2" t="s">
        <v>407</v>
      </c>
      <c r="C757" s="2" t="s">
        <v>529</v>
      </c>
      <c r="D757" s="2">
        <v>0</v>
      </c>
      <c r="E757" s="2">
        <v>-19</v>
      </c>
      <c r="F757" s="2">
        <v>-31</v>
      </c>
      <c r="G757" s="2">
        <v>115</v>
      </c>
      <c r="H757" s="2">
        <v>134</v>
      </c>
      <c r="I757" s="2">
        <v>253</v>
      </c>
      <c r="J757" s="2">
        <v>333</v>
      </c>
      <c r="K757" s="2">
        <v>397</v>
      </c>
      <c r="L757" s="2">
        <v>431</v>
      </c>
      <c r="M757" s="2">
        <v>463</v>
      </c>
      <c r="N757" s="2">
        <v>470</v>
      </c>
      <c r="O757" s="2">
        <v>450</v>
      </c>
      <c r="P757" s="2">
        <v>440</v>
      </c>
      <c r="Q757" s="2">
        <v>452</v>
      </c>
      <c r="R757" s="2">
        <v>499</v>
      </c>
      <c r="S757" s="2">
        <v>532</v>
      </c>
      <c r="T757" s="2">
        <v>564</v>
      </c>
      <c r="U757" s="2">
        <v>552</v>
      </c>
      <c r="V757" s="2">
        <v>529</v>
      </c>
      <c r="W757" s="2">
        <v>501</v>
      </c>
      <c r="X757" s="2">
        <v>470</v>
      </c>
      <c r="Y757" s="2">
        <v>459</v>
      </c>
      <c r="Z757" s="2">
        <v>439</v>
      </c>
      <c r="AA757" s="2">
        <v>432</v>
      </c>
      <c r="AB757" s="2">
        <v>421</v>
      </c>
      <c r="AC757" s="2">
        <v>415</v>
      </c>
      <c r="AD757" s="2">
        <v>414</v>
      </c>
      <c r="AE757" s="2">
        <v>409</v>
      </c>
      <c r="AF757" s="2">
        <v>405</v>
      </c>
      <c r="AG757" s="2">
        <v>401</v>
      </c>
      <c r="AH757" s="2">
        <v>398</v>
      </c>
    </row>
    <row r="758" spans="1:34" x14ac:dyDescent="0.25">
      <c r="A758" s="2" t="s">
        <v>497</v>
      </c>
      <c r="B758" s="2" t="s">
        <v>407</v>
      </c>
      <c r="C758" s="2" t="s">
        <v>529</v>
      </c>
      <c r="D758" s="2">
        <v>0</v>
      </c>
      <c r="E758" s="2">
        <v>95</v>
      </c>
      <c r="F758" s="2">
        <v>26</v>
      </c>
      <c r="G758" s="2">
        <v>268</v>
      </c>
      <c r="H758" s="2">
        <v>3314</v>
      </c>
      <c r="I758" s="2">
        <v>3365</v>
      </c>
      <c r="J758" s="2">
        <v>1877</v>
      </c>
      <c r="K758" s="2">
        <v>2020</v>
      </c>
      <c r="L758" s="2">
        <v>3284</v>
      </c>
      <c r="M758" s="2">
        <v>3788</v>
      </c>
      <c r="N758" s="2">
        <v>4091</v>
      </c>
      <c r="O758" s="2">
        <v>4510</v>
      </c>
      <c r="P758" s="2">
        <v>5013</v>
      </c>
      <c r="Q758" s="2">
        <v>5240</v>
      </c>
      <c r="R758" s="2">
        <v>5679</v>
      </c>
      <c r="S758" s="2">
        <v>6022</v>
      </c>
      <c r="T758" s="2">
        <v>6299</v>
      </c>
      <c r="U758" s="2">
        <v>6729</v>
      </c>
      <c r="V758" s="2">
        <v>6529</v>
      </c>
      <c r="W758" s="2">
        <v>6342</v>
      </c>
      <c r="X758" s="2">
        <v>6156</v>
      </c>
      <c r="Y758" s="2">
        <v>5885</v>
      </c>
      <c r="Z758" s="2">
        <v>5763</v>
      </c>
      <c r="AA758" s="2">
        <v>5572</v>
      </c>
      <c r="AB758" s="2">
        <v>5481</v>
      </c>
      <c r="AC758" s="2">
        <v>5387</v>
      </c>
      <c r="AD758" s="2">
        <v>5351</v>
      </c>
      <c r="AE758" s="2">
        <v>5294</v>
      </c>
      <c r="AF758" s="2">
        <v>5269</v>
      </c>
      <c r="AG758" s="2">
        <v>5233</v>
      </c>
      <c r="AH758" s="2">
        <v>5212</v>
      </c>
    </row>
    <row r="759" spans="1:34" x14ac:dyDescent="0.25">
      <c r="A759" s="2" t="s">
        <v>498</v>
      </c>
      <c r="B759" s="2" t="s">
        <v>407</v>
      </c>
      <c r="C759" s="2" t="s">
        <v>529</v>
      </c>
      <c r="D759" s="2">
        <v>0</v>
      </c>
      <c r="E759" s="2">
        <v>-326</v>
      </c>
      <c r="F759" s="2">
        <v>-606</v>
      </c>
      <c r="G759" s="2">
        <v>2086</v>
      </c>
      <c r="H759" s="2">
        <v>7178</v>
      </c>
      <c r="I759" s="2">
        <v>8954</v>
      </c>
      <c r="J759" s="2">
        <v>9777</v>
      </c>
      <c r="K759" s="2">
        <v>10136</v>
      </c>
      <c r="L759" s="2">
        <v>9543</v>
      </c>
      <c r="M759" s="2">
        <v>8294</v>
      </c>
      <c r="N759" s="2">
        <v>6606</v>
      </c>
      <c r="O759" s="2">
        <v>5274</v>
      </c>
      <c r="P759" s="2">
        <v>3699</v>
      </c>
      <c r="Q759" s="2">
        <v>2508</v>
      </c>
      <c r="R759" s="2">
        <v>1850</v>
      </c>
      <c r="S759" s="2">
        <v>1054</v>
      </c>
      <c r="T759" s="2">
        <v>656</v>
      </c>
      <c r="U759" s="2">
        <v>-381</v>
      </c>
      <c r="V759" s="2">
        <v>-1184</v>
      </c>
      <c r="W759" s="2">
        <v>-2095</v>
      </c>
      <c r="X759" s="2">
        <v>-2982</v>
      </c>
      <c r="Y759" s="2">
        <v>-3557</v>
      </c>
      <c r="Z759" s="2">
        <v>-4081</v>
      </c>
      <c r="AA759" s="2">
        <v>-4473</v>
      </c>
      <c r="AB759" s="2">
        <v>-4701</v>
      </c>
      <c r="AC759" s="2">
        <v>-5215</v>
      </c>
      <c r="AD759" s="2">
        <v>-5409</v>
      </c>
      <c r="AE759" s="2">
        <v>-5728</v>
      </c>
      <c r="AF759" s="2">
        <v>-6072</v>
      </c>
      <c r="AG759" s="2">
        <v>-6442</v>
      </c>
      <c r="AH759" s="2">
        <v>-6836</v>
      </c>
    </row>
    <row r="760" spans="1:34" x14ac:dyDescent="0.25">
      <c r="A760" s="2" t="s">
        <v>499</v>
      </c>
      <c r="B760" s="2" t="s">
        <v>407</v>
      </c>
      <c r="C760" s="2" t="s">
        <v>529</v>
      </c>
      <c r="D760" s="2">
        <v>0</v>
      </c>
      <c r="E760" s="2">
        <v>0</v>
      </c>
      <c r="F760" s="2">
        <v>-3</v>
      </c>
      <c r="G760" s="2">
        <v>116</v>
      </c>
      <c r="H760" s="2">
        <v>198</v>
      </c>
      <c r="I760" s="2">
        <v>238</v>
      </c>
      <c r="J760" s="2">
        <v>231</v>
      </c>
      <c r="K760" s="2">
        <v>224</v>
      </c>
      <c r="L760" s="2">
        <v>235</v>
      </c>
      <c r="M760" s="2">
        <v>239</v>
      </c>
      <c r="N760" s="2">
        <v>228</v>
      </c>
      <c r="O760" s="2">
        <v>215</v>
      </c>
      <c r="P760" s="2">
        <v>203</v>
      </c>
      <c r="Q760" s="2">
        <v>191</v>
      </c>
      <c r="R760" s="2">
        <v>185</v>
      </c>
      <c r="S760" s="2">
        <v>175</v>
      </c>
      <c r="T760" s="2">
        <v>164</v>
      </c>
      <c r="U760" s="2">
        <v>145</v>
      </c>
      <c r="V760" s="2">
        <v>116</v>
      </c>
      <c r="W760" s="2">
        <v>85</v>
      </c>
      <c r="X760" s="2">
        <v>55</v>
      </c>
      <c r="Y760" s="2">
        <v>28</v>
      </c>
      <c r="Z760" s="2">
        <v>5</v>
      </c>
      <c r="AA760" s="2">
        <v>-15</v>
      </c>
      <c r="AB760" s="2">
        <v>-32</v>
      </c>
      <c r="AC760" s="2">
        <v>-44</v>
      </c>
      <c r="AD760" s="2">
        <v>-55</v>
      </c>
      <c r="AE760" s="2">
        <v>-62</v>
      </c>
      <c r="AF760" s="2">
        <v>-69</v>
      </c>
      <c r="AG760" s="2">
        <v>-74</v>
      </c>
      <c r="AH760" s="2">
        <v>-81</v>
      </c>
    </row>
    <row r="761" spans="1:34" x14ac:dyDescent="0.25">
      <c r="A761" s="2" t="s">
        <v>500</v>
      </c>
      <c r="B761" s="2" t="s">
        <v>407</v>
      </c>
      <c r="C761" s="2" t="s">
        <v>529</v>
      </c>
      <c r="D761" s="2">
        <v>0</v>
      </c>
      <c r="E761" s="2">
        <v>21</v>
      </c>
      <c r="F761" s="2">
        <v>190</v>
      </c>
      <c r="G761" s="2">
        <v>2503</v>
      </c>
      <c r="H761" s="2">
        <v>2655</v>
      </c>
      <c r="I761" s="2">
        <v>2160</v>
      </c>
      <c r="J761" s="2">
        <v>2570</v>
      </c>
      <c r="K761" s="2">
        <v>3625</v>
      </c>
      <c r="L761" s="2">
        <v>4038</v>
      </c>
      <c r="M761" s="2">
        <v>4598</v>
      </c>
      <c r="N761" s="2">
        <v>5310</v>
      </c>
      <c r="O761" s="2">
        <v>5860</v>
      </c>
      <c r="P761" s="2">
        <v>6176</v>
      </c>
      <c r="Q761" s="2">
        <v>6476</v>
      </c>
      <c r="R761" s="2">
        <v>6596</v>
      </c>
      <c r="S761" s="2">
        <v>6859</v>
      </c>
      <c r="T761" s="2">
        <v>7097</v>
      </c>
      <c r="U761" s="2">
        <v>6725</v>
      </c>
      <c r="V761" s="2">
        <v>6419</v>
      </c>
      <c r="W761" s="2">
        <v>6098</v>
      </c>
      <c r="X761" s="2">
        <v>5790</v>
      </c>
      <c r="Y761" s="2">
        <v>5528</v>
      </c>
      <c r="Z761" s="2">
        <v>5347</v>
      </c>
      <c r="AA761" s="2">
        <v>5346</v>
      </c>
      <c r="AB761" s="2">
        <v>5380</v>
      </c>
      <c r="AC761" s="2">
        <v>5417</v>
      </c>
      <c r="AD761" s="2">
        <v>5521</v>
      </c>
      <c r="AE761" s="2">
        <v>5634</v>
      </c>
      <c r="AF761" s="2">
        <v>5770</v>
      </c>
      <c r="AG761" s="2">
        <v>5902</v>
      </c>
      <c r="AH761" s="2">
        <v>6036</v>
      </c>
    </row>
    <row r="762" spans="1:34" x14ac:dyDescent="0.25">
      <c r="A762" s="2" t="s">
        <v>501</v>
      </c>
      <c r="B762" s="2" t="s">
        <v>407</v>
      </c>
      <c r="C762" s="2" t="s">
        <v>529</v>
      </c>
      <c r="D762" s="2">
        <v>0</v>
      </c>
      <c r="E762" s="2">
        <v>-2</v>
      </c>
      <c r="F762" s="2">
        <v>15</v>
      </c>
      <c r="G762" s="2">
        <v>410</v>
      </c>
      <c r="H762" s="2">
        <v>199</v>
      </c>
      <c r="I762" s="2">
        <v>305</v>
      </c>
      <c r="J762" s="2">
        <v>504</v>
      </c>
      <c r="K762" s="2">
        <v>492</v>
      </c>
      <c r="L762" s="2">
        <v>364</v>
      </c>
      <c r="M762" s="2">
        <v>360</v>
      </c>
      <c r="N762" s="2">
        <v>301</v>
      </c>
      <c r="O762" s="2">
        <v>191</v>
      </c>
      <c r="P762" s="2">
        <v>80</v>
      </c>
      <c r="Q762" s="2">
        <v>35</v>
      </c>
      <c r="R762" s="2">
        <v>-25</v>
      </c>
      <c r="S762" s="2">
        <v>-84</v>
      </c>
      <c r="T762" s="2">
        <v>-94</v>
      </c>
      <c r="U762" s="2">
        <v>-156</v>
      </c>
      <c r="V762" s="2">
        <v>-118</v>
      </c>
      <c r="W762" s="2">
        <v>-33</v>
      </c>
      <c r="X762" s="2">
        <v>83</v>
      </c>
      <c r="Y762" s="2">
        <v>266</v>
      </c>
      <c r="Z762" s="2">
        <v>487</v>
      </c>
      <c r="AA762" s="2">
        <v>754</v>
      </c>
      <c r="AB762" s="2">
        <v>1008</v>
      </c>
      <c r="AC762" s="2">
        <v>1290</v>
      </c>
      <c r="AD762" s="2">
        <v>1543</v>
      </c>
      <c r="AE762" s="2">
        <v>1795</v>
      </c>
      <c r="AF762" s="2">
        <v>2055</v>
      </c>
      <c r="AG762" s="2">
        <v>2298</v>
      </c>
      <c r="AH762" s="2">
        <v>2527</v>
      </c>
    </row>
    <row r="763" spans="1:34" x14ac:dyDescent="0.25">
      <c r="A763" s="2" t="s">
        <v>502</v>
      </c>
      <c r="B763" s="2" t="s">
        <v>407</v>
      </c>
      <c r="C763" s="2" t="s">
        <v>529</v>
      </c>
      <c r="D763" s="2">
        <v>0</v>
      </c>
      <c r="E763" s="2">
        <v>6</v>
      </c>
      <c r="F763" s="2">
        <v>82</v>
      </c>
      <c r="G763" s="2">
        <v>4901</v>
      </c>
      <c r="H763" s="2">
        <v>8908</v>
      </c>
      <c r="I763" s="2">
        <v>12738</v>
      </c>
      <c r="J763" s="2">
        <v>16851</v>
      </c>
      <c r="K763" s="2">
        <v>20907</v>
      </c>
      <c r="L763" s="2">
        <v>24218</v>
      </c>
      <c r="M763" s="2">
        <v>27483</v>
      </c>
      <c r="N763" s="2">
        <v>30590</v>
      </c>
      <c r="O763" s="2">
        <v>33474</v>
      </c>
      <c r="P763" s="2">
        <v>36189</v>
      </c>
      <c r="Q763" s="2">
        <v>38971</v>
      </c>
      <c r="R763" s="2">
        <v>41481</v>
      </c>
      <c r="S763" s="2">
        <v>43890</v>
      </c>
      <c r="T763" s="2">
        <v>42043</v>
      </c>
      <c r="U763" s="2">
        <v>40083</v>
      </c>
      <c r="V763" s="2">
        <v>38913</v>
      </c>
      <c r="W763" s="2">
        <v>37851</v>
      </c>
      <c r="X763" s="2">
        <v>36953</v>
      </c>
      <c r="Y763" s="2">
        <v>36357</v>
      </c>
      <c r="Z763" s="2">
        <v>35783</v>
      </c>
      <c r="AA763" s="2">
        <v>35424</v>
      </c>
      <c r="AB763" s="2">
        <v>35097</v>
      </c>
      <c r="AC763" s="2">
        <v>34834</v>
      </c>
      <c r="AD763" s="2">
        <v>34649</v>
      </c>
      <c r="AE763" s="2">
        <v>34588</v>
      </c>
      <c r="AF763" s="2">
        <v>34584</v>
      </c>
      <c r="AG763" s="2">
        <v>34520</v>
      </c>
      <c r="AH763" s="2">
        <v>34414</v>
      </c>
    </row>
    <row r="764" spans="1:34" x14ac:dyDescent="0.25">
      <c r="A764" s="2" t="s">
        <v>503</v>
      </c>
      <c r="B764" s="2" t="s">
        <v>407</v>
      </c>
      <c r="C764" s="2" t="s">
        <v>529</v>
      </c>
      <c r="D764" s="2">
        <v>0</v>
      </c>
      <c r="E764" s="2">
        <v>-6</v>
      </c>
      <c r="F764" s="2">
        <v>3</v>
      </c>
      <c r="G764" s="2">
        <v>239</v>
      </c>
      <c r="H764" s="2">
        <v>330</v>
      </c>
      <c r="I764" s="2">
        <v>1302</v>
      </c>
      <c r="J764" s="2">
        <v>2280</v>
      </c>
      <c r="K764" s="2">
        <v>2814</v>
      </c>
      <c r="L764" s="2">
        <v>3304</v>
      </c>
      <c r="M764" s="2">
        <v>4084</v>
      </c>
      <c r="N764" s="2">
        <v>4658</v>
      </c>
      <c r="O764" s="2">
        <v>5144</v>
      </c>
      <c r="P764" s="2">
        <v>5569</v>
      </c>
      <c r="Q764" s="2">
        <v>6013</v>
      </c>
      <c r="R764" s="2">
        <v>6415</v>
      </c>
      <c r="S764" s="2">
        <v>6739</v>
      </c>
      <c r="T764" s="2">
        <v>6970</v>
      </c>
      <c r="U764" s="2">
        <v>6981</v>
      </c>
      <c r="V764" s="2">
        <v>6925</v>
      </c>
      <c r="W764" s="2">
        <v>6777</v>
      </c>
      <c r="X764" s="2">
        <v>6515</v>
      </c>
      <c r="Y764" s="2">
        <v>6237</v>
      </c>
      <c r="Z764" s="2">
        <v>5909</v>
      </c>
      <c r="AA764" s="2">
        <v>5622</v>
      </c>
      <c r="AB764" s="2">
        <v>5314</v>
      </c>
      <c r="AC764" s="2">
        <v>5082</v>
      </c>
      <c r="AD764" s="2">
        <v>4814</v>
      </c>
      <c r="AE764" s="2">
        <v>4563</v>
      </c>
      <c r="AF764" s="2">
        <v>4335</v>
      </c>
      <c r="AG764" s="2">
        <v>4135</v>
      </c>
      <c r="AH764" s="2">
        <v>3941</v>
      </c>
    </row>
    <row r="765" spans="1:34" x14ac:dyDescent="0.25">
      <c r="A765" s="2" t="s">
        <v>504</v>
      </c>
      <c r="B765" s="2" t="s">
        <v>407</v>
      </c>
      <c r="C765" s="2" t="s">
        <v>529</v>
      </c>
      <c r="D765" s="2">
        <v>0</v>
      </c>
      <c r="E765" s="2">
        <v>-3</v>
      </c>
      <c r="F765" s="2">
        <v>0</v>
      </c>
      <c r="G765" s="2">
        <v>65</v>
      </c>
      <c r="H765" s="2">
        <v>38</v>
      </c>
      <c r="I765" s="2">
        <v>342</v>
      </c>
      <c r="J765" s="2">
        <v>637</v>
      </c>
      <c r="K765" s="2">
        <v>753</v>
      </c>
      <c r="L765" s="2">
        <v>832</v>
      </c>
      <c r="M765" s="2">
        <v>985</v>
      </c>
      <c r="N765" s="2">
        <v>1073</v>
      </c>
      <c r="O765" s="2">
        <v>1127</v>
      </c>
      <c r="P765" s="2">
        <v>1160</v>
      </c>
      <c r="Q765" s="2">
        <v>1191</v>
      </c>
      <c r="R765" s="2">
        <v>1207</v>
      </c>
      <c r="S765" s="2">
        <v>1204</v>
      </c>
      <c r="T765" s="2">
        <v>1182</v>
      </c>
      <c r="U765" s="2">
        <v>1123</v>
      </c>
      <c r="V765" s="2">
        <v>1061</v>
      </c>
      <c r="W765" s="2">
        <v>989</v>
      </c>
      <c r="X765" s="2">
        <v>904</v>
      </c>
      <c r="Y765" s="2">
        <v>825</v>
      </c>
      <c r="Z765" s="2">
        <v>743</v>
      </c>
      <c r="AA765" s="2">
        <v>673</v>
      </c>
      <c r="AB765" s="2">
        <v>604</v>
      </c>
      <c r="AC765" s="2">
        <v>549</v>
      </c>
      <c r="AD765" s="2">
        <v>494</v>
      </c>
      <c r="AE765" s="2">
        <v>446</v>
      </c>
      <c r="AF765" s="2">
        <v>402</v>
      </c>
      <c r="AG765" s="2">
        <v>365</v>
      </c>
      <c r="AH765" s="2">
        <v>330</v>
      </c>
    </row>
    <row r="766" spans="1:34" x14ac:dyDescent="0.25">
      <c r="A766" s="2" t="s">
        <v>505</v>
      </c>
      <c r="B766" s="2" t="s">
        <v>407</v>
      </c>
      <c r="C766" s="2" t="s">
        <v>529</v>
      </c>
      <c r="D766" s="2">
        <v>0</v>
      </c>
      <c r="E766" s="2">
        <v>0</v>
      </c>
      <c r="F766" s="2">
        <v>0</v>
      </c>
      <c r="G766" s="2">
        <v>13</v>
      </c>
      <c r="H766" s="2">
        <v>17</v>
      </c>
      <c r="I766" s="2">
        <v>33</v>
      </c>
      <c r="J766" s="2">
        <v>48</v>
      </c>
      <c r="K766" s="2">
        <v>54</v>
      </c>
      <c r="L766" s="2">
        <v>60</v>
      </c>
      <c r="M766" s="2">
        <v>68</v>
      </c>
      <c r="N766" s="2">
        <v>72</v>
      </c>
      <c r="O766" s="2">
        <v>74</v>
      </c>
      <c r="P766" s="2">
        <v>75</v>
      </c>
      <c r="Q766" s="2">
        <v>75</v>
      </c>
      <c r="R766" s="2">
        <v>74</v>
      </c>
      <c r="S766" s="2">
        <v>73</v>
      </c>
      <c r="T766" s="2">
        <v>70</v>
      </c>
      <c r="U766" s="2">
        <v>65</v>
      </c>
      <c r="V766" s="2">
        <v>59</v>
      </c>
      <c r="W766" s="2">
        <v>53</v>
      </c>
      <c r="X766" s="2">
        <v>48</v>
      </c>
      <c r="Y766" s="2">
        <v>43</v>
      </c>
      <c r="Z766" s="2">
        <v>37</v>
      </c>
      <c r="AA766" s="2">
        <v>34</v>
      </c>
      <c r="AB766" s="2">
        <v>30</v>
      </c>
      <c r="AC766" s="2">
        <v>27</v>
      </c>
      <c r="AD766" s="2">
        <v>24</v>
      </c>
      <c r="AE766" s="2">
        <v>22</v>
      </c>
      <c r="AF766" s="2">
        <v>20</v>
      </c>
      <c r="AG766" s="2">
        <v>18</v>
      </c>
      <c r="AH766" s="2">
        <v>16</v>
      </c>
    </row>
    <row r="767" spans="1:34" x14ac:dyDescent="0.25">
      <c r="A767" s="2" t="s">
        <v>506</v>
      </c>
      <c r="B767" s="2" t="s">
        <v>407</v>
      </c>
      <c r="C767" s="2" t="s">
        <v>529</v>
      </c>
      <c r="D767" s="2">
        <v>0</v>
      </c>
      <c r="E767" s="2">
        <v>0</v>
      </c>
      <c r="F767" s="2">
        <v>-1</v>
      </c>
      <c r="G767" s="2">
        <v>17</v>
      </c>
      <c r="H767" s="2">
        <v>18</v>
      </c>
      <c r="I767" s="2">
        <v>50</v>
      </c>
      <c r="J767" s="2">
        <v>80</v>
      </c>
      <c r="K767" s="2">
        <v>91</v>
      </c>
      <c r="L767" s="2">
        <v>94</v>
      </c>
      <c r="M767" s="2">
        <v>103</v>
      </c>
      <c r="N767" s="2">
        <v>103</v>
      </c>
      <c r="O767" s="2">
        <v>105</v>
      </c>
      <c r="P767" s="2">
        <v>103</v>
      </c>
      <c r="Q767" s="2">
        <v>104</v>
      </c>
      <c r="R767" s="2">
        <v>104</v>
      </c>
      <c r="S767" s="2">
        <v>103</v>
      </c>
      <c r="T767" s="2">
        <v>100</v>
      </c>
      <c r="U767" s="2">
        <v>91</v>
      </c>
      <c r="V767" s="2">
        <v>83</v>
      </c>
      <c r="W767" s="2">
        <v>73</v>
      </c>
      <c r="X767" s="2">
        <v>63</v>
      </c>
      <c r="Y767" s="2">
        <v>54</v>
      </c>
      <c r="Z767" s="2">
        <v>44</v>
      </c>
      <c r="AA767" s="2">
        <v>37</v>
      </c>
      <c r="AB767" s="2">
        <v>30</v>
      </c>
      <c r="AC767" s="2">
        <v>25</v>
      </c>
      <c r="AD767" s="2">
        <v>21</v>
      </c>
      <c r="AE767" s="2">
        <v>16</v>
      </c>
      <c r="AF767" s="2">
        <v>12</v>
      </c>
      <c r="AG767" s="2">
        <v>9</v>
      </c>
      <c r="AH767" s="2">
        <v>6</v>
      </c>
    </row>
    <row r="768" spans="1:34" x14ac:dyDescent="0.25">
      <c r="A768" s="2" t="s">
        <v>507</v>
      </c>
      <c r="B768" s="2" t="s">
        <v>407</v>
      </c>
      <c r="C768" s="2" t="s">
        <v>529</v>
      </c>
      <c r="D768" s="2">
        <v>0</v>
      </c>
      <c r="E768" s="2">
        <v>0</v>
      </c>
      <c r="F768" s="2">
        <v>3</v>
      </c>
      <c r="G768" s="2">
        <v>96</v>
      </c>
      <c r="H768" s="2">
        <v>70</v>
      </c>
      <c r="I768" s="2">
        <v>61</v>
      </c>
      <c r="J768" s="2">
        <v>44</v>
      </c>
      <c r="K768" s="2">
        <v>-12</v>
      </c>
      <c r="L768" s="2">
        <v>-102</v>
      </c>
      <c r="M768" s="2">
        <v>-194</v>
      </c>
      <c r="N768" s="2">
        <v>-321</v>
      </c>
      <c r="O768" s="2">
        <v>-474</v>
      </c>
      <c r="P768" s="2">
        <v>-645</v>
      </c>
      <c r="Q768" s="2">
        <v>-824</v>
      </c>
      <c r="R768" s="2">
        <v>-1017</v>
      </c>
      <c r="S768" s="2">
        <v>-1226</v>
      </c>
      <c r="T768" s="2">
        <v>-1429</v>
      </c>
      <c r="U768" s="2">
        <v>-1631</v>
      </c>
      <c r="V768" s="2">
        <v>-1809</v>
      </c>
      <c r="W768" s="2">
        <v>-1968</v>
      </c>
      <c r="X768" s="2">
        <v>-2106</v>
      </c>
      <c r="Y768" s="2">
        <v>-2222</v>
      </c>
      <c r="Z768" s="2">
        <v>-2315</v>
      </c>
      <c r="AA768" s="2">
        <v>-2382</v>
      </c>
      <c r="AB768" s="2">
        <v>-2431</v>
      </c>
      <c r="AC768" s="2">
        <v>-2455</v>
      </c>
      <c r="AD768" s="2">
        <v>-2465</v>
      </c>
      <c r="AE768" s="2">
        <v>-2457</v>
      </c>
      <c r="AF768" s="2">
        <v>-2430</v>
      </c>
      <c r="AG768" s="2">
        <v>-2403</v>
      </c>
      <c r="AH768" s="2">
        <v>-2377</v>
      </c>
    </row>
    <row r="769" spans="1:34" x14ac:dyDescent="0.25">
      <c r="A769" s="2" t="s">
        <v>508</v>
      </c>
      <c r="B769" s="2" t="s">
        <v>407</v>
      </c>
      <c r="C769" s="2" t="s">
        <v>529</v>
      </c>
      <c r="D769" s="2">
        <v>0</v>
      </c>
      <c r="E769" s="2">
        <v>-4</v>
      </c>
      <c r="F769" s="2">
        <v>10</v>
      </c>
      <c r="G769" s="2">
        <v>306</v>
      </c>
      <c r="H769" s="2">
        <v>323</v>
      </c>
      <c r="I769" s="2">
        <v>1068</v>
      </c>
      <c r="J769" s="2">
        <v>1880</v>
      </c>
      <c r="K769" s="2">
        <v>2324</v>
      </c>
      <c r="L769" s="2">
        <v>2709</v>
      </c>
      <c r="M769" s="2">
        <v>3341</v>
      </c>
      <c r="N769" s="2">
        <v>3825</v>
      </c>
      <c r="O769" s="2">
        <v>4200</v>
      </c>
      <c r="P769" s="2">
        <v>4515</v>
      </c>
      <c r="Q769" s="2">
        <v>4842</v>
      </c>
      <c r="R769" s="2">
        <v>5114</v>
      </c>
      <c r="S769" s="2">
        <v>5334</v>
      </c>
      <c r="T769" s="2">
        <v>5467</v>
      </c>
      <c r="U769" s="2">
        <v>5433</v>
      </c>
      <c r="V769" s="2">
        <v>5371</v>
      </c>
      <c r="W769" s="2">
        <v>5252</v>
      </c>
      <c r="X769" s="2">
        <v>5060</v>
      </c>
      <c r="Y769" s="2">
        <v>4861</v>
      </c>
      <c r="Z769" s="2">
        <v>4635</v>
      </c>
      <c r="AA769" s="2">
        <v>4440</v>
      </c>
      <c r="AB769" s="2">
        <v>4231</v>
      </c>
      <c r="AC769" s="2">
        <v>4072</v>
      </c>
      <c r="AD769" s="2">
        <v>3892</v>
      </c>
      <c r="AE769" s="2">
        <v>3728</v>
      </c>
      <c r="AF769" s="2">
        <v>3579</v>
      </c>
      <c r="AG769" s="2">
        <v>3450</v>
      </c>
      <c r="AH769" s="2">
        <v>3324</v>
      </c>
    </row>
    <row r="770" spans="1:34" x14ac:dyDescent="0.25">
      <c r="A770" s="2" t="s">
        <v>509</v>
      </c>
      <c r="B770" s="2" t="s">
        <v>407</v>
      </c>
      <c r="C770" s="2" t="s">
        <v>529</v>
      </c>
      <c r="D770" s="2">
        <v>0</v>
      </c>
      <c r="E770" s="2">
        <v>-9</v>
      </c>
      <c r="F770" s="2">
        <v>278</v>
      </c>
      <c r="G770" s="2">
        <v>3178</v>
      </c>
      <c r="H770" s="2">
        <v>3098</v>
      </c>
      <c r="I770" s="2">
        <v>3160</v>
      </c>
      <c r="J770" s="2">
        <v>5074</v>
      </c>
      <c r="K770" s="2">
        <v>7131</v>
      </c>
      <c r="L770" s="2">
        <v>8044</v>
      </c>
      <c r="M770" s="2">
        <v>9245</v>
      </c>
      <c r="N770" s="2">
        <v>10327</v>
      </c>
      <c r="O770" s="2">
        <v>10915</v>
      </c>
      <c r="P770" s="2">
        <v>11144</v>
      </c>
      <c r="Q770" s="2">
        <v>11398</v>
      </c>
      <c r="R770" s="2">
        <v>11391</v>
      </c>
      <c r="S770" s="2">
        <v>11328</v>
      </c>
      <c r="T770" s="2">
        <v>11222</v>
      </c>
      <c r="U770" s="2">
        <v>10036</v>
      </c>
      <c r="V770" s="2">
        <v>9095</v>
      </c>
      <c r="W770" s="2">
        <v>8147</v>
      </c>
      <c r="X770" s="2">
        <v>7173</v>
      </c>
      <c r="Y770" s="2">
        <v>6358</v>
      </c>
      <c r="Z770" s="2">
        <v>5616</v>
      </c>
      <c r="AA770" s="2">
        <v>5152</v>
      </c>
      <c r="AB770" s="2">
        <v>4711</v>
      </c>
      <c r="AC770" s="2">
        <v>4405</v>
      </c>
      <c r="AD770" s="2">
        <v>4084</v>
      </c>
      <c r="AE770" s="2">
        <v>3835</v>
      </c>
      <c r="AF770" s="2">
        <v>3641</v>
      </c>
      <c r="AG770" s="2">
        <v>3447</v>
      </c>
      <c r="AH770" s="2">
        <v>3260</v>
      </c>
    </row>
    <row r="771" spans="1:34" x14ac:dyDescent="0.25">
      <c r="A771" s="2" t="s">
        <v>510</v>
      </c>
      <c r="B771" s="2" t="s">
        <v>407</v>
      </c>
      <c r="C771" s="2" t="s">
        <v>529</v>
      </c>
      <c r="D771" s="2">
        <v>0</v>
      </c>
      <c r="E771" s="2">
        <v>1</v>
      </c>
      <c r="F771" s="2">
        <v>37</v>
      </c>
      <c r="G771" s="2">
        <v>176</v>
      </c>
      <c r="H771" s="2">
        <v>265</v>
      </c>
      <c r="I771" s="2">
        <v>218</v>
      </c>
      <c r="J771" s="2">
        <v>389</v>
      </c>
      <c r="K771" s="2">
        <v>653</v>
      </c>
      <c r="L771" s="2">
        <v>789</v>
      </c>
      <c r="M771" s="2">
        <v>925</v>
      </c>
      <c r="N771" s="2">
        <v>1100</v>
      </c>
      <c r="O771" s="2">
        <v>1252</v>
      </c>
      <c r="P771" s="2">
        <v>1345</v>
      </c>
      <c r="Q771" s="2">
        <v>1418</v>
      </c>
      <c r="R771" s="2">
        <v>1458</v>
      </c>
      <c r="S771" s="2">
        <v>1492</v>
      </c>
      <c r="T771" s="2">
        <v>1490</v>
      </c>
      <c r="U771" s="2">
        <v>1355</v>
      </c>
      <c r="V771" s="2">
        <v>1246</v>
      </c>
      <c r="W771" s="2">
        <v>1139</v>
      </c>
      <c r="X771" s="2">
        <v>1031</v>
      </c>
      <c r="Y771" s="2">
        <v>931</v>
      </c>
      <c r="Z771" s="2">
        <v>839</v>
      </c>
      <c r="AA771" s="2">
        <v>785</v>
      </c>
      <c r="AB771" s="2">
        <v>740</v>
      </c>
      <c r="AC771" s="2">
        <v>706</v>
      </c>
      <c r="AD771" s="2">
        <v>669</v>
      </c>
      <c r="AE771" s="2">
        <v>650</v>
      </c>
      <c r="AF771" s="2">
        <v>629</v>
      </c>
      <c r="AG771" s="2">
        <v>612</v>
      </c>
      <c r="AH771" s="2">
        <v>594</v>
      </c>
    </row>
    <row r="772" spans="1:34" x14ac:dyDescent="0.25">
      <c r="A772" s="2" t="s">
        <v>511</v>
      </c>
      <c r="B772" s="2" t="s">
        <v>407</v>
      </c>
      <c r="C772" s="2" t="s">
        <v>529</v>
      </c>
      <c r="D772" s="2">
        <v>0</v>
      </c>
      <c r="E772" s="2">
        <v>-3</v>
      </c>
      <c r="F772" s="2">
        <v>9</v>
      </c>
      <c r="G772" s="2">
        <v>216</v>
      </c>
      <c r="H772" s="2">
        <v>186</v>
      </c>
      <c r="I772" s="2">
        <v>640</v>
      </c>
      <c r="J772" s="2">
        <v>1167</v>
      </c>
      <c r="K772" s="2">
        <v>1464</v>
      </c>
      <c r="L772" s="2">
        <v>1710</v>
      </c>
      <c r="M772" s="2">
        <v>2123</v>
      </c>
      <c r="N772" s="2">
        <v>2450</v>
      </c>
      <c r="O772" s="2">
        <v>2696</v>
      </c>
      <c r="P772" s="2">
        <v>2906</v>
      </c>
      <c r="Q772" s="2">
        <v>3131</v>
      </c>
      <c r="R772" s="2">
        <v>3316</v>
      </c>
      <c r="S772" s="2">
        <v>3469</v>
      </c>
      <c r="T772" s="2">
        <v>3564</v>
      </c>
      <c r="U772" s="2">
        <v>3541</v>
      </c>
      <c r="V772" s="2">
        <v>3516</v>
      </c>
      <c r="W772" s="2">
        <v>3454</v>
      </c>
      <c r="X772" s="2">
        <v>3345</v>
      </c>
      <c r="Y772" s="2">
        <v>3235</v>
      </c>
      <c r="Z772" s="2">
        <v>3106</v>
      </c>
      <c r="AA772" s="2">
        <v>3001</v>
      </c>
      <c r="AB772" s="2">
        <v>2884</v>
      </c>
      <c r="AC772" s="2">
        <v>2802</v>
      </c>
      <c r="AD772" s="2">
        <v>2704</v>
      </c>
      <c r="AE772" s="2">
        <v>2616</v>
      </c>
      <c r="AF772" s="2">
        <v>2540</v>
      </c>
      <c r="AG772" s="2">
        <v>2472</v>
      </c>
      <c r="AH772" s="2">
        <v>2406</v>
      </c>
    </row>
    <row r="773" spans="1:34" x14ac:dyDescent="0.25">
      <c r="A773" s="2" t="s">
        <v>512</v>
      </c>
      <c r="B773" s="2" t="s">
        <v>407</v>
      </c>
      <c r="C773" s="2" t="s">
        <v>529</v>
      </c>
      <c r="D773" s="2">
        <v>0</v>
      </c>
      <c r="E773" s="2">
        <v>-16</v>
      </c>
      <c r="F773" s="2">
        <v>-6</v>
      </c>
      <c r="G773" s="2">
        <v>106</v>
      </c>
      <c r="H773" s="2">
        <v>-61</v>
      </c>
      <c r="I773" s="2">
        <v>1489</v>
      </c>
      <c r="J773" s="2">
        <v>3118</v>
      </c>
      <c r="K773" s="2">
        <v>3896</v>
      </c>
      <c r="L773" s="2">
        <v>4578</v>
      </c>
      <c r="M773" s="2">
        <v>5799</v>
      </c>
      <c r="N773" s="2">
        <v>6712</v>
      </c>
      <c r="O773" s="2">
        <v>7516</v>
      </c>
      <c r="P773" s="2">
        <v>8243</v>
      </c>
      <c r="Q773" s="2">
        <v>9033</v>
      </c>
      <c r="R773" s="2">
        <v>9763</v>
      </c>
      <c r="S773" s="2">
        <v>10382</v>
      </c>
      <c r="T773" s="2">
        <v>10876</v>
      </c>
      <c r="U773" s="2">
        <v>11042</v>
      </c>
      <c r="V773" s="2">
        <v>11124</v>
      </c>
      <c r="W773" s="2">
        <v>11042</v>
      </c>
      <c r="X773" s="2">
        <v>10749</v>
      </c>
      <c r="Y773" s="2">
        <v>10419</v>
      </c>
      <c r="Z773" s="2">
        <v>9963</v>
      </c>
      <c r="AA773" s="2">
        <v>9567</v>
      </c>
      <c r="AB773" s="2">
        <v>9106</v>
      </c>
      <c r="AC773" s="2">
        <v>8778</v>
      </c>
      <c r="AD773" s="2">
        <v>8362</v>
      </c>
      <c r="AE773" s="2">
        <v>7963</v>
      </c>
      <c r="AF773" s="2">
        <v>7590</v>
      </c>
      <c r="AG773" s="2">
        <v>7275</v>
      </c>
      <c r="AH773" s="2">
        <v>6961</v>
      </c>
    </row>
    <row r="774" spans="1:34" x14ac:dyDescent="0.25">
      <c r="A774" s="2" t="s">
        <v>513</v>
      </c>
      <c r="B774" s="2" t="s">
        <v>407</v>
      </c>
      <c r="C774" s="2" t="s">
        <v>529</v>
      </c>
      <c r="D774" s="2">
        <v>0</v>
      </c>
      <c r="E774" s="2">
        <v>-2</v>
      </c>
      <c r="F774" s="2">
        <v>2</v>
      </c>
      <c r="G774" s="2">
        <v>69</v>
      </c>
      <c r="H774" s="2">
        <v>36</v>
      </c>
      <c r="I774" s="2">
        <v>473</v>
      </c>
      <c r="J774" s="2">
        <v>941</v>
      </c>
      <c r="K774" s="2">
        <v>1179</v>
      </c>
      <c r="L774" s="2">
        <v>1396</v>
      </c>
      <c r="M774" s="2">
        <v>1766</v>
      </c>
      <c r="N774" s="2">
        <v>2057</v>
      </c>
      <c r="O774" s="2">
        <v>2296</v>
      </c>
      <c r="P774" s="2">
        <v>2510</v>
      </c>
      <c r="Q774" s="2">
        <v>2734</v>
      </c>
      <c r="R774" s="2">
        <v>2932</v>
      </c>
      <c r="S774" s="2">
        <v>3098</v>
      </c>
      <c r="T774" s="2">
        <v>3224</v>
      </c>
      <c r="U774" s="2">
        <v>3257</v>
      </c>
      <c r="V774" s="2">
        <v>3267</v>
      </c>
      <c r="W774" s="2">
        <v>3231</v>
      </c>
      <c r="X774" s="2">
        <v>3141</v>
      </c>
      <c r="Y774" s="2">
        <v>3038</v>
      </c>
      <c r="Z774" s="2">
        <v>2907</v>
      </c>
      <c r="AA774" s="2">
        <v>2791</v>
      </c>
      <c r="AB774" s="2">
        <v>2660</v>
      </c>
      <c r="AC774" s="2">
        <v>2560</v>
      </c>
      <c r="AD774" s="2">
        <v>2444</v>
      </c>
      <c r="AE774" s="2">
        <v>2335</v>
      </c>
      <c r="AF774" s="2">
        <v>2232</v>
      </c>
      <c r="AG774" s="2">
        <v>2145</v>
      </c>
      <c r="AH774" s="2">
        <v>2058</v>
      </c>
    </row>
    <row r="775" spans="1:34" x14ac:dyDescent="0.25">
      <c r="A775" s="2" t="s">
        <v>514</v>
      </c>
      <c r="B775" s="2" t="s">
        <v>407</v>
      </c>
      <c r="C775" s="2" t="s">
        <v>529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</row>
    <row r="776" spans="1:34" x14ac:dyDescent="0.25">
      <c r="A776" s="2" t="s">
        <v>383</v>
      </c>
      <c r="B776" s="2" t="s">
        <v>409</v>
      </c>
      <c r="C776" s="2" t="s">
        <v>410</v>
      </c>
      <c r="D776" s="2">
        <v>0</v>
      </c>
      <c r="E776" s="2">
        <v>-215</v>
      </c>
      <c r="F776" s="2">
        <v>482</v>
      </c>
      <c r="G776" s="2">
        <v>21516</v>
      </c>
      <c r="H776" s="2">
        <v>27039</v>
      </c>
      <c r="I776" s="2">
        <v>27054</v>
      </c>
      <c r="J776" s="2">
        <v>31295</v>
      </c>
      <c r="K776" s="2">
        <v>37820</v>
      </c>
      <c r="L776" s="2">
        <v>40473</v>
      </c>
      <c r="M776" s="2">
        <v>42902</v>
      </c>
      <c r="N776" s="2">
        <v>43712</v>
      </c>
      <c r="O776" s="2">
        <v>42735</v>
      </c>
      <c r="P776" s="2">
        <v>39941</v>
      </c>
      <c r="Q776" s="2">
        <v>37620</v>
      </c>
      <c r="R776" s="2">
        <v>34810</v>
      </c>
      <c r="S776" s="2">
        <v>31743</v>
      </c>
      <c r="T776" s="2">
        <v>29085</v>
      </c>
      <c r="U776" s="2">
        <v>21702</v>
      </c>
      <c r="V776" s="2">
        <v>15323</v>
      </c>
      <c r="W776" s="2">
        <v>8758</v>
      </c>
      <c r="X776" s="2">
        <v>2045</v>
      </c>
      <c r="Y776" s="2">
        <v>-3339</v>
      </c>
      <c r="Z776" s="2">
        <v>-8082</v>
      </c>
      <c r="AA776" s="2">
        <v>-11417</v>
      </c>
      <c r="AB776" s="2">
        <v>-14250</v>
      </c>
      <c r="AC776" s="2">
        <v>-16497</v>
      </c>
      <c r="AD776" s="2">
        <v>-18271</v>
      </c>
      <c r="AE776" s="2">
        <v>-19637</v>
      </c>
      <c r="AF776" s="2">
        <v>-20709</v>
      </c>
      <c r="AG776" s="2">
        <v>-21656</v>
      </c>
      <c r="AH776" s="2">
        <v>-22281</v>
      </c>
    </row>
    <row r="777" spans="1:34" x14ac:dyDescent="0.25">
      <c r="A777" s="2" t="s">
        <v>473</v>
      </c>
      <c r="B777" s="2" t="s">
        <v>409</v>
      </c>
      <c r="C777" s="2" t="s">
        <v>410</v>
      </c>
      <c r="D777" s="2">
        <v>0</v>
      </c>
      <c r="E777" s="2">
        <v>7</v>
      </c>
      <c r="F777" s="2">
        <v>-14</v>
      </c>
      <c r="G777" s="2">
        <v>283</v>
      </c>
      <c r="H777" s="2">
        <v>465</v>
      </c>
      <c r="I777" s="2">
        <v>766</v>
      </c>
      <c r="J777" s="2">
        <v>916</v>
      </c>
      <c r="K777" s="2">
        <v>1495</v>
      </c>
      <c r="L777" s="2">
        <v>2348</v>
      </c>
      <c r="M777" s="2">
        <v>3015</v>
      </c>
      <c r="N777" s="2">
        <v>3352</v>
      </c>
      <c r="O777" s="2">
        <v>3100</v>
      </c>
      <c r="P777" s="2">
        <v>2789</v>
      </c>
      <c r="Q777" s="2">
        <v>2585</v>
      </c>
      <c r="R777" s="2">
        <v>2435</v>
      </c>
      <c r="S777" s="2">
        <v>2342</v>
      </c>
      <c r="T777" s="2">
        <v>2293</v>
      </c>
      <c r="U777" s="2">
        <v>2237</v>
      </c>
      <c r="V777" s="2">
        <v>2184</v>
      </c>
      <c r="W777" s="2">
        <v>2122</v>
      </c>
      <c r="X777" s="2">
        <v>2092</v>
      </c>
      <c r="Y777" s="2">
        <v>2073</v>
      </c>
      <c r="Z777" s="2">
        <v>2068</v>
      </c>
      <c r="AA777" s="2">
        <v>2075</v>
      </c>
      <c r="AB777" s="2">
        <v>2082</v>
      </c>
      <c r="AC777" s="2">
        <v>2097</v>
      </c>
      <c r="AD777" s="2">
        <v>2134</v>
      </c>
      <c r="AE777" s="2">
        <v>2174</v>
      </c>
      <c r="AF777" s="2">
        <v>2202</v>
      </c>
      <c r="AG777" s="2">
        <v>2230</v>
      </c>
      <c r="AH777" s="2">
        <v>2250</v>
      </c>
    </row>
    <row r="778" spans="1:34" x14ac:dyDescent="0.25">
      <c r="A778" s="2" t="s">
        <v>474</v>
      </c>
      <c r="B778" s="2" t="s">
        <v>409</v>
      </c>
      <c r="C778" s="2" t="s">
        <v>410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</row>
    <row r="779" spans="1:34" x14ac:dyDescent="0.25">
      <c r="A779" s="2" t="s">
        <v>475</v>
      </c>
      <c r="B779" s="2" t="s">
        <v>409</v>
      </c>
      <c r="C779" s="2" t="s">
        <v>410</v>
      </c>
      <c r="D779" s="2">
        <v>0</v>
      </c>
      <c r="E779" s="2">
        <v>0</v>
      </c>
      <c r="F779" s="2">
        <v>-4</v>
      </c>
      <c r="G779" s="2">
        <v>-42</v>
      </c>
      <c r="H779" s="2">
        <v>-94</v>
      </c>
      <c r="I779" s="2">
        <v>-198</v>
      </c>
      <c r="J779" s="2">
        <v>-302</v>
      </c>
      <c r="K779" s="2">
        <v>-479</v>
      </c>
      <c r="L779" s="2">
        <v>-712</v>
      </c>
      <c r="M779" s="2">
        <v>-1001</v>
      </c>
      <c r="N779" s="2">
        <v>-1326</v>
      </c>
      <c r="O779" s="2">
        <v>-1682</v>
      </c>
      <c r="P779" s="2">
        <v>-2040</v>
      </c>
      <c r="Q779" s="2">
        <v>-2396</v>
      </c>
      <c r="R779" s="2">
        <v>-2710</v>
      </c>
      <c r="S779" s="2">
        <v>-3051</v>
      </c>
      <c r="T779" s="2">
        <v>-3413</v>
      </c>
      <c r="U779" s="2">
        <v>-3767</v>
      </c>
      <c r="V779" s="2">
        <v>-4090</v>
      </c>
      <c r="W779" s="2">
        <v>-4326</v>
      </c>
      <c r="X779" s="2">
        <v>-4580</v>
      </c>
      <c r="Y779" s="2">
        <v>-4765</v>
      </c>
      <c r="Z779" s="2">
        <v>-4862</v>
      </c>
      <c r="AA779" s="2">
        <v>-4978</v>
      </c>
      <c r="AB779" s="2">
        <v>-5075</v>
      </c>
      <c r="AC779" s="2">
        <v>-5093</v>
      </c>
      <c r="AD779" s="2">
        <v>-5138</v>
      </c>
      <c r="AE779" s="2">
        <v>-5123</v>
      </c>
      <c r="AF779" s="2">
        <v>-5095</v>
      </c>
      <c r="AG779" s="2">
        <v>-5081</v>
      </c>
      <c r="AH779" s="2">
        <v>-5016</v>
      </c>
    </row>
    <row r="780" spans="1:34" x14ac:dyDescent="0.25">
      <c r="A780" s="2" t="s">
        <v>476</v>
      </c>
      <c r="B780" s="2" t="s">
        <v>409</v>
      </c>
      <c r="C780" s="2" t="s">
        <v>410</v>
      </c>
      <c r="D780" s="2">
        <v>0</v>
      </c>
      <c r="E780" s="2">
        <v>0</v>
      </c>
      <c r="F780" s="2">
        <v>0</v>
      </c>
      <c r="G780" s="2">
        <v>29</v>
      </c>
      <c r="H780" s="2">
        <v>42</v>
      </c>
      <c r="I780" s="2">
        <v>24</v>
      </c>
      <c r="J780" s="2">
        <v>-20</v>
      </c>
      <c r="K780" s="2">
        <v>-36</v>
      </c>
      <c r="L780" s="2">
        <v>-28</v>
      </c>
      <c r="M780" s="2">
        <v>-24</v>
      </c>
      <c r="N780" s="2">
        <v>-30</v>
      </c>
      <c r="O780" s="2">
        <v>-38</v>
      </c>
      <c r="P780" s="2">
        <v>-43</v>
      </c>
      <c r="Q780" s="2">
        <v>-49</v>
      </c>
      <c r="R780" s="2">
        <v>-56</v>
      </c>
      <c r="S780" s="2">
        <v>-62</v>
      </c>
      <c r="T780" s="2">
        <v>-66</v>
      </c>
      <c r="U780" s="2">
        <v>-73</v>
      </c>
      <c r="V780" s="2">
        <v>-79</v>
      </c>
      <c r="W780" s="2">
        <v>-86</v>
      </c>
      <c r="X780" s="2">
        <v>-88</v>
      </c>
      <c r="Y780" s="2">
        <v>-88</v>
      </c>
      <c r="Z780" s="2">
        <v>-86</v>
      </c>
      <c r="AA780" s="2">
        <v>-83</v>
      </c>
      <c r="AB780" s="2">
        <v>-81</v>
      </c>
      <c r="AC780" s="2">
        <v>-77</v>
      </c>
      <c r="AD780" s="2">
        <v>-73</v>
      </c>
      <c r="AE780" s="2">
        <v>-70</v>
      </c>
      <c r="AF780" s="2">
        <v>-67</v>
      </c>
      <c r="AG780" s="2">
        <v>-66</v>
      </c>
      <c r="AH780" s="2">
        <v>-64</v>
      </c>
    </row>
    <row r="781" spans="1:34" x14ac:dyDescent="0.25">
      <c r="A781" s="2" t="s">
        <v>477</v>
      </c>
      <c r="B781" s="2" t="s">
        <v>409</v>
      </c>
      <c r="C781" s="2" t="s">
        <v>410</v>
      </c>
      <c r="D781" s="2">
        <v>0</v>
      </c>
      <c r="E781" s="2">
        <v>0</v>
      </c>
      <c r="F781" s="2">
        <v>-3</v>
      </c>
      <c r="G781" s="2">
        <v>44</v>
      </c>
      <c r="H781" s="2">
        <v>3</v>
      </c>
      <c r="I781" s="2">
        <v>-155</v>
      </c>
      <c r="J781" s="2">
        <v>-416</v>
      </c>
      <c r="K781" s="2">
        <v>-725</v>
      </c>
      <c r="L781" s="2">
        <v>-1096</v>
      </c>
      <c r="M781" s="2">
        <v>-1540</v>
      </c>
      <c r="N781" s="2">
        <v>-2030</v>
      </c>
      <c r="O781" s="2">
        <v>-2539</v>
      </c>
      <c r="P781" s="2">
        <v>-3027</v>
      </c>
      <c r="Q781" s="2">
        <v>-3474</v>
      </c>
      <c r="R781" s="2">
        <v>-3899</v>
      </c>
      <c r="S781" s="2">
        <v>-4332</v>
      </c>
      <c r="T781" s="2">
        <v>-4754</v>
      </c>
      <c r="U781" s="2">
        <v>-5143</v>
      </c>
      <c r="V781" s="2">
        <v>-5418</v>
      </c>
      <c r="W781" s="2">
        <v>-5618</v>
      </c>
      <c r="X781" s="2">
        <v>-5773</v>
      </c>
      <c r="Y781" s="2">
        <v>-5830</v>
      </c>
      <c r="Z781" s="2">
        <v>-5828</v>
      </c>
      <c r="AA781" s="2">
        <v>-5827</v>
      </c>
      <c r="AB781" s="2">
        <v>-5796</v>
      </c>
      <c r="AC781" s="2">
        <v>-5748</v>
      </c>
      <c r="AD781" s="2">
        <v>-5707</v>
      </c>
      <c r="AE781" s="2">
        <v>-5637</v>
      </c>
      <c r="AF781" s="2">
        <v>-5566</v>
      </c>
      <c r="AG781" s="2">
        <v>-5522</v>
      </c>
      <c r="AH781" s="2">
        <v>-5466</v>
      </c>
    </row>
    <row r="782" spans="1:34" x14ac:dyDescent="0.25">
      <c r="A782" s="2" t="s">
        <v>478</v>
      </c>
      <c r="B782" s="2" t="s">
        <v>409</v>
      </c>
      <c r="C782" s="2" t="s">
        <v>410</v>
      </c>
      <c r="D782" s="2">
        <v>0</v>
      </c>
      <c r="E782" s="2">
        <v>0</v>
      </c>
      <c r="F782" s="2">
        <v>1</v>
      </c>
      <c r="G782" s="2">
        <v>118</v>
      </c>
      <c r="H782" s="2">
        <v>128</v>
      </c>
      <c r="I782" s="2">
        <v>206</v>
      </c>
      <c r="J782" s="2">
        <v>303</v>
      </c>
      <c r="K782" s="2">
        <v>389</v>
      </c>
      <c r="L782" s="2">
        <v>466</v>
      </c>
      <c r="M782" s="2">
        <v>572</v>
      </c>
      <c r="N782" s="2">
        <v>655</v>
      </c>
      <c r="O782" s="2">
        <v>676</v>
      </c>
      <c r="P782" s="2">
        <v>664</v>
      </c>
      <c r="Q782" s="2">
        <v>645</v>
      </c>
      <c r="R782" s="2">
        <v>621</v>
      </c>
      <c r="S782" s="2">
        <v>591</v>
      </c>
      <c r="T782" s="2">
        <v>551</v>
      </c>
      <c r="U782" s="2">
        <v>498</v>
      </c>
      <c r="V782" s="2">
        <v>442</v>
      </c>
      <c r="W782" s="2">
        <v>381</v>
      </c>
      <c r="X782" s="2">
        <v>316</v>
      </c>
      <c r="Y782" s="2">
        <v>254</v>
      </c>
      <c r="Z782" s="2">
        <v>194</v>
      </c>
      <c r="AA782" s="2">
        <v>143</v>
      </c>
      <c r="AB782" s="2">
        <v>96</v>
      </c>
      <c r="AC782" s="2">
        <v>61</v>
      </c>
      <c r="AD782" s="2">
        <v>31</v>
      </c>
      <c r="AE782" s="2">
        <v>7</v>
      </c>
      <c r="AF782" s="2">
        <v>-10</v>
      </c>
      <c r="AG782" s="2">
        <v>-23</v>
      </c>
      <c r="AH782" s="2">
        <v>-33</v>
      </c>
    </row>
    <row r="783" spans="1:34" x14ac:dyDescent="0.25">
      <c r="A783" s="2" t="s">
        <v>479</v>
      </c>
      <c r="B783" s="2" t="s">
        <v>409</v>
      </c>
      <c r="C783" s="2" t="s">
        <v>410</v>
      </c>
      <c r="D783" s="2">
        <v>0</v>
      </c>
      <c r="E783" s="2">
        <v>0</v>
      </c>
      <c r="F783" s="2">
        <v>1</v>
      </c>
      <c r="G783" s="2">
        <v>31</v>
      </c>
      <c r="H783" s="2">
        <v>12</v>
      </c>
      <c r="I783" s="2">
        <v>116</v>
      </c>
      <c r="J783" s="2">
        <v>255</v>
      </c>
      <c r="K783" s="2">
        <v>323</v>
      </c>
      <c r="L783" s="2">
        <v>358</v>
      </c>
      <c r="M783" s="2">
        <v>423</v>
      </c>
      <c r="N783" s="2">
        <v>474</v>
      </c>
      <c r="O783" s="2">
        <v>494</v>
      </c>
      <c r="P783" s="2">
        <v>497</v>
      </c>
      <c r="Q783" s="2">
        <v>497</v>
      </c>
      <c r="R783" s="2">
        <v>487</v>
      </c>
      <c r="S783" s="2">
        <v>470</v>
      </c>
      <c r="T783" s="2">
        <v>447</v>
      </c>
      <c r="U783" s="2">
        <v>410</v>
      </c>
      <c r="V783" s="2">
        <v>374</v>
      </c>
      <c r="W783" s="2">
        <v>335</v>
      </c>
      <c r="X783" s="2">
        <v>288</v>
      </c>
      <c r="Y783" s="2">
        <v>243</v>
      </c>
      <c r="Z783" s="2">
        <v>199</v>
      </c>
      <c r="AA783" s="2">
        <v>161</v>
      </c>
      <c r="AB783" s="2">
        <v>127</v>
      </c>
      <c r="AC783" s="2">
        <v>99</v>
      </c>
      <c r="AD783" s="2">
        <v>76</v>
      </c>
      <c r="AE783" s="2">
        <v>58</v>
      </c>
      <c r="AF783" s="2">
        <v>42</v>
      </c>
      <c r="AG783" s="2">
        <v>32</v>
      </c>
      <c r="AH783" s="2">
        <v>22</v>
      </c>
    </row>
    <row r="784" spans="1:34" x14ac:dyDescent="0.25">
      <c r="A784" s="2" t="s">
        <v>480</v>
      </c>
      <c r="B784" s="2" t="s">
        <v>409</v>
      </c>
      <c r="C784" s="2" t="s">
        <v>410</v>
      </c>
      <c r="D784" s="2">
        <v>0</v>
      </c>
      <c r="E784" s="2">
        <v>0</v>
      </c>
      <c r="F784" s="2">
        <v>1</v>
      </c>
      <c r="G784" s="2">
        <v>59</v>
      </c>
      <c r="H784" s="2">
        <v>81</v>
      </c>
      <c r="I784" s="2">
        <v>76</v>
      </c>
      <c r="J784" s="2">
        <v>65</v>
      </c>
      <c r="K784" s="2">
        <v>68</v>
      </c>
      <c r="L784" s="2">
        <v>74</v>
      </c>
      <c r="M784" s="2">
        <v>78</v>
      </c>
      <c r="N784" s="2">
        <v>78</v>
      </c>
      <c r="O784" s="2">
        <v>76</v>
      </c>
      <c r="P784" s="2">
        <v>74</v>
      </c>
      <c r="Q784" s="2">
        <v>70</v>
      </c>
      <c r="R784" s="2">
        <v>67</v>
      </c>
      <c r="S784" s="2">
        <v>65</v>
      </c>
      <c r="T784" s="2">
        <v>61</v>
      </c>
      <c r="U784" s="2">
        <v>52</v>
      </c>
      <c r="V784" s="2">
        <v>39</v>
      </c>
      <c r="W784" s="2">
        <v>27</v>
      </c>
      <c r="X784" s="2">
        <v>15</v>
      </c>
      <c r="Y784" s="2">
        <v>8</v>
      </c>
      <c r="Z784" s="2">
        <v>2</v>
      </c>
      <c r="AA784" s="2">
        <v>0</v>
      </c>
      <c r="AB784" s="2">
        <v>-3</v>
      </c>
      <c r="AC784" s="2">
        <v>-4</v>
      </c>
      <c r="AD784" s="2">
        <v>-3</v>
      </c>
      <c r="AE784" s="2">
        <v>-2</v>
      </c>
      <c r="AF784" s="2">
        <v>-1</v>
      </c>
      <c r="AG784" s="2">
        <v>0</v>
      </c>
      <c r="AH784" s="2">
        <v>2</v>
      </c>
    </row>
    <row r="785" spans="1:34" x14ac:dyDescent="0.25">
      <c r="A785" s="2" t="s">
        <v>481</v>
      </c>
      <c r="B785" s="2" t="s">
        <v>409</v>
      </c>
      <c r="C785" s="2" t="s">
        <v>410</v>
      </c>
      <c r="D785" s="2">
        <v>0</v>
      </c>
      <c r="E785" s="2">
        <v>0</v>
      </c>
      <c r="F785" s="2">
        <v>1</v>
      </c>
      <c r="G785" s="2">
        <v>52</v>
      </c>
      <c r="H785" s="2">
        <v>62</v>
      </c>
      <c r="I785" s="2">
        <v>59</v>
      </c>
      <c r="J785" s="2">
        <v>48</v>
      </c>
      <c r="K785" s="2">
        <v>49</v>
      </c>
      <c r="L785" s="2">
        <v>57</v>
      </c>
      <c r="M785" s="2">
        <v>63</v>
      </c>
      <c r="N785" s="2">
        <v>66</v>
      </c>
      <c r="O785" s="2">
        <v>64</v>
      </c>
      <c r="P785" s="2">
        <v>60</v>
      </c>
      <c r="Q785" s="2">
        <v>58</v>
      </c>
      <c r="R785" s="2">
        <v>51</v>
      </c>
      <c r="S785" s="2">
        <v>46</v>
      </c>
      <c r="T785" s="2">
        <v>39</v>
      </c>
      <c r="U785" s="2">
        <v>29</v>
      </c>
      <c r="V785" s="2">
        <v>16</v>
      </c>
      <c r="W785" s="2">
        <v>4</v>
      </c>
      <c r="X785" s="2">
        <v>-6</v>
      </c>
      <c r="Y785" s="2">
        <v>-15</v>
      </c>
      <c r="Z785" s="2">
        <v>-22</v>
      </c>
      <c r="AA785" s="2">
        <v>-26</v>
      </c>
      <c r="AB785" s="2">
        <v>-30</v>
      </c>
      <c r="AC785" s="2">
        <v>-32</v>
      </c>
      <c r="AD785" s="2">
        <v>-34</v>
      </c>
      <c r="AE785" s="2">
        <v>-34</v>
      </c>
      <c r="AF785" s="2">
        <v>-35</v>
      </c>
      <c r="AG785" s="2">
        <v>-35</v>
      </c>
      <c r="AH785" s="2">
        <v>-34</v>
      </c>
    </row>
    <row r="786" spans="1:34" x14ac:dyDescent="0.25">
      <c r="A786" s="2" t="s">
        <v>482</v>
      </c>
      <c r="B786" s="2" t="s">
        <v>409</v>
      </c>
      <c r="C786" s="2" t="s">
        <v>410</v>
      </c>
      <c r="D786" s="2">
        <v>0</v>
      </c>
      <c r="E786" s="2">
        <v>1</v>
      </c>
      <c r="F786" s="2">
        <v>0</v>
      </c>
      <c r="G786" s="2">
        <v>-28</v>
      </c>
      <c r="H786" s="2">
        <v>-95</v>
      </c>
      <c r="I786" s="2">
        <v>-203</v>
      </c>
      <c r="J786" s="2">
        <v>-387</v>
      </c>
      <c r="K786" s="2">
        <v>-607</v>
      </c>
      <c r="L786" s="2">
        <v>-852</v>
      </c>
      <c r="M786" s="2">
        <v>-1124</v>
      </c>
      <c r="N786" s="2">
        <v>-1401</v>
      </c>
      <c r="O786" s="2">
        <v>-1666</v>
      </c>
      <c r="P786" s="2">
        <v>-1895</v>
      </c>
      <c r="Q786" s="2">
        <v>-2090</v>
      </c>
      <c r="R786" s="2">
        <v>-2266</v>
      </c>
      <c r="S786" s="2">
        <v>-2432</v>
      </c>
      <c r="T786" s="2">
        <v>-2578</v>
      </c>
      <c r="U786" s="2">
        <v>-2682</v>
      </c>
      <c r="V786" s="2">
        <v>-2703</v>
      </c>
      <c r="W786" s="2">
        <v>-2701</v>
      </c>
      <c r="X786" s="2">
        <v>-2653</v>
      </c>
      <c r="Y786" s="2">
        <v>-2569</v>
      </c>
      <c r="Z786" s="2">
        <v>-2497</v>
      </c>
      <c r="AA786" s="2">
        <v>-2414</v>
      </c>
      <c r="AB786" s="2">
        <v>-2323</v>
      </c>
      <c r="AC786" s="2">
        <v>-2240</v>
      </c>
      <c r="AD786" s="2">
        <v>-2158</v>
      </c>
      <c r="AE786" s="2">
        <v>-2070</v>
      </c>
      <c r="AF786" s="2">
        <v>-1993</v>
      </c>
      <c r="AG786" s="2">
        <v>-1933</v>
      </c>
      <c r="AH786" s="2">
        <v>-1879</v>
      </c>
    </row>
    <row r="787" spans="1:34" x14ac:dyDescent="0.25">
      <c r="A787" s="2" t="s">
        <v>483</v>
      </c>
      <c r="B787" s="2" t="s">
        <v>409</v>
      </c>
      <c r="C787" s="2" t="s">
        <v>410</v>
      </c>
      <c r="D787" s="2">
        <v>0</v>
      </c>
      <c r="E787" s="2">
        <v>-1</v>
      </c>
      <c r="F787" s="2">
        <v>-5</v>
      </c>
      <c r="G787" s="2">
        <v>161</v>
      </c>
      <c r="H787" s="2">
        <v>183</v>
      </c>
      <c r="I787" s="2">
        <v>107</v>
      </c>
      <c r="J787" s="2">
        <v>-217</v>
      </c>
      <c r="K787" s="2">
        <v>-528</v>
      </c>
      <c r="L787" s="2">
        <v>-760</v>
      </c>
      <c r="M787" s="2">
        <v>-949</v>
      </c>
      <c r="N787" s="2">
        <v>-1124</v>
      </c>
      <c r="O787" s="2">
        <v>-1286</v>
      </c>
      <c r="P787" s="2">
        <v>-1424</v>
      </c>
      <c r="Q787" s="2">
        <v>-1543</v>
      </c>
      <c r="R787" s="2">
        <v>-1641</v>
      </c>
      <c r="S787" s="2">
        <v>-1729</v>
      </c>
      <c r="T787" s="2">
        <v>-1805</v>
      </c>
      <c r="U787" s="2">
        <v>-1879</v>
      </c>
      <c r="V787" s="2">
        <v>-1946</v>
      </c>
      <c r="W787" s="2">
        <v>-1996</v>
      </c>
      <c r="X787" s="2">
        <v>-2030</v>
      </c>
      <c r="Y787" s="2">
        <v>-2033</v>
      </c>
      <c r="Z787" s="2">
        <v>-2018</v>
      </c>
      <c r="AA787" s="2">
        <v>-1990</v>
      </c>
      <c r="AB787" s="2">
        <v>-1958</v>
      </c>
      <c r="AC787" s="2">
        <v>-1920</v>
      </c>
      <c r="AD787" s="2">
        <v>-1879</v>
      </c>
      <c r="AE787" s="2">
        <v>-1830</v>
      </c>
      <c r="AF787" s="2">
        <v>-1777</v>
      </c>
      <c r="AG787" s="2">
        <v>-1723</v>
      </c>
      <c r="AH787" s="2">
        <v>-1664</v>
      </c>
    </row>
    <row r="788" spans="1:34" x14ac:dyDescent="0.25">
      <c r="A788" s="2" t="s">
        <v>484</v>
      </c>
      <c r="B788" s="2" t="s">
        <v>409</v>
      </c>
      <c r="C788" s="2" t="s">
        <v>410</v>
      </c>
      <c r="D788" s="2">
        <v>0</v>
      </c>
      <c r="E788" s="2">
        <v>0</v>
      </c>
      <c r="F788" s="2">
        <v>0</v>
      </c>
      <c r="G788" s="2">
        <v>4</v>
      </c>
      <c r="H788" s="2">
        <v>2</v>
      </c>
      <c r="I788" s="2">
        <v>21</v>
      </c>
      <c r="J788" s="2">
        <v>38</v>
      </c>
      <c r="K788" s="2">
        <v>44</v>
      </c>
      <c r="L788" s="2">
        <v>48</v>
      </c>
      <c r="M788" s="2">
        <v>60</v>
      </c>
      <c r="N788" s="2">
        <v>66</v>
      </c>
      <c r="O788" s="2">
        <v>69</v>
      </c>
      <c r="P788" s="2">
        <v>72</v>
      </c>
      <c r="Q788" s="2">
        <v>73</v>
      </c>
      <c r="R788" s="2">
        <v>73</v>
      </c>
      <c r="S788" s="2">
        <v>73</v>
      </c>
      <c r="T788" s="2">
        <v>70</v>
      </c>
      <c r="U788" s="2">
        <v>66</v>
      </c>
      <c r="V788" s="2">
        <v>63</v>
      </c>
      <c r="W788" s="2">
        <v>58</v>
      </c>
      <c r="X788" s="2">
        <v>51</v>
      </c>
      <c r="Y788" s="2">
        <v>44</v>
      </c>
      <c r="Z788" s="2">
        <v>37</v>
      </c>
      <c r="AA788" s="2">
        <v>32</v>
      </c>
      <c r="AB788" s="2">
        <v>26</v>
      </c>
      <c r="AC788" s="2">
        <v>22</v>
      </c>
      <c r="AD788" s="2">
        <v>18</v>
      </c>
      <c r="AE788" s="2">
        <v>14</v>
      </c>
      <c r="AF788" s="2">
        <v>11</v>
      </c>
      <c r="AG788" s="2">
        <v>8</v>
      </c>
      <c r="AH788" s="2">
        <v>6</v>
      </c>
    </row>
    <row r="789" spans="1:34" x14ac:dyDescent="0.25">
      <c r="A789" s="2" t="s">
        <v>485</v>
      </c>
      <c r="B789" s="2" t="s">
        <v>409</v>
      </c>
      <c r="C789" s="2" t="s">
        <v>410</v>
      </c>
      <c r="D789" s="2">
        <v>0</v>
      </c>
      <c r="E789" s="2">
        <v>0</v>
      </c>
      <c r="F789" s="2">
        <v>1</v>
      </c>
      <c r="G789" s="2">
        <v>65</v>
      </c>
      <c r="H789" s="2">
        <v>84</v>
      </c>
      <c r="I789" s="2">
        <v>63</v>
      </c>
      <c r="J789" s="2">
        <v>28</v>
      </c>
      <c r="K789" s="2">
        <v>16</v>
      </c>
      <c r="L789" s="2">
        <v>11</v>
      </c>
      <c r="M789" s="2">
        <v>2</v>
      </c>
      <c r="N789" s="2">
        <v>-9</v>
      </c>
      <c r="O789" s="2">
        <v>-17</v>
      </c>
      <c r="P789" s="2">
        <v>-21</v>
      </c>
      <c r="Q789" s="2">
        <v>-24</v>
      </c>
      <c r="R789" s="2">
        <v>-27</v>
      </c>
      <c r="S789" s="2">
        <v>-30</v>
      </c>
      <c r="T789" s="2">
        <v>-32</v>
      </c>
      <c r="U789" s="2">
        <v>-41</v>
      </c>
      <c r="V789" s="2">
        <v>-51</v>
      </c>
      <c r="W789" s="2">
        <v>-59</v>
      </c>
      <c r="X789" s="2">
        <v>-68</v>
      </c>
      <c r="Y789" s="2">
        <v>-71</v>
      </c>
      <c r="Z789" s="2">
        <v>-74</v>
      </c>
      <c r="AA789" s="2">
        <v>-75</v>
      </c>
      <c r="AB789" s="2">
        <v>-76</v>
      </c>
      <c r="AC789" s="2">
        <v>-74</v>
      </c>
      <c r="AD789" s="2">
        <v>-74</v>
      </c>
      <c r="AE789" s="2">
        <v>-73</v>
      </c>
      <c r="AF789" s="2">
        <v>-70</v>
      </c>
      <c r="AG789" s="2">
        <v>-69</v>
      </c>
      <c r="AH789" s="2">
        <v>-66</v>
      </c>
    </row>
    <row r="790" spans="1:34" x14ac:dyDescent="0.25">
      <c r="A790" s="2" t="s">
        <v>486</v>
      </c>
      <c r="B790" s="2" t="s">
        <v>409</v>
      </c>
      <c r="C790" s="2" t="s">
        <v>410</v>
      </c>
      <c r="D790" s="2">
        <v>0</v>
      </c>
      <c r="E790" s="2">
        <v>0</v>
      </c>
      <c r="F790" s="2">
        <v>3</v>
      </c>
      <c r="G790" s="2">
        <v>94</v>
      </c>
      <c r="H790" s="2">
        <v>118</v>
      </c>
      <c r="I790" s="2">
        <v>69</v>
      </c>
      <c r="J790" s="2">
        <v>-26</v>
      </c>
      <c r="K790" s="2">
        <v>-50</v>
      </c>
      <c r="L790" s="2">
        <v>-28</v>
      </c>
      <c r="M790" s="2">
        <v>-16</v>
      </c>
      <c r="N790" s="2">
        <v>-17</v>
      </c>
      <c r="O790" s="2">
        <v>-19</v>
      </c>
      <c r="P790" s="2">
        <v>-18</v>
      </c>
      <c r="Q790" s="2">
        <v>-18</v>
      </c>
      <c r="R790" s="2">
        <v>-23</v>
      </c>
      <c r="S790" s="2">
        <v>-24</v>
      </c>
      <c r="T790" s="2">
        <v>-23</v>
      </c>
      <c r="U790" s="2">
        <v>-35</v>
      </c>
      <c r="V790" s="2">
        <v>-48</v>
      </c>
      <c r="W790" s="2">
        <v>-62</v>
      </c>
      <c r="X790" s="2">
        <v>-71</v>
      </c>
      <c r="Y790" s="2">
        <v>-75</v>
      </c>
      <c r="Z790" s="2">
        <v>-75</v>
      </c>
      <c r="AA790" s="2">
        <v>-71</v>
      </c>
      <c r="AB790" s="2">
        <v>-68</v>
      </c>
      <c r="AC790" s="2">
        <v>-64</v>
      </c>
      <c r="AD790" s="2">
        <v>-61</v>
      </c>
      <c r="AE790" s="2">
        <v>-56</v>
      </c>
      <c r="AF790" s="2">
        <v>-54</v>
      </c>
      <c r="AG790" s="2">
        <v>-49</v>
      </c>
      <c r="AH790" s="2">
        <v>-47</v>
      </c>
    </row>
    <row r="791" spans="1:34" x14ac:dyDescent="0.25">
      <c r="A791" s="2" t="s">
        <v>487</v>
      </c>
      <c r="B791" s="2" t="s">
        <v>409</v>
      </c>
      <c r="C791" s="2" t="s">
        <v>410</v>
      </c>
      <c r="D791" s="2">
        <v>0</v>
      </c>
      <c r="E791" s="2">
        <v>0</v>
      </c>
      <c r="F791" s="2">
        <v>0</v>
      </c>
      <c r="G791" s="2">
        <v>16</v>
      </c>
      <c r="H791" s="2">
        <v>-23</v>
      </c>
      <c r="I791" s="2">
        <v>-147</v>
      </c>
      <c r="J791" s="2">
        <v>-393</v>
      </c>
      <c r="K791" s="2">
        <v>-560</v>
      </c>
      <c r="L791" s="2">
        <v>-651</v>
      </c>
      <c r="M791" s="2">
        <v>-729</v>
      </c>
      <c r="N791" s="2">
        <v>-808</v>
      </c>
      <c r="O791" s="2">
        <v>-879</v>
      </c>
      <c r="P791" s="2">
        <v>-935</v>
      </c>
      <c r="Q791" s="2">
        <v>-993</v>
      </c>
      <c r="R791" s="2">
        <v>-1045</v>
      </c>
      <c r="S791" s="2">
        <v>-1086</v>
      </c>
      <c r="T791" s="2">
        <v>-1122</v>
      </c>
      <c r="U791" s="2">
        <v>-1154</v>
      </c>
      <c r="V791" s="2">
        <v>-1192</v>
      </c>
      <c r="W791" s="2">
        <v>-1229</v>
      </c>
      <c r="X791" s="2">
        <v>-1258</v>
      </c>
      <c r="Y791" s="2">
        <v>-1280</v>
      </c>
      <c r="Z791" s="2">
        <v>-1297</v>
      </c>
      <c r="AA791" s="2">
        <v>-1310</v>
      </c>
      <c r="AB791" s="2">
        <v>-1321</v>
      </c>
      <c r="AC791" s="2">
        <v>-1328</v>
      </c>
      <c r="AD791" s="2">
        <v>-1336</v>
      </c>
      <c r="AE791" s="2">
        <v>-1342</v>
      </c>
      <c r="AF791" s="2">
        <v>-1347</v>
      </c>
      <c r="AG791" s="2">
        <v>-1352</v>
      </c>
      <c r="AH791" s="2">
        <v>-1356</v>
      </c>
    </row>
    <row r="792" spans="1:34" x14ac:dyDescent="0.25">
      <c r="A792" s="2" t="s">
        <v>488</v>
      </c>
      <c r="B792" s="2" t="s">
        <v>409</v>
      </c>
      <c r="C792" s="2" t="s">
        <v>410</v>
      </c>
      <c r="D792" s="2">
        <v>0</v>
      </c>
      <c r="E792" s="2">
        <v>0</v>
      </c>
      <c r="F792" s="2">
        <v>3</v>
      </c>
      <c r="G792" s="2">
        <v>132</v>
      </c>
      <c r="H792" s="2">
        <v>145</v>
      </c>
      <c r="I792" s="2">
        <v>58</v>
      </c>
      <c r="J792" s="2">
        <v>-15</v>
      </c>
      <c r="K792" s="2">
        <v>-43</v>
      </c>
      <c r="L792" s="2">
        <v>-74</v>
      </c>
      <c r="M792" s="2">
        <v>-118</v>
      </c>
      <c r="N792" s="2">
        <v>-156</v>
      </c>
      <c r="O792" s="2">
        <v>-182</v>
      </c>
      <c r="P792" s="2">
        <v>-204</v>
      </c>
      <c r="Q792" s="2">
        <v>-222</v>
      </c>
      <c r="R792" s="2">
        <v>-239</v>
      </c>
      <c r="S792" s="2">
        <v>-258</v>
      </c>
      <c r="T792" s="2">
        <v>-271</v>
      </c>
      <c r="U792" s="2">
        <v>-298</v>
      </c>
      <c r="V792" s="2">
        <v>-326</v>
      </c>
      <c r="W792" s="2">
        <v>-351</v>
      </c>
      <c r="X792" s="2">
        <v>-374</v>
      </c>
      <c r="Y792" s="2">
        <v>-391</v>
      </c>
      <c r="Z792" s="2">
        <v>-402</v>
      </c>
      <c r="AA792" s="2">
        <v>-411</v>
      </c>
      <c r="AB792" s="2">
        <v>-417</v>
      </c>
      <c r="AC792" s="2">
        <v>-421</v>
      </c>
      <c r="AD792" s="2">
        <v>-425</v>
      </c>
      <c r="AE792" s="2">
        <v>-427</v>
      </c>
      <c r="AF792" s="2">
        <v>-428</v>
      </c>
      <c r="AG792" s="2">
        <v>-428</v>
      </c>
      <c r="AH792" s="2">
        <v>-427</v>
      </c>
    </row>
    <row r="793" spans="1:34" x14ac:dyDescent="0.25">
      <c r="A793" s="2" t="s">
        <v>489</v>
      </c>
      <c r="B793" s="2" t="s">
        <v>409</v>
      </c>
      <c r="C793" s="2" t="s">
        <v>410</v>
      </c>
      <c r="D793" s="2">
        <v>0</v>
      </c>
      <c r="E793" s="2">
        <v>0</v>
      </c>
      <c r="F793" s="2">
        <v>0</v>
      </c>
      <c r="G793" s="2">
        <v>25</v>
      </c>
      <c r="H793" s="2">
        <v>26</v>
      </c>
      <c r="I793" s="2">
        <v>14</v>
      </c>
      <c r="J793" s="2">
        <v>2</v>
      </c>
      <c r="K793" s="2">
        <v>0</v>
      </c>
      <c r="L793" s="2">
        <v>2</v>
      </c>
      <c r="M793" s="2">
        <v>4</v>
      </c>
      <c r="N793" s="2">
        <v>2</v>
      </c>
      <c r="O793" s="2">
        <v>3</v>
      </c>
      <c r="P793" s="2">
        <v>3</v>
      </c>
      <c r="Q793" s="2">
        <v>5</v>
      </c>
      <c r="R793" s="2">
        <v>4</v>
      </c>
      <c r="S793" s="2">
        <v>4</v>
      </c>
      <c r="T793" s="2">
        <v>5</v>
      </c>
      <c r="U793" s="2">
        <v>4</v>
      </c>
      <c r="V793" s="2">
        <v>2</v>
      </c>
      <c r="W793" s="2">
        <v>1</v>
      </c>
      <c r="X793" s="2">
        <v>0</v>
      </c>
      <c r="Y793" s="2">
        <v>-1</v>
      </c>
      <c r="Z793" s="2">
        <v>-1</v>
      </c>
      <c r="AA793" s="2">
        <v>-1</v>
      </c>
      <c r="AB793" s="2">
        <v>0</v>
      </c>
      <c r="AC793" s="2">
        <v>-1</v>
      </c>
      <c r="AD793" s="2">
        <v>-1</v>
      </c>
      <c r="AE793" s="2">
        <v>-1</v>
      </c>
      <c r="AF793" s="2">
        <v>-1</v>
      </c>
      <c r="AG793" s="2">
        <v>-1</v>
      </c>
      <c r="AH793" s="2">
        <v>-1</v>
      </c>
    </row>
    <row r="794" spans="1:34" x14ac:dyDescent="0.25">
      <c r="A794" s="2" t="s">
        <v>490</v>
      </c>
      <c r="B794" s="2" t="s">
        <v>409</v>
      </c>
      <c r="C794" s="2" t="s">
        <v>410</v>
      </c>
      <c r="D794" s="2">
        <v>0</v>
      </c>
      <c r="E794" s="2">
        <v>2</v>
      </c>
      <c r="F794" s="2">
        <v>69</v>
      </c>
      <c r="G794" s="2">
        <v>1121</v>
      </c>
      <c r="H794" s="2">
        <v>1437</v>
      </c>
      <c r="I794" s="2">
        <v>993</v>
      </c>
      <c r="J794" s="2">
        <v>883</v>
      </c>
      <c r="K794" s="2">
        <v>1124</v>
      </c>
      <c r="L794" s="2">
        <v>1212</v>
      </c>
      <c r="M794" s="2">
        <v>1208</v>
      </c>
      <c r="N794" s="2">
        <v>1280</v>
      </c>
      <c r="O794" s="2">
        <v>1372</v>
      </c>
      <c r="P794" s="2">
        <v>1417</v>
      </c>
      <c r="Q794" s="2">
        <v>1457</v>
      </c>
      <c r="R794" s="2">
        <v>1459</v>
      </c>
      <c r="S794" s="2">
        <v>1458</v>
      </c>
      <c r="T794" s="2">
        <v>1460</v>
      </c>
      <c r="U794" s="2">
        <v>1297</v>
      </c>
      <c r="V794" s="2">
        <v>1116</v>
      </c>
      <c r="W794" s="2">
        <v>942</v>
      </c>
      <c r="X794" s="2">
        <v>780</v>
      </c>
      <c r="Y794" s="2">
        <v>641</v>
      </c>
      <c r="Z794" s="2">
        <v>526</v>
      </c>
      <c r="AA794" s="2">
        <v>454</v>
      </c>
      <c r="AB794" s="2">
        <v>401</v>
      </c>
      <c r="AC794" s="2">
        <v>356</v>
      </c>
      <c r="AD794" s="2">
        <v>319</v>
      </c>
      <c r="AE794" s="2">
        <v>297</v>
      </c>
      <c r="AF794" s="2">
        <v>275</v>
      </c>
      <c r="AG794" s="2">
        <v>262</v>
      </c>
      <c r="AH794" s="2">
        <v>250</v>
      </c>
    </row>
    <row r="795" spans="1:34" x14ac:dyDescent="0.25">
      <c r="A795" s="2" t="s">
        <v>491</v>
      </c>
      <c r="B795" s="2" t="s">
        <v>409</v>
      </c>
      <c r="C795" s="2" t="s">
        <v>410</v>
      </c>
      <c r="D795" s="2">
        <v>0</v>
      </c>
      <c r="E795" s="2">
        <v>37</v>
      </c>
      <c r="F795" s="2">
        <v>288</v>
      </c>
      <c r="G795" s="2">
        <v>904</v>
      </c>
      <c r="H795" s="2">
        <v>1089</v>
      </c>
      <c r="I795" s="2">
        <v>381</v>
      </c>
      <c r="J795" s="2">
        <v>814</v>
      </c>
      <c r="K795" s="2">
        <v>1955</v>
      </c>
      <c r="L795" s="2">
        <v>2586</v>
      </c>
      <c r="M795" s="2">
        <v>3155</v>
      </c>
      <c r="N795" s="2">
        <v>3983</v>
      </c>
      <c r="O795" s="2">
        <v>4724</v>
      </c>
      <c r="P795" s="2">
        <v>5149</v>
      </c>
      <c r="Q795" s="2">
        <v>5411</v>
      </c>
      <c r="R795" s="2">
        <v>5498</v>
      </c>
      <c r="S795" s="2">
        <v>5610</v>
      </c>
      <c r="T795" s="2">
        <v>5688</v>
      </c>
      <c r="U795" s="2">
        <v>5168</v>
      </c>
      <c r="V795" s="2">
        <v>4681</v>
      </c>
      <c r="W795" s="2">
        <v>4180</v>
      </c>
      <c r="X795" s="2">
        <v>3680</v>
      </c>
      <c r="Y795" s="2">
        <v>3208</v>
      </c>
      <c r="Z795" s="2">
        <v>2792</v>
      </c>
      <c r="AA795" s="2">
        <v>2532</v>
      </c>
      <c r="AB795" s="2">
        <v>2320</v>
      </c>
      <c r="AC795" s="2">
        <v>2145</v>
      </c>
      <c r="AD795" s="2">
        <v>1989</v>
      </c>
      <c r="AE795" s="2">
        <v>1883</v>
      </c>
      <c r="AF795" s="2">
        <v>1777</v>
      </c>
      <c r="AG795" s="2">
        <v>1699</v>
      </c>
      <c r="AH795" s="2">
        <v>1628</v>
      </c>
    </row>
    <row r="796" spans="1:34" x14ac:dyDescent="0.25">
      <c r="A796" s="2" t="s">
        <v>492</v>
      </c>
      <c r="B796" s="2" t="s">
        <v>409</v>
      </c>
      <c r="C796" s="2" t="s">
        <v>410</v>
      </c>
      <c r="D796" s="2">
        <v>0</v>
      </c>
      <c r="E796" s="2">
        <v>0</v>
      </c>
      <c r="F796" s="2">
        <v>49</v>
      </c>
      <c r="G796" s="2">
        <v>7049</v>
      </c>
      <c r="H796" s="2">
        <v>4916</v>
      </c>
      <c r="I796" s="2">
        <v>1770</v>
      </c>
      <c r="J796" s="2">
        <v>819</v>
      </c>
      <c r="K796" s="2">
        <v>1265</v>
      </c>
      <c r="L796" s="2">
        <v>1321</v>
      </c>
      <c r="M796" s="2">
        <v>1233</v>
      </c>
      <c r="N796" s="2">
        <v>1311</v>
      </c>
      <c r="O796" s="2">
        <v>1472</v>
      </c>
      <c r="P796" s="2">
        <v>1477</v>
      </c>
      <c r="Q796" s="2">
        <v>1786</v>
      </c>
      <c r="R796" s="2">
        <v>1719</v>
      </c>
      <c r="S796" s="2">
        <v>1662</v>
      </c>
      <c r="T796" s="2">
        <v>1940</v>
      </c>
      <c r="U796" s="2">
        <v>1704</v>
      </c>
      <c r="V796" s="2">
        <v>1495</v>
      </c>
      <c r="W796" s="2">
        <v>1295</v>
      </c>
      <c r="X796" s="2">
        <v>1110</v>
      </c>
      <c r="Y796" s="2">
        <v>1011</v>
      </c>
      <c r="Z796" s="2">
        <v>918</v>
      </c>
      <c r="AA796" s="2">
        <v>859</v>
      </c>
      <c r="AB796" s="2">
        <v>808</v>
      </c>
      <c r="AC796" s="2">
        <v>756</v>
      </c>
      <c r="AD796" s="2">
        <v>715</v>
      </c>
      <c r="AE796" s="2">
        <v>673</v>
      </c>
      <c r="AF796" s="2">
        <v>643</v>
      </c>
      <c r="AG796" s="2">
        <v>611</v>
      </c>
      <c r="AH796" s="2">
        <v>591</v>
      </c>
    </row>
    <row r="797" spans="1:34" x14ac:dyDescent="0.25">
      <c r="A797" s="2" t="s">
        <v>493</v>
      </c>
      <c r="B797" s="2" t="s">
        <v>409</v>
      </c>
      <c r="C797" s="2" t="s">
        <v>410</v>
      </c>
      <c r="D797" s="2">
        <v>0</v>
      </c>
      <c r="E797" s="2">
        <v>6</v>
      </c>
      <c r="F797" s="2">
        <v>82</v>
      </c>
      <c r="G797" s="2">
        <v>1051</v>
      </c>
      <c r="H797" s="2">
        <v>1138</v>
      </c>
      <c r="I797" s="2">
        <v>797</v>
      </c>
      <c r="J797" s="2">
        <v>952</v>
      </c>
      <c r="K797" s="2">
        <v>1364</v>
      </c>
      <c r="L797" s="2">
        <v>1549</v>
      </c>
      <c r="M797" s="2">
        <v>1676</v>
      </c>
      <c r="N797" s="2">
        <v>1876</v>
      </c>
      <c r="O797" s="2">
        <v>1984</v>
      </c>
      <c r="P797" s="2">
        <v>2023</v>
      </c>
      <c r="Q797" s="2">
        <v>2049</v>
      </c>
      <c r="R797" s="2">
        <v>2035</v>
      </c>
      <c r="S797" s="2">
        <v>2019</v>
      </c>
      <c r="T797" s="2">
        <v>1990</v>
      </c>
      <c r="U797" s="2">
        <v>1735</v>
      </c>
      <c r="V797" s="2">
        <v>1523</v>
      </c>
      <c r="W797" s="2">
        <v>1329</v>
      </c>
      <c r="X797" s="2">
        <v>1154</v>
      </c>
      <c r="Y797" s="2">
        <v>1010</v>
      </c>
      <c r="Z797" s="2">
        <v>902</v>
      </c>
      <c r="AA797" s="2">
        <v>835</v>
      </c>
      <c r="AB797" s="2">
        <v>783</v>
      </c>
      <c r="AC797" s="2">
        <v>716</v>
      </c>
      <c r="AD797" s="2">
        <v>694</v>
      </c>
      <c r="AE797" s="2">
        <v>656</v>
      </c>
      <c r="AF797" s="2">
        <v>631</v>
      </c>
      <c r="AG797" s="2">
        <v>607</v>
      </c>
      <c r="AH797" s="2">
        <v>594</v>
      </c>
    </row>
    <row r="798" spans="1:34" x14ac:dyDescent="0.25">
      <c r="A798" s="2" t="s">
        <v>494</v>
      </c>
      <c r="B798" s="2" t="s">
        <v>409</v>
      </c>
      <c r="C798" s="2" t="s">
        <v>410</v>
      </c>
      <c r="D798" s="2">
        <v>0</v>
      </c>
      <c r="E798" s="2">
        <v>0</v>
      </c>
      <c r="F798" s="2">
        <v>0</v>
      </c>
      <c r="G798" s="2">
        <v>42</v>
      </c>
      <c r="H798" s="2">
        <v>114</v>
      </c>
      <c r="I798" s="2">
        <v>-51</v>
      </c>
      <c r="J798" s="2">
        <v>-243</v>
      </c>
      <c r="K798" s="2">
        <v>-523</v>
      </c>
      <c r="L798" s="2">
        <v>-834</v>
      </c>
      <c r="M798" s="2">
        <v>-1207</v>
      </c>
      <c r="N798" s="2">
        <v>-1413</v>
      </c>
      <c r="O798" s="2">
        <v>-1480</v>
      </c>
      <c r="P798" s="2">
        <v>-1454</v>
      </c>
      <c r="Q798" s="2">
        <v>-1403</v>
      </c>
      <c r="R798" s="2">
        <v>-1333</v>
      </c>
      <c r="S798" s="2">
        <v>-1253</v>
      </c>
      <c r="T798" s="2">
        <v>-1179</v>
      </c>
      <c r="U798" s="2">
        <v>-1104</v>
      </c>
      <c r="V798" s="2">
        <v>-1047</v>
      </c>
      <c r="W798" s="2">
        <v>-991</v>
      </c>
      <c r="X798" s="2">
        <v>-940</v>
      </c>
      <c r="Y798" s="2">
        <v>-893</v>
      </c>
      <c r="Z798" s="2">
        <v>-845</v>
      </c>
      <c r="AA798" s="2">
        <v>-805</v>
      </c>
      <c r="AB798" s="2">
        <v>-784</v>
      </c>
      <c r="AC798" s="2">
        <v>-764</v>
      </c>
      <c r="AD798" s="2">
        <v>-745</v>
      </c>
      <c r="AE798" s="2">
        <v>-725</v>
      </c>
      <c r="AF798" s="2">
        <v>-704</v>
      </c>
      <c r="AG798" s="2">
        <v>-684</v>
      </c>
      <c r="AH798" s="2">
        <v>-663</v>
      </c>
    </row>
    <row r="799" spans="1:34" x14ac:dyDescent="0.25">
      <c r="A799" s="2" t="s">
        <v>495</v>
      </c>
      <c r="B799" s="2" t="s">
        <v>409</v>
      </c>
      <c r="C799" s="2" t="s">
        <v>410</v>
      </c>
      <c r="D799" s="2">
        <v>0</v>
      </c>
      <c r="E799" s="2">
        <v>0</v>
      </c>
      <c r="F799" s="2">
        <v>1</v>
      </c>
      <c r="G799" s="2">
        <v>72</v>
      </c>
      <c r="H799" s="2">
        <v>124</v>
      </c>
      <c r="I799" s="2">
        <v>159</v>
      </c>
      <c r="J799" s="2">
        <v>124</v>
      </c>
      <c r="K799" s="2">
        <v>134</v>
      </c>
      <c r="L799" s="2">
        <v>188</v>
      </c>
      <c r="M799" s="2">
        <v>240</v>
      </c>
      <c r="N799" s="2">
        <v>269</v>
      </c>
      <c r="O799" s="2">
        <v>294</v>
      </c>
      <c r="P799" s="2">
        <v>318</v>
      </c>
      <c r="Q799" s="2">
        <v>343</v>
      </c>
      <c r="R799" s="2">
        <v>375</v>
      </c>
      <c r="S799" s="2">
        <v>389</v>
      </c>
      <c r="T799" s="2">
        <v>399</v>
      </c>
      <c r="U799" s="2">
        <v>380</v>
      </c>
      <c r="V799" s="2">
        <v>366</v>
      </c>
      <c r="W799" s="2">
        <v>358</v>
      </c>
      <c r="X799" s="2">
        <v>347</v>
      </c>
      <c r="Y799" s="2">
        <v>337</v>
      </c>
      <c r="Z799" s="2">
        <v>339</v>
      </c>
      <c r="AA799" s="2">
        <v>314</v>
      </c>
      <c r="AB799" s="2">
        <v>313</v>
      </c>
      <c r="AC799" s="2">
        <v>305</v>
      </c>
      <c r="AD799" s="2">
        <v>297</v>
      </c>
      <c r="AE799" s="2">
        <v>296</v>
      </c>
      <c r="AF799" s="2">
        <v>289</v>
      </c>
      <c r="AG799" s="2">
        <v>286</v>
      </c>
      <c r="AH799" s="2">
        <v>280</v>
      </c>
    </row>
    <row r="800" spans="1:34" x14ac:dyDescent="0.25">
      <c r="A800" s="2" t="s">
        <v>496</v>
      </c>
      <c r="B800" s="2" t="s">
        <v>409</v>
      </c>
      <c r="C800" s="2" t="s">
        <v>410</v>
      </c>
      <c r="D800" s="2">
        <v>0</v>
      </c>
      <c r="E800" s="2">
        <v>-19</v>
      </c>
      <c r="F800" s="2">
        <v>-31</v>
      </c>
      <c r="G800" s="2">
        <v>113</v>
      </c>
      <c r="H800" s="2">
        <v>125</v>
      </c>
      <c r="I800" s="2">
        <v>239</v>
      </c>
      <c r="J800" s="2">
        <v>310</v>
      </c>
      <c r="K800" s="2">
        <v>361</v>
      </c>
      <c r="L800" s="2">
        <v>385</v>
      </c>
      <c r="M800" s="2">
        <v>398</v>
      </c>
      <c r="N800" s="2">
        <v>388</v>
      </c>
      <c r="O800" s="2">
        <v>348</v>
      </c>
      <c r="P800" s="2">
        <v>316</v>
      </c>
      <c r="Q800" s="2">
        <v>296</v>
      </c>
      <c r="R800" s="2">
        <v>320</v>
      </c>
      <c r="S800" s="2">
        <v>333</v>
      </c>
      <c r="T800" s="2">
        <v>341</v>
      </c>
      <c r="U800" s="2">
        <v>309</v>
      </c>
      <c r="V800" s="2">
        <v>277</v>
      </c>
      <c r="W800" s="2">
        <v>242</v>
      </c>
      <c r="X800" s="2">
        <v>206</v>
      </c>
      <c r="Y800" s="2">
        <v>193</v>
      </c>
      <c r="Z800" s="2">
        <v>171</v>
      </c>
      <c r="AA800" s="2">
        <v>164</v>
      </c>
      <c r="AB800" s="2">
        <v>158</v>
      </c>
      <c r="AC800" s="2">
        <v>156</v>
      </c>
      <c r="AD800" s="2">
        <v>162</v>
      </c>
      <c r="AE800" s="2">
        <v>164</v>
      </c>
      <c r="AF800" s="2">
        <v>169</v>
      </c>
      <c r="AG800" s="2">
        <v>174</v>
      </c>
      <c r="AH800" s="2">
        <v>179</v>
      </c>
    </row>
    <row r="801" spans="1:34" x14ac:dyDescent="0.25">
      <c r="A801" s="2" t="s">
        <v>497</v>
      </c>
      <c r="B801" s="2" t="s">
        <v>409</v>
      </c>
      <c r="C801" s="2" t="s">
        <v>410</v>
      </c>
      <c r="D801" s="2">
        <v>0</v>
      </c>
      <c r="E801" s="2">
        <v>95</v>
      </c>
      <c r="F801" s="2">
        <v>26</v>
      </c>
      <c r="G801" s="2">
        <v>256</v>
      </c>
      <c r="H801" s="2">
        <v>3293</v>
      </c>
      <c r="I801" s="2">
        <v>3349</v>
      </c>
      <c r="J801" s="2">
        <v>1885</v>
      </c>
      <c r="K801" s="2">
        <v>2061</v>
      </c>
      <c r="L801" s="2">
        <v>3383</v>
      </c>
      <c r="M801" s="2">
        <v>4003</v>
      </c>
      <c r="N801" s="2">
        <v>4383</v>
      </c>
      <c r="O801" s="2">
        <v>4899</v>
      </c>
      <c r="P801" s="2">
        <v>5513</v>
      </c>
      <c r="Q801" s="2">
        <v>5841</v>
      </c>
      <c r="R801" s="2">
        <v>6342</v>
      </c>
      <c r="S801" s="2">
        <v>6788</v>
      </c>
      <c r="T801" s="2">
        <v>7113</v>
      </c>
      <c r="U801" s="2">
        <v>7574</v>
      </c>
      <c r="V801" s="2">
        <v>7357</v>
      </c>
      <c r="W801" s="2">
        <v>7145</v>
      </c>
      <c r="X801" s="2">
        <v>6925</v>
      </c>
      <c r="Y801" s="2">
        <v>6621</v>
      </c>
      <c r="Z801" s="2">
        <v>6462</v>
      </c>
      <c r="AA801" s="2">
        <v>6242</v>
      </c>
      <c r="AB801" s="2">
        <v>6127</v>
      </c>
      <c r="AC801" s="2">
        <v>6017</v>
      </c>
      <c r="AD801" s="2">
        <v>5969</v>
      </c>
      <c r="AE801" s="2">
        <v>5905</v>
      </c>
      <c r="AF801" s="2">
        <v>5873</v>
      </c>
      <c r="AG801" s="2">
        <v>5834</v>
      </c>
      <c r="AH801" s="2">
        <v>5825</v>
      </c>
    </row>
    <row r="802" spans="1:34" x14ac:dyDescent="0.25">
      <c r="A802" s="2" t="s">
        <v>498</v>
      </c>
      <c r="B802" s="2" t="s">
        <v>409</v>
      </c>
      <c r="C802" s="2" t="s">
        <v>410</v>
      </c>
      <c r="D802" s="2">
        <v>0</v>
      </c>
      <c r="E802" s="2">
        <v>-326</v>
      </c>
      <c r="F802" s="2">
        <v>-606</v>
      </c>
      <c r="G802" s="2">
        <v>2040</v>
      </c>
      <c r="H802" s="2">
        <v>7210</v>
      </c>
      <c r="I802" s="2">
        <v>9141</v>
      </c>
      <c r="J802" s="2">
        <v>10098</v>
      </c>
      <c r="K802" s="2">
        <v>10569</v>
      </c>
      <c r="L802" s="2">
        <v>10174</v>
      </c>
      <c r="M802" s="2">
        <v>9014</v>
      </c>
      <c r="N802" s="2">
        <v>7377</v>
      </c>
      <c r="O802" s="2">
        <v>6045</v>
      </c>
      <c r="P802" s="2">
        <v>4421</v>
      </c>
      <c r="Q802" s="2">
        <v>3049</v>
      </c>
      <c r="R802" s="2">
        <v>2345</v>
      </c>
      <c r="S802" s="2">
        <v>1490</v>
      </c>
      <c r="T802" s="2">
        <v>1024</v>
      </c>
      <c r="U802" s="2">
        <v>-129</v>
      </c>
      <c r="V802" s="2">
        <v>-1050</v>
      </c>
      <c r="W802" s="2">
        <v>-2056</v>
      </c>
      <c r="X802" s="2">
        <v>-3024</v>
      </c>
      <c r="Y802" s="2">
        <v>-3662</v>
      </c>
      <c r="Z802" s="2">
        <v>-4229</v>
      </c>
      <c r="AA802" s="2">
        <v>-4638</v>
      </c>
      <c r="AB802" s="2">
        <v>-4863</v>
      </c>
      <c r="AC802" s="2">
        <v>-5381</v>
      </c>
      <c r="AD802" s="2">
        <v>-5575</v>
      </c>
      <c r="AE802" s="2">
        <v>-5898</v>
      </c>
      <c r="AF802" s="2">
        <v>-6242</v>
      </c>
      <c r="AG802" s="2">
        <v>-6601</v>
      </c>
      <c r="AH802" s="2">
        <v>-6906</v>
      </c>
    </row>
    <row r="803" spans="1:34" x14ac:dyDescent="0.25">
      <c r="A803" s="2" t="s">
        <v>499</v>
      </c>
      <c r="B803" s="2" t="s">
        <v>409</v>
      </c>
      <c r="C803" s="2" t="s">
        <v>410</v>
      </c>
      <c r="D803" s="2">
        <v>0</v>
      </c>
      <c r="E803" s="2">
        <v>0</v>
      </c>
      <c r="F803" s="2">
        <v>-3</v>
      </c>
      <c r="G803" s="2">
        <v>117</v>
      </c>
      <c r="H803" s="2">
        <v>197</v>
      </c>
      <c r="I803" s="2">
        <v>235</v>
      </c>
      <c r="J803" s="2">
        <v>225</v>
      </c>
      <c r="K803" s="2">
        <v>214</v>
      </c>
      <c r="L803" s="2">
        <v>220</v>
      </c>
      <c r="M803" s="2">
        <v>217</v>
      </c>
      <c r="N803" s="2">
        <v>200</v>
      </c>
      <c r="O803" s="2">
        <v>178</v>
      </c>
      <c r="P803" s="2">
        <v>154</v>
      </c>
      <c r="Q803" s="2">
        <v>128</v>
      </c>
      <c r="R803" s="2">
        <v>108</v>
      </c>
      <c r="S803" s="2">
        <v>85</v>
      </c>
      <c r="T803" s="2">
        <v>62</v>
      </c>
      <c r="U803" s="2">
        <v>32</v>
      </c>
      <c r="V803" s="2">
        <v>-6</v>
      </c>
      <c r="W803" s="2">
        <v>-44</v>
      </c>
      <c r="X803" s="2">
        <v>-83</v>
      </c>
      <c r="Y803" s="2">
        <v>-116</v>
      </c>
      <c r="Z803" s="2">
        <v>-143</v>
      </c>
      <c r="AA803" s="2">
        <v>-167</v>
      </c>
      <c r="AB803" s="2">
        <v>-186</v>
      </c>
      <c r="AC803" s="2">
        <v>-200</v>
      </c>
      <c r="AD803" s="2">
        <v>-212</v>
      </c>
      <c r="AE803" s="2">
        <v>-221</v>
      </c>
      <c r="AF803" s="2">
        <v>-228</v>
      </c>
      <c r="AG803" s="2">
        <v>-232</v>
      </c>
      <c r="AH803" s="2">
        <v>-236</v>
      </c>
    </row>
    <row r="804" spans="1:34" x14ac:dyDescent="0.25">
      <c r="A804" s="2" t="s">
        <v>500</v>
      </c>
      <c r="B804" s="2" t="s">
        <v>409</v>
      </c>
      <c r="C804" s="2" t="s">
        <v>410</v>
      </c>
      <c r="D804" s="2">
        <v>0</v>
      </c>
      <c r="E804" s="2">
        <v>21</v>
      </c>
      <c r="F804" s="2">
        <v>190</v>
      </c>
      <c r="G804" s="2">
        <v>2543</v>
      </c>
      <c r="H804" s="2">
        <v>2701</v>
      </c>
      <c r="I804" s="2">
        <v>2208</v>
      </c>
      <c r="J804" s="2">
        <v>2629</v>
      </c>
      <c r="K804" s="2">
        <v>3719</v>
      </c>
      <c r="L804" s="2">
        <v>4179</v>
      </c>
      <c r="M804" s="2">
        <v>4747</v>
      </c>
      <c r="N804" s="2">
        <v>5508</v>
      </c>
      <c r="O804" s="2">
        <v>6128</v>
      </c>
      <c r="P804" s="2">
        <v>6503</v>
      </c>
      <c r="Q804" s="2">
        <v>6870</v>
      </c>
      <c r="R804" s="2">
        <v>7054</v>
      </c>
      <c r="S804" s="2">
        <v>7401</v>
      </c>
      <c r="T804" s="2">
        <v>7688</v>
      </c>
      <c r="U804" s="2">
        <v>7283</v>
      </c>
      <c r="V804" s="2">
        <v>6932</v>
      </c>
      <c r="W804" s="2">
        <v>6542</v>
      </c>
      <c r="X804" s="2">
        <v>6168</v>
      </c>
      <c r="Y804" s="2">
        <v>5844</v>
      </c>
      <c r="Z804" s="2">
        <v>5607</v>
      </c>
      <c r="AA804" s="2">
        <v>5559</v>
      </c>
      <c r="AB804" s="2">
        <v>5556</v>
      </c>
      <c r="AC804" s="2">
        <v>5573</v>
      </c>
      <c r="AD804" s="2">
        <v>5664</v>
      </c>
      <c r="AE804" s="2">
        <v>5768</v>
      </c>
      <c r="AF804" s="2">
        <v>5904</v>
      </c>
      <c r="AG804" s="2">
        <v>6037</v>
      </c>
      <c r="AH804" s="2">
        <v>6205</v>
      </c>
    </row>
    <row r="805" spans="1:34" x14ac:dyDescent="0.25">
      <c r="A805" s="2" t="s">
        <v>501</v>
      </c>
      <c r="B805" s="2" t="s">
        <v>409</v>
      </c>
      <c r="C805" s="2" t="s">
        <v>410</v>
      </c>
      <c r="D805" s="2">
        <v>0</v>
      </c>
      <c r="E805" s="2">
        <v>-2</v>
      </c>
      <c r="F805" s="2">
        <v>15</v>
      </c>
      <c r="G805" s="2">
        <v>413</v>
      </c>
      <c r="H805" s="2">
        <v>165</v>
      </c>
      <c r="I805" s="2">
        <v>235</v>
      </c>
      <c r="J805" s="2">
        <v>374</v>
      </c>
      <c r="K805" s="2">
        <v>270</v>
      </c>
      <c r="L805" s="2">
        <v>12</v>
      </c>
      <c r="M805" s="2">
        <v>-141</v>
      </c>
      <c r="N805" s="2">
        <v>-369</v>
      </c>
      <c r="O805" s="2">
        <v>-669</v>
      </c>
      <c r="P805" s="2">
        <v>-986</v>
      </c>
      <c r="Q805" s="2">
        <v>-1252</v>
      </c>
      <c r="R805" s="2">
        <v>-1547</v>
      </c>
      <c r="S805" s="2">
        <v>-1838</v>
      </c>
      <c r="T805" s="2">
        <v>-2110</v>
      </c>
      <c r="U805" s="2">
        <v>-2400</v>
      </c>
      <c r="V805" s="2">
        <v>-2567</v>
      </c>
      <c r="W805" s="2">
        <v>-2696</v>
      </c>
      <c r="X805" s="2">
        <v>-2799</v>
      </c>
      <c r="Y805" s="2">
        <v>-2825</v>
      </c>
      <c r="Z805" s="2">
        <v>-2809</v>
      </c>
      <c r="AA805" s="2">
        <v>-2742</v>
      </c>
      <c r="AB805" s="2">
        <v>-2690</v>
      </c>
      <c r="AC805" s="2">
        <v>-2610</v>
      </c>
      <c r="AD805" s="2">
        <v>-2554</v>
      </c>
      <c r="AE805" s="2">
        <v>-2495</v>
      </c>
      <c r="AF805" s="2">
        <v>-2434</v>
      </c>
      <c r="AG805" s="2">
        <v>-2378</v>
      </c>
      <c r="AH805" s="2">
        <v>-2325</v>
      </c>
    </row>
    <row r="806" spans="1:34" x14ac:dyDescent="0.25">
      <c r="A806" s="2" t="s">
        <v>502</v>
      </c>
      <c r="B806" s="2" t="s">
        <v>409</v>
      </c>
      <c r="C806" s="2" t="s">
        <v>410</v>
      </c>
      <c r="D806" s="2">
        <v>0</v>
      </c>
      <c r="E806" s="2">
        <v>6</v>
      </c>
      <c r="F806" s="2">
        <v>82</v>
      </c>
      <c r="G806" s="2">
        <v>711</v>
      </c>
      <c r="H806" s="2">
        <v>565</v>
      </c>
      <c r="I806" s="2">
        <v>286</v>
      </c>
      <c r="J806" s="2">
        <v>390</v>
      </c>
      <c r="K806" s="2">
        <v>496</v>
      </c>
      <c r="L806" s="2">
        <v>42</v>
      </c>
      <c r="M806" s="2">
        <v>-424</v>
      </c>
      <c r="N806" s="2">
        <v>-994</v>
      </c>
      <c r="O806" s="2">
        <v>-1684</v>
      </c>
      <c r="P806" s="2">
        <v>-2418</v>
      </c>
      <c r="Q806" s="2">
        <v>-3050</v>
      </c>
      <c r="R806" s="2">
        <v>-3771</v>
      </c>
      <c r="S806" s="2">
        <v>-4511</v>
      </c>
      <c r="T806" s="2">
        <v>-5256</v>
      </c>
      <c r="U806" s="2">
        <v>-6171</v>
      </c>
      <c r="V806" s="2">
        <v>-6635</v>
      </c>
      <c r="W806" s="2">
        <v>-7036</v>
      </c>
      <c r="X806" s="2">
        <v>-7338</v>
      </c>
      <c r="Y806" s="2">
        <v>-7422</v>
      </c>
      <c r="Z806" s="2">
        <v>-7461</v>
      </c>
      <c r="AA806" s="2">
        <v>-7393</v>
      </c>
      <c r="AB806" s="2">
        <v>-7309</v>
      </c>
      <c r="AC806" s="2">
        <v>-7218</v>
      </c>
      <c r="AD806" s="2">
        <v>-7122</v>
      </c>
      <c r="AE806" s="2">
        <v>-6971</v>
      </c>
      <c r="AF806" s="2">
        <v>-6834</v>
      </c>
      <c r="AG806" s="2">
        <v>-6741</v>
      </c>
      <c r="AH806" s="2">
        <v>-6665</v>
      </c>
    </row>
    <row r="807" spans="1:34" x14ac:dyDescent="0.25">
      <c r="A807" s="2" t="s">
        <v>503</v>
      </c>
      <c r="B807" s="2" t="s">
        <v>409</v>
      </c>
      <c r="C807" s="2" t="s">
        <v>410</v>
      </c>
      <c r="D807" s="2">
        <v>0</v>
      </c>
      <c r="E807" s="2">
        <v>-6</v>
      </c>
      <c r="F807" s="2">
        <v>3</v>
      </c>
      <c r="G807" s="2">
        <v>170</v>
      </c>
      <c r="H807" s="2">
        <v>111</v>
      </c>
      <c r="I807" s="2">
        <v>958</v>
      </c>
      <c r="J807" s="2">
        <v>1771</v>
      </c>
      <c r="K807" s="2">
        <v>2088</v>
      </c>
      <c r="L807" s="2">
        <v>2318</v>
      </c>
      <c r="M807" s="2">
        <v>2846</v>
      </c>
      <c r="N807" s="2">
        <v>3143</v>
      </c>
      <c r="O807" s="2">
        <v>3308</v>
      </c>
      <c r="P807" s="2">
        <v>3396</v>
      </c>
      <c r="Q807" s="2">
        <v>3484</v>
      </c>
      <c r="R807" s="2">
        <v>3513</v>
      </c>
      <c r="S807" s="2">
        <v>3483</v>
      </c>
      <c r="T807" s="2">
        <v>3396</v>
      </c>
      <c r="U807" s="2">
        <v>3175</v>
      </c>
      <c r="V807" s="2">
        <v>2968</v>
      </c>
      <c r="W807" s="2">
        <v>2681</v>
      </c>
      <c r="X807" s="2">
        <v>2289</v>
      </c>
      <c r="Y807" s="2">
        <v>1902</v>
      </c>
      <c r="Z807" s="2">
        <v>1478</v>
      </c>
      <c r="AA807" s="2">
        <v>1122</v>
      </c>
      <c r="AB807" s="2">
        <v>757</v>
      </c>
      <c r="AC807" s="2">
        <v>495</v>
      </c>
      <c r="AD807" s="2">
        <v>220</v>
      </c>
      <c r="AE807" s="2">
        <v>-14</v>
      </c>
      <c r="AF807" s="2">
        <v>-207</v>
      </c>
      <c r="AG807" s="2">
        <v>-369</v>
      </c>
      <c r="AH807" s="2">
        <v>-507</v>
      </c>
    </row>
    <row r="808" spans="1:34" x14ac:dyDescent="0.25">
      <c r="A808" s="2" t="s">
        <v>504</v>
      </c>
      <c r="B808" s="2" t="s">
        <v>409</v>
      </c>
      <c r="C808" s="2" t="s">
        <v>410</v>
      </c>
      <c r="D808" s="2">
        <v>0</v>
      </c>
      <c r="E808" s="2">
        <v>-3</v>
      </c>
      <c r="F808" s="2">
        <v>0</v>
      </c>
      <c r="G808" s="2">
        <v>41</v>
      </c>
      <c r="H808" s="2">
        <v>-36</v>
      </c>
      <c r="I808" s="2">
        <v>231</v>
      </c>
      <c r="J808" s="2">
        <v>481</v>
      </c>
      <c r="K808" s="2">
        <v>541</v>
      </c>
      <c r="L808" s="2">
        <v>560</v>
      </c>
      <c r="M808" s="2">
        <v>659</v>
      </c>
      <c r="N808" s="2">
        <v>693</v>
      </c>
      <c r="O808" s="2">
        <v>691</v>
      </c>
      <c r="P808" s="2">
        <v>669</v>
      </c>
      <c r="Q808" s="2">
        <v>649</v>
      </c>
      <c r="R808" s="2">
        <v>619</v>
      </c>
      <c r="S808" s="2">
        <v>577</v>
      </c>
      <c r="T808" s="2">
        <v>529</v>
      </c>
      <c r="U808" s="2">
        <v>465</v>
      </c>
      <c r="V808" s="2">
        <v>411</v>
      </c>
      <c r="W808" s="2">
        <v>350</v>
      </c>
      <c r="X808" s="2">
        <v>280</v>
      </c>
      <c r="Y808" s="2">
        <v>217</v>
      </c>
      <c r="Z808" s="2">
        <v>154</v>
      </c>
      <c r="AA808" s="2">
        <v>106</v>
      </c>
      <c r="AB808" s="2">
        <v>60</v>
      </c>
      <c r="AC808" s="2">
        <v>30</v>
      </c>
      <c r="AD808" s="2">
        <v>1</v>
      </c>
      <c r="AE808" s="2">
        <v>-22</v>
      </c>
      <c r="AF808" s="2">
        <v>-38</v>
      </c>
      <c r="AG808" s="2">
        <v>-50</v>
      </c>
      <c r="AH808" s="2">
        <v>-59</v>
      </c>
    </row>
    <row r="809" spans="1:34" x14ac:dyDescent="0.25">
      <c r="A809" s="2" t="s">
        <v>505</v>
      </c>
      <c r="B809" s="2" t="s">
        <v>409</v>
      </c>
      <c r="C809" s="2" t="s">
        <v>410</v>
      </c>
      <c r="D809" s="2">
        <v>0</v>
      </c>
      <c r="E809" s="2">
        <v>0</v>
      </c>
      <c r="F809" s="2">
        <v>0</v>
      </c>
      <c r="G809" s="2">
        <v>10</v>
      </c>
      <c r="H809" s="2">
        <v>12</v>
      </c>
      <c r="I809" s="2">
        <v>23</v>
      </c>
      <c r="J809" s="2">
        <v>35</v>
      </c>
      <c r="K809" s="2">
        <v>38</v>
      </c>
      <c r="L809" s="2">
        <v>39</v>
      </c>
      <c r="M809" s="2">
        <v>44</v>
      </c>
      <c r="N809" s="2">
        <v>45</v>
      </c>
      <c r="O809" s="2">
        <v>43</v>
      </c>
      <c r="P809" s="2">
        <v>41</v>
      </c>
      <c r="Q809" s="2">
        <v>39</v>
      </c>
      <c r="R809" s="2">
        <v>36</v>
      </c>
      <c r="S809" s="2">
        <v>33</v>
      </c>
      <c r="T809" s="2">
        <v>29</v>
      </c>
      <c r="U809" s="2">
        <v>24</v>
      </c>
      <c r="V809" s="2">
        <v>19</v>
      </c>
      <c r="W809" s="2">
        <v>15</v>
      </c>
      <c r="X809" s="2">
        <v>11</v>
      </c>
      <c r="Y809" s="2">
        <v>7</v>
      </c>
      <c r="Z809" s="2">
        <v>3</v>
      </c>
      <c r="AA809" s="2">
        <v>1</v>
      </c>
      <c r="AB809" s="2">
        <v>-2</v>
      </c>
      <c r="AC809" s="2">
        <v>-3</v>
      </c>
      <c r="AD809" s="2">
        <v>-4</v>
      </c>
      <c r="AE809" s="2">
        <v>-5</v>
      </c>
      <c r="AF809" s="2">
        <v>-6</v>
      </c>
      <c r="AG809" s="2">
        <v>-6</v>
      </c>
      <c r="AH809" s="2">
        <v>-7</v>
      </c>
    </row>
    <row r="810" spans="1:34" x14ac:dyDescent="0.25">
      <c r="A810" s="2" t="s">
        <v>506</v>
      </c>
      <c r="B810" s="2" t="s">
        <v>409</v>
      </c>
      <c r="C810" s="2" t="s">
        <v>410</v>
      </c>
      <c r="D810" s="2">
        <v>0</v>
      </c>
      <c r="E810" s="2">
        <v>0</v>
      </c>
      <c r="F810" s="2">
        <v>-1</v>
      </c>
      <c r="G810" s="2">
        <v>15</v>
      </c>
      <c r="H810" s="2">
        <v>11</v>
      </c>
      <c r="I810" s="2">
        <v>39</v>
      </c>
      <c r="J810" s="2">
        <v>64</v>
      </c>
      <c r="K810" s="2">
        <v>67</v>
      </c>
      <c r="L810" s="2">
        <v>63</v>
      </c>
      <c r="M810" s="2">
        <v>66</v>
      </c>
      <c r="N810" s="2">
        <v>58</v>
      </c>
      <c r="O810" s="2">
        <v>51</v>
      </c>
      <c r="P810" s="2">
        <v>42</v>
      </c>
      <c r="Q810" s="2">
        <v>33</v>
      </c>
      <c r="R810" s="2">
        <v>25</v>
      </c>
      <c r="S810" s="2">
        <v>18</v>
      </c>
      <c r="T810" s="2">
        <v>10</v>
      </c>
      <c r="U810" s="2">
        <v>-2</v>
      </c>
      <c r="V810" s="2">
        <v>-11</v>
      </c>
      <c r="W810" s="2">
        <v>-21</v>
      </c>
      <c r="X810" s="2">
        <v>-31</v>
      </c>
      <c r="Y810" s="2">
        <v>-39</v>
      </c>
      <c r="Z810" s="2">
        <v>-46</v>
      </c>
      <c r="AA810" s="2">
        <v>-50</v>
      </c>
      <c r="AB810" s="2">
        <v>-55</v>
      </c>
      <c r="AC810" s="2">
        <v>-56</v>
      </c>
      <c r="AD810" s="2">
        <v>-59</v>
      </c>
      <c r="AE810" s="2">
        <v>-60</v>
      </c>
      <c r="AF810" s="2">
        <v>-60</v>
      </c>
      <c r="AG810" s="2">
        <v>-59</v>
      </c>
      <c r="AH810" s="2">
        <v>-59</v>
      </c>
    </row>
    <row r="811" spans="1:34" x14ac:dyDescent="0.25">
      <c r="A811" s="2" t="s">
        <v>507</v>
      </c>
      <c r="B811" s="2" t="s">
        <v>409</v>
      </c>
      <c r="C811" s="2" t="s">
        <v>410</v>
      </c>
      <c r="D811" s="2">
        <v>0</v>
      </c>
      <c r="E811" s="2">
        <v>0</v>
      </c>
      <c r="F811" s="2">
        <v>3</v>
      </c>
      <c r="G811" s="2">
        <v>101</v>
      </c>
      <c r="H811" s="2">
        <v>98</v>
      </c>
      <c r="I811" s="2">
        <v>134</v>
      </c>
      <c r="J811" s="2">
        <v>181</v>
      </c>
      <c r="K811" s="2">
        <v>206</v>
      </c>
      <c r="L811" s="2">
        <v>213</v>
      </c>
      <c r="M811" s="2">
        <v>232</v>
      </c>
      <c r="N811" s="2">
        <v>233</v>
      </c>
      <c r="O811" s="2">
        <v>219</v>
      </c>
      <c r="P811" s="2">
        <v>200</v>
      </c>
      <c r="Q811" s="2">
        <v>186</v>
      </c>
      <c r="R811" s="2">
        <v>171</v>
      </c>
      <c r="S811" s="2">
        <v>154</v>
      </c>
      <c r="T811" s="2">
        <v>134</v>
      </c>
      <c r="U811" s="2">
        <v>99</v>
      </c>
      <c r="V811" s="2">
        <v>70</v>
      </c>
      <c r="W811" s="2">
        <v>39</v>
      </c>
      <c r="X811" s="2">
        <v>6</v>
      </c>
      <c r="Y811" s="2">
        <v>-20</v>
      </c>
      <c r="Z811" s="2">
        <v>-43</v>
      </c>
      <c r="AA811" s="2">
        <v>-59</v>
      </c>
      <c r="AB811" s="2">
        <v>-72</v>
      </c>
      <c r="AC811" s="2">
        <v>-79</v>
      </c>
      <c r="AD811" s="2">
        <v>-86</v>
      </c>
      <c r="AE811" s="2">
        <v>-90</v>
      </c>
      <c r="AF811" s="2">
        <v>-92</v>
      </c>
      <c r="AG811" s="2">
        <v>-91</v>
      </c>
      <c r="AH811" s="2">
        <v>-91</v>
      </c>
    </row>
    <row r="812" spans="1:34" x14ac:dyDescent="0.25">
      <c r="A812" s="2" t="s">
        <v>508</v>
      </c>
      <c r="B812" s="2" t="s">
        <v>409</v>
      </c>
      <c r="C812" s="2" t="s">
        <v>410</v>
      </c>
      <c r="D812" s="2">
        <v>0</v>
      </c>
      <c r="E812" s="2">
        <v>-4</v>
      </c>
      <c r="F812" s="2">
        <v>10</v>
      </c>
      <c r="G812" s="2">
        <v>231</v>
      </c>
      <c r="H812" s="2">
        <v>106</v>
      </c>
      <c r="I812" s="2">
        <v>726</v>
      </c>
      <c r="J812" s="2">
        <v>1386</v>
      </c>
      <c r="K812" s="2">
        <v>1639</v>
      </c>
      <c r="L812" s="2">
        <v>1803</v>
      </c>
      <c r="M812" s="2">
        <v>2218</v>
      </c>
      <c r="N812" s="2">
        <v>2473</v>
      </c>
      <c r="O812" s="2">
        <v>2593</v>
      </c>
      <c r="P812" s="2">
        <v>2650</v>
      </c>
      <c r="Q812" s="2">
        <v>2707</v>
      </c>
      <c r="R812" s="2">
        <v>2703</v>
      </c>
      <c r="S812" s="2">
        <v>2661</v>
      </c>
      <c r="T812" s="2">
        <v>2580</v>
      </c>
      <c r="U812" s="2">
        <v>2399</v>
      </c>
      <c r="V812" s="2">
        <v>2248</v>
      </c>
      <c r="W812" s="2">
        <v>2043</v>
      </c>
      <c r="X812" s="2">
        <v>1776</v>
      </c>
      <c r="Y812" s="2">
        <v>1515</v>
      </c>
      <c r="Z812" s="2">
        <v>1237</v>
      </c>
      <c r="AA812" s="2">
        <v>1008</v>
      </c>
      <c r="AB812" s="2">
        <v>772</v>
      </c>
      <c r="AC812" s="2">
        <v>604</v>
      </c>
      <c r="AD812" s="2">
        <v>430</v>
      </c>
      <c r="AE812" s="2">
        <v>288</v>
      </c>
      <c r="AF812" s="2">
        <v>169</v>
      </c>
      <c r="AG812" s="2">
        <v>74</v>
      </c>
      <c r="AH812" s="2">
        <v>-8</v>
      </c>
    </row>
    <row r="813" spans="1:34" x14ac:dyDescent="0.25">
      <c r="A813" s="2" t="s">
        <v>509</v>
      </c>
      <c r="B813" s="2" t="s">
        <v>409</v>
      </c>
      <c r="C813" s="2" t="s">
        <v>410</v>
      </c>
      <c r="D813" s="2">
        <v>0</v>
      </c>
      <c r="E813" s="2">
        <v>-9</v>
      </c>
      <c r="F813" s="2">
        <v>278</v>
      </c>
      <c r="G813" s="2">
        <v>3099</v>
      </c>
      <c r="H813" s="2">
        <v>2704</v>
      </c>
      <c r="I813" s="2">
        <v>2473</v>
      </c>
      <c r="J813" s="2">
        <v>4052</v>
      </c>
      <c r="K813" s="2">
        <v>5718</v>
      </c>
      <c r="L813" s="2">
        <v>6189</v>
      </c>
      <c r="M813" s="2">
        <v>6877</v>
      </c>
      <c r="N813" s="2">
        <v>7435</v>
      </c>
      <c r="O813" s="2">
        <v>7474</v>
      </c>
      <c r="P813" s="2">
        <v>7103</v>
      </c>
      <c r="Q813" s="2">
        <v>6729</v>
      </c>
      <c r="R813" s="2">
        <v>6085</v>
      </c>
      <c r="S813" s="2">
        <v>5440</v>
      </c>
      <c r="T813" s="2">
        <v>4910</v>
      </c>
      <c r="U813" s="2">
        <v>3375</v>
      </c>
      <c r="V813" s="2">
        <v>2176</v>
      </c>
      <c r="W813" s="2">
        <v>966</v>
      </c>
      <c r="X813" s="2">
        <v>-267</v>
      </c>
      <c r="Y813" s="2">
        <v>-1271</v>
      </c>
      <c r="Z813" s="2">
        <v>-2180</v>
      </c>
      <c r="AA813" s="2">
        <v>-2777</v>
      </c>
      <c r="AB813" s="2">
        <v>-3325</v>
      </c>
      <c r="AC813" s="2">
        <v>-3703</v>
      </c>
      <c r="AD813" s="2">
        <v>-4058</v>
      </c>
      <c r="AE813" s="2">
        <v>-4317</v>
      </c>
      <c r="AF813" s="2">
        <v>-4519</v>
      </c>
      <c r="AG813" s="2">
        <v>-4672</v>
      </c>
      <c r="AH813" s="2">
        <v>-4785</v>
      </c>
    </row>
    <row r="814" spans="1:34" x14ac:dyDescent="0.25">
      <c r="A814" s="2" t="s">
        <v>510</v>
      </c>
      <c r="B814" s="2" t="s">
        <v>409</v>
      </c>
      <c r="C814" s="2" t="s">
        <v>410</v>
      </c>
      <c r="D814" s="2">
        <v>0</v>
      </c>
      <c r="E814" s="2">
        <v>1</v>
      </c>
      <c r="F814" s="2">
        <v>37</v>
      </c>
      <c r="G814" s="2">
        <v>141</v>
      </c>
      <c r="H814" s="2">
        <v>189</v>
      </c>
      <c r="I814" s="2">
        <v>99</v>
      </c>
      <c r="J814" s="2">
        <v>225</v>
      </c>
      <c r="K814" s="2">
        <v>447</v>
      </c>
      <c r="L814" s="2">
        <v>543</v>
      </c>
      <c r="M814" s="2">
        <v>630</v>
      </c>
      <c r="N814" s="2">
        <v>763</v>
      </c>
      <c r="O814" s="2">
        <v>872</v>
      </c>
      <c r="P814" s="2">
        <v>924</v>
      </c>
      <c r="Q814" s="2">
        <v>953</v>
      </c>
      <c r="R814" s="2">
        <v>949</v>
      </c>
      <c r="S814" s="2">
        <v>942</v>
      </c>
      <c r="T814" s="2">
        <v>932</v>
      </c>
      <c r="U814" s="2">
        <v>782</v>
      </c>
      <c r="V814" s="2">
        <v>654</v>
      </c>
      <c r="W814" s="2">
        <v>526</v>
      </c>
      <c r="X814" s="2">
        <v>395</v>
      </c>
      <c r="Y814" s="2">
        <v>277</v>
      </c>
      <c r="Z814" s="2">
        <v>171</v>
      </c>
      <c r="AA814" s="2">
        <v>104</v>
      </c>
      <c r="AB814" s="2">
        <v>50</v>
      </c>
      <c r="AC814" s="2">
        <v>8</v>
      </c>
      <c r="AD814" s="2">
        <v>-32</v>
      </c>
      <c r="AE814" s="2">
        <v>-53</v>
      </c>
      <c r="AF814" s="2">
        <v>-76</v>
      </c>
      <c r="AG814" s="2">
        <v>-93</v>
      </c>
      <c r="AH814" s="2">
        <v>-107</v>
      </c>
    </row>
    <row r="815" spans="1:34" x14ac:dyDescent="0.25">
      <c r="A815" s="2" t="s">
        <v>511</v>
      </c>
      <c r="B815" s="2" t="s">
        <v>409</v>
      </c>
      <c r="C815" s="2" t="s">
        <v>410</v>
      </c>
      <c r="D815" s="2">
        <v>0</v>
      </c>
      <c r="E815" s="2">
        <v>-3</v>
      </c>
      <c r="F815" s="2">
        <v>9</v>
      </c>
      <c r="G815" s="2">
        <v>167</v>
      </c>
      <c r="H815" s="2">
        <v>41</v>
      </c>
      <c r="I815" s="2">
        <v>409</v>
      </c>
      <c r="J815" s="2">
        <v>834</v>
      </c>
      <c r="K815" s="2">
        <v>999</v>
      </c>
      <c r="L815" s="2">
        <v>1091</v>
      </c>
      <c r="M815" s="2">
        <v>1351</v>
      </c>
      <c r="N815" s="2">
        <v>1516</v>
      </c>
      <c r="O815" s="2">
        <v>1582</v>
      </c>
      <c r="P815" s="2">
        <v>1604</v>
      </c>
      <c r="Q815" s="2">
        <v>1636</v>
      </c>
      <c r="R815" s="2">
        <v>1619</v>
      </c>
      <c r="S815" s="2">
        <v>1581</v>
      </c>
      <c r="T815" s="2">
        <v>1519</v>
      </c>
      <c r="U815" s="2">
        <v>1385</v>
      </c>
      <c r="V815" s="2">
        <v>1285</v>
      </c>
      <c r="W815" s="2">
        <v>1149</v>
      </c>
      <c r="X815" s="2">
        <v>972</v>
      </c>
      <c r="Y815" s="2">
        <v>803</v>
      </c>
      <c r="Z815" s="2">
        <v>621</v>
      </c>
      <c r="AA815" s="2">
        <v>473</v>
      </c>
      <c r="AB815" s="2">
        <v>319</v>
      </c>
      <c r="AC815" s="2">
        <v>210</v>
      </c>
      <c r="AD815" s="2">
        <v>94</v>
      </c>
      <c r="AE815" s="2">
        <v>0</v>
      </c>
      <c r="AF815" s="2">
        <v>-78</v>
      </c>
      <c r="AG815" s="2">
        <v>-142</v>
      </c>
      <c r="AH815" s="2">
        <v>-198</v>
      </c>
    </row>
    <row r="816" spans="1:34" x14ac:dyDescent="0.25">
      <c r="A816" s="2" t="s">
        <v>512</v>
      </c>
      <c r="B816" s="2" t="s">
        <v>409</v>
      </c>
      <c r="C816" s="2" t="s">
        <v>410</v>
      </c>
      <c r="D816" s="2">
        <v>0</v>
      </c>
      <c r="E816" s="2">
        <v>-16</v>
      </c>
      <c r="F816" s="2">
        <v>-6</v>
      </c>
      <c r="G816" s="2">
        <v>23</v>
      </c>
      <c r="H816" s="2">
        <v>-355</v>
      </c>
      <c r="I816" s="2">
        <v>1019</v>
      </c>
      <c r="J816" s="2">
        <v>2405</v>
      </c>
      <c r="K816" s="2">
        <v>2849</v>
      </c>
      <c r="L816" s="2">
        <v>3117</v>
      </c>
      <c r="M816" s="2">
        <v>3932</v>
      </c>
      <c r="N816" s="2">
        <v>4388</v>
      </c>
      <c r="O816" s="2">
        <v>4650</v>
      </c>
      <c r="P816" s="2">
        <v>4800</v>
      </c>
      <c r="Q816" s="2">
        <v>4967</v>
      </c>
      <c r="R816" s="2">
        <v>5040</v>
      </c>
      <c r="S816" s="2">
        <v>5018</v>
      </c>
      <c r="T816" s="2">
        <v>4894</v>
      </c>
      <c r="U816" s="2">
        <v>4588</v>
      </c>
      <c r="V816" s="2">
        <v>4347</v>
      </c>
      <c r="W816" s="2">
        <v>3957</v>
      </c>
      <c r="X816" s="2">
        <v>3378</v>
      </c>
      <c r="Y816" s="2">
        <v>2787</v>
      </c>
      <c r="Z816" s="2">
        <v>2102</v>
      </c>
      <c r="AA816" s="2">
        <v>1517</v>
      </c>
      <c r="AB816" s="2">
        <v>891</v>
      </c>
      <c r="AC816" s="2">
        <v>447</v>
      </c>
      <c r="AD816" s="2">
        <v>-46</v>
      </c>
      <c r="AE816" s="2">
        <v>-476</v>
      </c>
      <c r="AF816" s="2">
        <v>-834</v>
      </c>
      <c r="AG816" s="2">
        <v>-1140</v>
      </c>
      <c r="AH816" s="2">
        <v>-1409</v>
      </c>
    </row>
    <row r="817" spans="1:34" x14ac:dyDescent="0.25">
      <c r="A817" s="2" t="s">
        <v>513</v>
      </c>
      <c r="B817" s="2" t="s">
        <v>409</v>
      </c>
      <c r="C817" s="2" t="s">
        <v>410</v>
      </c>
      <c r="D817" s="2">
        <v>0</v>
      </c>
      <c r="E817" s="2">
        <v>-2</v>
      </c>
      <c r="F817" s="2">
        <v>2</v>
      </c>
      <c r="G817" s="2">
        <v>43</v>
      </c>
      <c r="H817" s="2">
        <v>-55</v>
      </c>
      <c r="I817" s="2">
        <v>325</v>
      </c>
      <c r="J817" s="2">
        <v>722</v>
      </c>
      <c r="K817" s="2">
        <v>863</v>
      </c>
      <c r="L817" s="2">
        <v>957</v>
      </c>
      <c r="M817" s="2">
        <v>1212</v>
      </c>
      <c r="N817" s="2">
        <v>1374</v>
      </c>
      <c r="O817" s="2">
        <v>1467</v>
      </c>
      <c r="P817" s="2">
        <v>1527</v>
      </c>
      <c r="Q817" s="2">
        <v>1588</v>
      </c>
      <c r="R817" s="2">
        <v>1614</v>
      </c>
      <c r="S817" s="2">
        <v>1616</v>
      </c>
      <c r="T817" s="2">
        <v>1590</v>
      </c>
      <c r="U817" s="2">
        <v>1510</v>
      </c>
      <c r="V817" s="2">
        <v>1447</v>
      </c>
      <c r="W817" s="2">
        <v>1343</v>
      </c>
      <c r="X817" s="2">
        <v>1189</v>
      </c>
      <c r="Y817" s="2">
        <v>1032</v>
      </c>
      <c r="Z817" s="2">
        <v>853</v>
      </c>
      <c r="AA817" s="2">
        <v>699</v>
      </c>
      <c r="AB817" s="2">
        <v>538</v>
      </c>
      <c r="AC817" s="2">
        <v>422</v>
      </c>
      <c r="AD817" s="2">
        <v>298</v>
      </c>
      <c r="AE817" s="2">
        <v>192</v>
      </c>
      <c r="AF817" s="2">
        <v>102</v>
      </c>
      <c r="AG817" s="2">
        <v>30</v>
      </c>
      <c r="AH817" s="2">
        <v>-35</v>
      </c>
    </row>
    <row r="818" spans="1:34" x14ac:dyDescent="0.25">
      <c r="A818" s="2" t="s">
        <v>514</v>
      </c>
      <c r="B818" s="2" t="s">
        <v>409</v>
      </c>
      <c r="C818" s="2" t="s">
        <v>410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</row>
    <row r="819" spans="1:34" x14ac:dyDescent="0.25">
      <c r="A819" s="2" t="s">
        <v>383</v>
      </c>
      <c r="B819" s="2" t="s">
        <v>530</v>
      </c>
      <c r="C819" s="2" t="s">
        <v>531</v>
      </c>
      <c r="D819" s="2">
        <v>0</v>
      </c>
      <c r="E819" s="2">
        <v>-215</v>
      </c>
      <c r="F819" s="2">
        <v>482</v>
      </c>
      <c r="G819" s="2">
        <v>26086</v>
      </c>
      <c r="H819" s="2">
        <v>36636</v>
      </c>
      <c r="I819" s="2">
        <v>41607</v>
      </c>
      <c r="J819" s="2">
        <v>51139</v>
      </c>
      <c r="K819" s="2">
        <v>63526</v>
      </c>
      <c r="L819" s="2">
        <v>72476</v>
      </c>
      <c r="M819" s="2">
        <v>81781</v>
      </c>
      <c r="N819" s="2">
        <v>89783</v>
      </c>
      <c r="O819" s="2">
        <v>96440</v>
      </c>
      <c r="P819" s="2">
        <v>101323</v>
      </c>
      <c r="Q819" s="2">
        <v>106898</v>
      </c>
      <c r="R819" s="2">
        <v>112019</v>
      </c>
      <c r="S819" s="2">
        <v>116736</v>
      </c>
      <c r="T819" s="2">
        <v>117665</v>
      </c>
      <c r="U819" s="2">
        <v>113535</v>
      </c>
      <c r="V819" s="2">
        <v>110149</v>
      </c>
      <c r="W819" s="2">
        <v>106340</v>
      </c>
      <c r="X819" s="2">
        <v>102321</v>
      </c>
      <c r="Y819" s="2">
        <v>99102</v>
      </c>
      <c r="Z819" s="2">
        <v>96225</v>
      </c>
      <c r="AA819" s="2">
        <v>94618</v>
      </c>
      <c r="AB819" s="2">
        <v>93193</v>
      </c>
      <c r="AC819" s="2">
        <v>91733</v>
      </c>
      <c r="AD819" s="2">
        <v>90559</v>
      </c>
      <c r="AE819" s="2">
        <v>89584</v>
      </c>
      <c r="AF819" s="2">
        <v>88585</v>
      </c>
      <c r="AG819" s="2">
        <v>87442</v>
      </c>
      <c r="AH819" s="2">
        <v>86306</v>
      </c>
    </row>
    <row r="820" spans="1:34" x14ac:dyDescent="0.25">
      <c r="A820" s="2" t="s">
        <v>473</v>
      </c>
      <c r="B820" s="2" t="s">
        <v>530</v>
      </c>
      <c r="C820" s="2" t="s">
        <v>531</v>
      </c>
      <c r="D820" s="2">
        <v>0</v>
      </c>
      <c r="E820" s="2">
        <v>7</v>
      </c>
      <c r="F820" s="2">
        <v>-14</v>
      </c>
      <c r="G820" s="2">
        <v>293</v>
      </c>
      <c r="H820" s="2">
        <v>512</v>
      </c>
      <c r="I820" s="2">
        <v>865</v>
      </c>
      <c r="J820" s="2">
        <v>1073</v>
      </c>
      <c r="K820" s="2">
        <v>1719</v>
      </c>
      <c r="L820" s="2">
        <v>2656</v>
      </c>
      <c r="M820" s="2">
        <v>3413</v>
      </c>
      <c r="N820" s="2">
        <v>3843</v>
      </c>
      <c r="O820" s="2">
        <v>3698</v>
      </c>
      <c r="P820" s="2">
        <v>3503</v>
      </c>
      <c r="Q820" s="2">
        <v>3417</v>
      </c>
      <c r="R820" s="2">
        <v>3387</v>
      </c>
      <c r="S820" s="2">
        <v>3411</v>
      </c>
      <c r="T820" s="2">
        <v>3468</v>
      </c>
      <c r="U820" s="2">
        <v>3500</v>
      </c>
      <c r="V820" s="2">
        <v>3512</v>
      </c>
      <c r="W820" s="2">
        <v>3495</v>
      </c>
      <c r="X820" s="2">
        <v>3496</v>
      </c>
      <c r="Y820" s="2">
        <v>3500</v>
      </c>
      <c r="Z820" s="2">
        <v>3506</v>
      </c>
      <c r="AA820" s="2">
        <v>3518</v>
      </c>
      <c r="AB820" s="2">
        <v>3522</v>
      </c>
      <c r="AC820" s="2">
        <v>3526</v>
      </c>
      <c r="AD820" s="2">
        <v>3543</v>
      </c>
      <c r="AE820" s="2">
        <v>3557</v>
      </c>
      <c r="AF820" s="2">
        <v>3554</v>
      </c>
      <c r="AG820" s="2">
        <v>3546</v>
      </c>
      <c r="AH820" s="2">
        <v>3530</v>
      </c>
    </row>
    <row r="821" spans="1:34" x14ac:dyDescent="0.25">
      <c r="A821" s="2" t="s">
        <v>474</v>
      </c>
      <c r="B821" s="2" t="s">
        <v>530</v>
      </c>
      <c r="C821" s="2" t="s">
        <v>531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</row>
    <row r="822" spans="1:34" x14ac:dyDescent="0.25">
      <c r="A822" s="2" t="s">
        <v>475</v>
      </c>
      <c r="B822" s="2" t="s">
        <v>530</v>
      </c>
      <c r="C822" s="2" t="s">
        <v>531</v>
      </c>
      <c r="D822" s="2">
        <v>0</v>
      </c>
      <c r="E822" s="2">
        <v>0</v>
      </c>
      <c r="F822" s="2">
        <v>-4</v>
      </c>
      <c r="G822" s="2">
        <v>-42</v>
      </c>
      <c r="H822" s="2">
        <v>-144</v>
      </c>
      <c r="I822" s="2">
        <v>-284</v>
      </c>
      <c r="J822" s="2">
        <v>-405</v>
      </c>
      <c r="K822" s="2">
        <v>-593</v>
      </c>
      <c r="L822" s="2">
        <v>-810</v>
      </c>
      <c r="M822" s="2">
        <v>-1059</v>
      </c>
      <c r="N822" s="2">
        <v>-1324</v>
      </c>
      <c r="O822" s="2">
        <v>-1598</v>
      </c>
      <c r="P822" s="2">
        <v>-1864</v>
      </c>
      <c r="Q822" s="2">
        <v>-2116</v>
      </c>
      <c r="R822" s="2">
        <v>-2331</v>
      </c>
      <c r="S822" s="2">
        <v>-2557</v>
      </c>
      <c r="T822" s="2">
        <v>-2799</v>
      </c>
      <c r="U822" s="2">
        <v>-3018</v>
      </c>
      <c r="V822" s="2">
        <v>-3214</v>
      </c>
      <c r="W822" s="2">
        <v>-3347</v>
      </c>
      <c r="X822" s="2">
        <v>-3495</v>
      </c>
      <c r="Y822" s="2">
        <v>-3590</v>
      </c>
      <c r="Z822" s="2">
        <v>-3616</v>
      </c>
      <c r="AA822" s="2">
        <v>-3655</v>
      </c>
      <c r="AB822" s="2">
        <v>-3684</v>
      </c>
      <c r="AC822" s="2">
        <v>-3661</v>
      </c>
      <c r="AD822" s="2">
        <v>-3663</v>
      </c>
      <c r="AE822" s="2">
        <v>-3631</v>
      </c>
      <c r="AF822" s="2">
        <v>-3600</v>
      </c>
      <c r="AG822" s="2">
        <v>-3582</v>
      </c>
      <c r="AH822" s="2">
        <v>-3543</v>
      </c>
    </row>
    <row r="823" spans="1:34" x14ac:dyDescent="0.25">
      <c r="A823" s="2" t="s">
        <v>476</v>
      </c>
      <c r="B823" s="2" t="s">
        <v>530</v>
      </c>
      <c r="C823" s="2" t="s">
        <v>531</v>
      </c>
      <c r="D823" s="2">
        <v>0</v>
      </c>
      <c r="E823" s="2">
        <v>0</v>
      </c>
      <c r="F823" s="2">
        <v>0</v>
      </c>
      <c r="G823" s="2">
        <v>27</v>
      </c>
      <c r="H823" s="2">
        <v>38</v>
      </c>
      <c r="I823" s="2">
        <v>18</v>
      </c>
      <c r="J823" s="2">
        <v>-25</v>
      </c>
      <c r="K823" s="2">
        <v>-41</v>
      </c>
      <c r="L823" s="2">
        <v>-32</v>
      </c>
      <c r="M823" s="2">
        <v>-27</v>
      </c>
      <c r="N823" s="2">
        <v>-32</v>
      </c>
      <c r="O823" s="2">
        <v>-36</v>
      </c>
      <c r="P823" s="2">
        <v>-40</v>
      </c>
      <c r="Q823" s="2">
        <v>-42</v>
      </c>
      <c r="R823" s="2">
        <v>-47</v>
      </c>
      <c r="S823" s="2">
        <v>-49</v>
      </c>
      <c r="T823" s="2">
        <v>-52</v>
      </c>
      <c r="U823" s="2">
        <v>-56</v>
      </c>
      <c r="V823" s="2">
        <v>-59</v>
      </c>
      <c r="W823" s="2">
        <v>-63</v>
      </c>
      <c r="X823" s="2">
        <v>-64</v>
      </c>
      <c r="Y823" s="2">
        <v>-62</v>
      </c>
      <c r="Z823" s="2">
        <v>-59</v>
      </c>
      <c r="AA823" s="2">
        <v>-55</v>
      </c>
      <c r="AB823" s="2">
        <v>-52</v>
      </c>
      <c r="AC823" s="2">
        <v>-48</v>
      </c>
      <c r="AD823" s="2">
        <v>-45</v>
      </c>
      <c r="AE823" s="2">
        <v>-41</v>
      </c>
      <c r="AF823" s="2">
        <v>-40</v>
      </c>
      <c r="AG823" s="2">
        <v>-38</v>
      </c>
      <c r="AH823" s="2">
        <v>-36</v>
      </c>
    </row>
    <row r="824" spans="1:34" x14ac:dyDescent="0.25">
      <c r="A824" s="2" t="s">
        <v>477</v>
      </c>
      <c r="B824" s="2" t="s">
        <v>530</v>
      </c>
      <c r="C824" s="2" t="s">
        <v>531</v>
      </c>
      <c r="D824" s="2">
        <v>0</v>
      </c>
      <c r="E824" s="2">
        <v>0</v>
      </c>
      <c r="F824" s="2">
        <v>-3</v>
      </c>
      <c r="G824" s="2">
        <v>-32</v>
      </c>
      <c r="H824" s="2">
        <v>-126</v>
      </c>
      <c r="I824" s="2">
        <v>-293</v>
      </c>
      <c r="J824" s="2">
        <v>-546</v>
      </c>
      <c r="K824" s="2">
        <v>-807</v>
      </c>
      <c r="L824" s="2">
        <v>-1084</v>
      </c>
      <c r="M824" s="2">
        <v>-1403</v>
      </c>
      <c r="N824" s="2">
        <v>-1740</v>
      </c>
      <c r="O824" s="2">
        <v>-2075</v>
      </c>
      <c r="P824" s="2">
        <v>-2381</v>
      </c>
      <c r="Q824" s="2">
        <v>-2649</v>
      </c>
      <c r="R824" s="2">
        <v>-2886</v>
      </c>
      <c r="S824" s="2">
        <v>-3130</v>
      </c>
      <c r="T824" s="2">
        <v>-3354</v>
      </c>
      <c r="U824" s="2">
        <v>-3560</v>
      </c>
      <c r="V824" s="2">
        <v>-3687</v>
      </c>
      <c r="W824" s="2">
        <v>-3772</v>
      </c>
      <c r="X824" s="2">
        <v>-3823</v>
      </c>
      <c r="Y824" s="2">
        <v>-3804</v>
      </c>
      <c r="Z824" s="2">
        <v>-3747</v>
      </c>
      <c r="AA824" s="2">
        <v>-3691</v>
      </c>
      <c r="AB824" s="2">
        <v>-3622</v>
      </c>
      <c r="AC824" s="2">
        <v>-3557</v>
      </c>
      <c r="AD824" s="2">
        <v>-3502</v>
      </c>
      <c r="AE824" s="2">
        <v>-3438</v>
      </c>
      <c r="AF824" s="2">
        <v>-3385</v>
      </c>
      <c r="AG824" s="2">
        <v>-3349</v>
      </c>
      <c r="AH824" s="2">
        <v>-3311</v>
      </c>
    </row>
    <row r="825" spans="1:34" x14ac:dyDescent="0.25">
      <c r="A825" s="2" t="s">
        <v>478</v>
      </c>
      <c r="B825" s="2" t="s">
        <v>530</v>
      </c>
      <c r="C825" s="2" t="s">
        <v>531</v>
      </c>
      <c r="D825" s="2">
        <v>0</v>
      </c>
      <c r="E825" s="2">
        <v>0</v>
      </c>
      <c r="F825" s="2">
        <v>1</v>
      </c>
      <c r="G825" s="2">
        <v>126</v>
      </c>
      <c r="H825" s="2">
        <v>162</v>
      </c>
      <c r="I825" s="2">
        <v>276</v>
      </c>
      <c r="J825" s="2">
        <v>414</v>
      </c>
      <c r="K825" s="2">
        <v>549</v>
      </c>
      <c r="L825" s="2">
        <v>686</v>
      </c>
      <c r="M825" s="2">
        <v>860</v>
      </c>
      <c r="N825" s="2">
        <v>1010</v>
      </c>
      <c r="O825" s="2">
        <v>1108</v>
      </c>
      <c r="P825" s="2">
        <v>1177</v>
      </c>
      <c r="Q825" s="2">
        <v>1242</v>
      </c>
      <c r="R825" s="2">
        <v>1301</v>
      </c>
      <c r="S825" s="2">
        <v>1351</v>
      </c>
      <c r="T825" s="2">
        <v>1385</v>
      </c>
      <c r="U825" s="2">
        <v>1392</v>
      </c>
      <c r="V825" s="2">
        <v>1375</v>
      </c>
      <c r="W825" s="2">
        <v>1342</v>
      </c>
      <c r="X825" s="2">
        <v>1299</v>
      </c>
      <c r="Y825" s="2">
        <v>1252</v>
      </c>
      <c r="Z825" s="2">
        <v>1202</v>
      </c>
      <c r="AA825" s="2">
        <v>1153</v>
      </c>
      <c r="AB825" s="2">
        <v>1107</v>
      </c>
      <c r="AC825" s="2">
        <v>1065</v>
      </c>
      <c r="AD825" s="2">
        <v>1024</v>
      </c>
      <c r="AE825" s="2">
        <v>983</v>
      </c>
      <c r="AF825" s="2">
        <v>943</v>
      </c>
      <c r="AG825" s="2">
        <v>906</v>
      </c>
      <c r="AH825" s="2">
        <v>872</v>
      </c>
    </row>
    <row r="826" spans="1:34" x14ac:dyDescent="0.25">
      <c r="A826" s="2" t="s">
        <v>479</v>
      </c>
      <c r="B826" s="2" t="s">
        <v>530</v>
      </c>
      <c r="C826" s="2" t="s">
        <v>531</v>
      </c>
      <c r="D826" s="2">
        <v>0</v>
      </c>
      <c r="E826" s="2">
        <v>0</v>
      </c>
      <c r="F826" s="2">
        <v>1</v>
      </c>
      <c r="G826" s="2">
        <v>37</v>
      </c>
      <c r="H826" s="2">
        <v>38</v>
      </c>
      <c r="I826" s="2">
        <v>164</v>
      </c>
      <c r="J826" s="2">
        <v>329</v>
      </c>
      <c r="K826" s="2">
        <v>429</v>
      </c>
      <c r="L826" s="2">
        <v>500</v>
      </c>
      <c r="M826" s="2">
        <v>605</v>
      </c>
      <c r="N826" s="2">
        <v>693</v>
      </c>
      <c r="O826" s="2">
        <v>753</v>
      </c>
      <c r="P826" s="2">
        <v>796</v>
      </c>
      <c r="Q826" s="2">
        <v>832</v>
      </c>
      <c r="R826" s="2">
        <v>859</v>
      </c>
      <c r="S826" s="2">
        <v>874</v>
      </c>
      <c r="T826" s="2">
        <v>878</v>
      </c>
      <c r="U826" s="2">
        <v>860</v>
      </c>
      <c r="V826" s="2">
        <v>831</v>
      </c>
      <c r="W826" s="2">
        <v>792</v>
      </c>
      <c r="X826" s="2">
        <v>745</v>
      </c>
      <c r="Y826" s="2">
        <v>695</v>
      </c>
      <c r="Z826" s="2">
        <v>643</v>
      </c>
      <c r="AA826" s="2">
        <v>597</v>
      </c>
      <c r="AB826" s="2">
        <v>552</v>
      </c>
      <c r="AC826" s="2">
        <v>512</v>
      </c>
      <c r="AD826" s="2">
        <v>472</v>
      </c>
      <c r="AE826" s="2">
        <v>437</v>
      </c>
      <c r="AF826" s="2">
        <v>403</v>
      </c>
      <c r="AG826" s="2">
        <v>372</v>
      </c>
      <c r="AH826" s="2">
        <v>344</v>
      </c>
    </row>
    <row r="827" spans="1:34" x14ac:dyDescent="0.25">
      <c r="A827" s="2" t="s">
        <v>480</v>
      </c>
      <c r="B827" s="2" t="s">
        <v>530</v>
      </c>
      <c r="C827" s="2" t="s">
        <v>531</v>
      </c>
      <c r="D827" s="2">
        <v>0</v>
      </c>
      <c r="E827" s="2">
        <v>0</v>
      </c>
      <c r="F827" s="2">
        <v>1</v>
      </c>
      <c r="G827" s="2">
        <v>57</v>
      </c>
      <c r="H827" s="2">
        <v>77</v>
      </c>
      <c r="I827" s="2">
        <v>71</v>
      </c>
      <c r="J827" s="2">
        <v>59</v>
      </c>
      <c r="K827" s="2">
        <v>62</v>
      </c>
      <c r="L827" s="2">
        <v>70</v>
      </c>
      <c r="M827" s="2">
        <v>75</v>
      </c>
      <c r="N827" s="2">
        <v>78</v>
      </c>
      <c r="O827" s="2">
        <v>79</v>
      </c>
      <c r="P827" s="2">
        <v>79</v>
      </c>
      <c r="Q827" s="2">
        <v>78</v>
      </c>
      <c r="R827" s="2">
        <v>78</v>
      </c>
      <c r="S827" s="2">
        <v>81</v>
      </c>
      <c r="T827" s="2">
        <v>83</v>
      </c>
      <c r="U827" s="2">
        <v>78</v>
      </c>
      <c r="V827" s="2">
        <v>71</v>
      </c>
      <c r="W827" s="2">
        <v>62</v>
      </c>
      <c r="X827" s="2">
        <v>56</v>
      </c>
      <c r="Y827" s="2">
        <v>52</v>
      </c>
      <c r="Z827" s="2">
        <v>48</v>
      </c>
      <c r="AA827" s="2">
        <v>47</v>
      </c>
      <c r="AB827" s="2">
        <v>46</v>
      </c>
      <c r="AC827" s="2">
        <v>47</v>
      </c>
      <c r="AD827" s="2">
        <v>47</v>
      </c>
      <c r="AE827" s="2">
        <v>47</v>
      </c>
      <c r="AF827" s="2">
        <v>47</v>
      </c>
      <c r="AG827" s="2">
        <v>48</v>
      </c>
      <c r="AH827" s="2">
        <v>48</v>
      </c>
    </row>
    <row r="828" spans="1:34" x14ac:dyDescent="0.25">
      <c r="A828" s="2" t="s">
        <v>481</v>
      </c>
      <c r="B828" s="2" t="s">
        <v>530</v>
      </c>
      <c r="C828" s="2" t="s">
        <v>531</v>
      </c>
      <c r="D828" s="2">
        <v>0</v>
      </c>
      <c r="E828" s="2">
        <v>0</v>
      </c>
      <c r="F828" s="2">
        <v>1</v>
      </c>
      <c r="G828" s="2">
        <v>52</v>
      </c>
      <c r="H828" s="2">
        <v>62</v>
      </c>
      <c r="I828" s="2">
        <v>62</v>
      </c>
      <c r="J828" s="2">
        <v>54</v>
      </c>
      <c r="K828" s="2">
        <v>60</v>
      </c>
      <c r="L828" s="2">
        <v>73</v>
      </c>
      <c r="M828" s="2">
        <v>87</v>
      </c>
      <c r="N828" s="2">
        <v>94</v>
      </c>
      <c r="O828" s="2">
        <v>101</v>
      </c>
      <c r="P828" s="2">
        <v>105</v>
      </c>
      <c r="Q828" s="2">
        <v>111</v>
      </c>
      <c r="R828" s="2">
        <v>114</v>
      </c>
      <c r="S828" s="2">
        <v>115</v>
      </c>
      <c r="T828" s="2">
        <v>117</v>
      </c>
      <c r="U828" s="2">
        <v>113</v>
      </c>
      <c r="V828" s="2">
        <v>106</v>
      </c>
      <c r="W828" s="2">
        <v>98</v>
      </c>
      <c r="X828" s="2">
        <v>91</v>
      </c>
      <c r="Y828" s="2">
        <v>85</v>
      </c>
      <c r="Z828" s="2">
        <v>80</v>
      </c>
      <c r="AA828" s="2">
        <v>78</v>
      </c>
      <c r="AB828" s="2">
        <v>74</v>
      </c>
      <c r="AC828" s="2">
        <v>72</v>
      </c>
      <c r="AD828" s="2">
        <v>69</v>
      </c>
      <c r="AE828" s="2">
        <v>66</v>
      </c>
      <c r="AF828" s="2">
        <v>66</v>
      </c>
      <c r="AG828" s="2">
        <v>62</v>
      </c>
      <c r="AH828" s="2">
        <v>61</v>
      </c>
    </row>
    <row r="829" spans="1:34" x14ac:dyDescent="0.25">
      <c r="A829" s="2" t="s">
        <v>482</v>
      </c>
      <c r="B829" s="2" t="s">
        <v>530</v>
      </c>
      <c r="C829" s="2" t="s">
        <v>531</v>
      </c>
      <c r="D829" s="2">
        <v>0</v>
      </c>
      <c r="E829" s="2">
        <v>1</v>
      </c>
      <c r="F829" s="2">
        <v>0</v>
      </c>
      <c r="G829" s="2">
        <v>-96</v>
      </c>
      <c r="H829" s="2">
        <v>-194</v>
      </c>
      <c r="I829" s="2">
        <v>-299</v>
      </c>
      <c r="J829" s="2">
        <v>-471</v>
      </c>
      <c r="K829" s="2">
        <v>-648</v>
      </c>
      <c r="L829" s="2">
        <v>-823</v>
      </c>
      <c r="M829" s="2">
        <v>-1007</v>
      </c>
      <c r="N829" s="2">
        <v>-1187</v>
      </c>
      <c r="O829" s="2">
        <v>-1345</v>
      </c>
      <c r="P829" s="2">
        <v>-1473</v>
      </c>
      <c r="Q829" s="2">
        <v>-1572</v>
      </c>
      <c r="R829" s="2">
        <v>-1655</v>
      </c>
      <c r="S829" s="2">
        <v>-1733</v>
      </c>
      <c r="T829" s="2">
        <v>-1793</v>
      </c>
      <c r="U829" s="2">
        <v>-1833</v>
      </c>
      <c r="V829" s="2">
        <v>-1821</v>
      </c>
      <c r="W829" s="2">
        <v>-1800</v>
      </c>
      <c r="X829" s="2">
        <v>-1755</v>
      </c>
      <c r="Y829" s="2">
        <v>-1686</v>
      </c>
      <c r="Z829" s="2">
        <v>-1620</v>
      </c>
      <c r="AA829" s="2">
        <v>-1551</v>
      </c>
      <c r="AB829" s="2">
        <v>-1479</v>
      </c>
      <c r="AC829" s="2">
        <v>-1421</v>
      </c>
      <c r="AD829" s="2">
        <v>-1363</v>
      </c>
      <c r="AE829" s="2">
        <v>-1307</v>
      </c>
      <c r="AF829" s="2">
        <v>-1260</v>
      </c>
      <c r="AG829" s="2">
        <v>-1218</v>
      </c>
      <c r="AH829" s="2">
        <v>-1180</v>
      </c>
    </row>
    <row r="830" spans="1:34" x14ac:dyDescent="0.25">
      <c r="A830" s="2" t="s">
        <v>483</v>
      </c>
      <c r="B830" s="2" t="s">
        <v>530</v>
      </c>
      <c r="C830" s="2" t="s">
        <v>531</v>
      </c>
      <c r="D830" s="2">
        <v>0</v>
      </c>
      <c r="E830" s="2">
        <v>-1</v>
      </c>
      <c r="F830" s="2">
        <v>-5</v>
      </c>
      <c r="G830" s="2">
        <v>158</v>
      </c>
      <c r="H830" s="2">
        <v>177</v>
      </c>
      <c r="I830" s="2">
        <v>103</v>
      </c>
      <c r="J830" s="2">
        <v>-215</v>
      </c>
      <c r="K830" s="2">
        <v>-516</v>
      </c>
      <c r="L830" s="2">
        <v>-733</v>
      </c>
      <c r="M830" s="2">
        <v>-905</v>
      </c>
      <c r="N830" s="2">
        <v>-1061</v>
      </c>
      <c r="O830" s="2">
        <v>-1200</v>
      </c>
      <c r="P830" s="2">
        <v>-1314</v>
      </c>
      <c r="Q830" s="2">
        <v>-1411</v>
      </c>
      <c r="R830" s="2">
        <v>-1488</v>
      </c>
      <c r="S830" s="2">
        <v>-1552</v>
      </c>
      <c r="T830" s="2">
        <v>-1604</v>
      </c>
      <c r="U830" s="2">
        <v>-1658</v>
      </c>
      <c r="V830" s="2">
        <v>-1710</v>
      </c>
      <c r="W830" s="2">
        <v>-1749</v>
      </c>
      <c r="X830" s="2">
        <v>-1776</v>
      </c>
      <c r="Y830" s="2">
        <v>-1775</v>
      </c>
      <c r="Z830" s="2">
        <v>-1758</v>
      </c>
      <c r="AA830" s="2">
        <v>-1729</v>
      </c>
      <c r="AB830" s="2">
        <v>-1700</v>
      </c>
      <c r="AC830" s="2">
        <v>-1666</v>
      </c>
      <c r="AD830" s="2">
        <v>-1628</v>
      </c>
      <c r="AE830" s="2">
        <v>-1585</v>
      </c>
      <c r="AF830" s="2">
        <v>-1538</v>
      </c>
      <c r="AG830" s="2">
        <v>-1492</v>
      </c>
      <c r="AH830" s="2">
        <v>-1441</v>
      </c>
    </row>
    <row r="831" spans="1:34" x14ac:dyDescent="0.25">
      <c r="A831" s="2" t="s">
        <v>484</v>
      </c>
      <c r="B831" s="2" t="s">
        <v>530</v>
      </c>
      <c r="C831" s="2" t="s">
        <v>531</v>
      </c>
      <c r="D831" s="2">
        <v>0</v>
      </c>
      <c r="E831" s="2">
        <v>0</v>
      </c>
      <c r="F831" s="2">
        <v>0</v>
      </c>
      <c r="G831" s="2">
        <v>6</v>
      </c>
      <c r="H831" s="2">
        <v>7</v>
      </c>
      <c r="I831" s="2">
        <v>30</v>
      </c>
      <c r="J831" s="2">
        <v>51</v>
      </c>
      <c r="K831" s="2">
        <v>62</v>
      </c>
      <c r="L831" s="2">
        <v>71</v>
      </c>
      <c r="M831" s="2">
        <v>89</v>
      </c>
      <c r="N831" s="2">
        <v>101</v>
      </c>
      <c r="O831" s="2">
        <v>111</v>
      </c>
      <c r="P831" s="2">
        <v>120</v>
      </c>
      <c r="Q831" s="2">
        <v>128</v>
      </c>
      <c r="R831" s="2">
        <v>135</v>
      </c>
      <c r="S831" s="2">
        <v>141</v>
      </c>
      <c r="T831" s="2">
        <v>145</v>
      </c>
      <c r="U831" s="2">
        <v>145</v>
      </c>
      <c r="V831" s="2">
        <v>144</v>
      </c>
      <c r="W831" s="2">
        <v>141</v>
      </c>
      <c r="X831" s="2">
        <v>136</v>
      </c>
      <c r="Y831" s="2">
        <v>130</v>
      </c>
      <c r="Z831" s="2">
        <v>123</v>
      </c>
      <c r="AA831" s="2">
        <v>117</v>
      </c>
      <c r="AB831" s="2">
        <v>111</v>
      </c>
      <c r="AC831" s="2">
        <v>105</v>
      </c>
      <c r="AD831" s="2">
        <v>100</v>
      </c>
      <c r="AE831" s="2">
        <v>95</v>
      </c>
      <c r="AF831" s="2">
        <v>89</v>
      </c>
      <c r="AG831" s="2">
        <v>85</v>
      </c>
      <c r="AH831" s="2">
        <v>80</v>
      </c>
    </row>
    <row r="832" spans="1:34" x14ac:dyDescent="0.25">
      <c r="A832" s="2" t="s">
        <v>485</v>
      </c>
      <c r="B832" s="2" t="s">
        <v>530</v>
      </c>
      <c r="C832" s="2" t="s">
        <v>531</v>
      </c>
      <c r="D832" s="2">
        <v>0</v>
      </c>
      <c r="E832" s="2">
        <v>0</v>
      </c>
      <c r="F832" s="2">
        <v>1</v>
      </c>
      <c r="G832" s="2">
        <v>55</v>
      </c>
      <c r="H832" s="2">
        <v>60</v>
      </c>
      <c r="I832" s="2">
        <v>28</v>
      </c>
      <c r="J832" s="2">
        <v>-19</v>
      </c>
      <c r="K832" s="2">
        <v>-39</v>
      </c>
      <c r="L832" s="2">
        <v>-49</v>
      </c>
      <c r="M832" s="2">
        <v>-62</v>
      </c>
      <c r="N832" s="2">
        <v>-76</v>
      </c>
      <c r="O832" s="2">
        <v>-85</v>
      </c>
      <c r="P832" s="2">
        <v>-89</v>
      </c>
      <c r="Q832" s="2">
        <v>-92</v>
      </c>
      <c r="R832" s="2">
        <v>-95</v>
      </c>
      <c r="S832" s="2">
        <v>-97</v>
      </c>
      <c r="T832" s="2">
        <v>-90</v>
      </c>
      <c r="U832" s="2">
        <v>-90</v>
      </c>
      <c r="V832" s="2">
        <v>-91</v>
      </c>
      <c r="W832" s="2">
        <v>-92</v>
      </c>
      <c r="X832" s="2">
        <v>-92</v>
      </c>
      <c r="Y832" s="2">
        <v>-92</v>
      </c>
      <c r="Z832" s="2">
        <v>-89</v>
      </c>
      <c r="AA832" s="2">
        <v>-85</v>
      </c>
      <c r="AB832" s="2">
        <v>-82</v>
      </c>
      <c r="AC832" s="2">
        <v>-78</v>
      </c>
      <c r="AD832" s="2">
        <v>-74</v>
      </c>
      <c r="AE832" s="2">
        <v>-72</v>
      </c>
      <c r="AF832" s="2">
        <v>-68</v>
      </c>
      <c r="AG832" s="2">
        <v>-65</v>
      </c>
      <c r="AH832" s="2">
        <v>-63</v>
      </c>
    </row>
    <row r="833" spans="1:34" x14ac:dyDescent="0.25">
      <c r="A833" s="2" t="s">
        <v>486</v>
      </c>
      <c r="B833" s="2" t="s">
        <v>530</v>
      </c>
      <c r="C833" s="2" t="s">
        <v>531</v>
      </c>
      <c r="D833" s="2">
        <v>0</v>
      </c>
      <c r="E833" s="2">
        <v>0</v>
      </c>
      <c r="F833" s="2">
        <v>3</v>
      </c>
      <c r="G833" s="2">
        <v>87</v>
      </c>
      <c r="H833" s="2">
        <v>101</v>
      </c>
      <c r="I833" s="2">
        <v>44</v>
      </c>
      <c r="J833" s="2">
        <v>-58</v>
      </c>
      <c r="K833" s="2">
        <v>-91</v>
      </c>
      <c r="L833" s="2">
        <v>-77</v>
      </c>
      <c r="M833" s="2">
        <v>-68</v>
      </c>
      <c r="N833" s="2">
        <v>-74</v>
      </c>
      <c r="O833" s="2">
        <v>-78</v>
      </c>
      <c r="P833" s="2">
        <v>-81</v>
      </c>
      <c r="Q833" s="2">
        <v>-83</v>
      </c>
      <c r="R833" s="2">
        <v>-88</v>
      </c>
      <c r="S833" s="2">
        <v>-93</v>
      </c>
      <c r="T833" s="2">
        <v>-90</v>
      </c>
      <c r="U833" s="2">
        <v>-95</v>
      </c>
      <c r="V833" s="2">
        <v>-103</v>
      </c>
      <c r="W833" s="2">
        <v>-111</v>
      </c>
      <c r="X833" s="2">
        <v>-114</v>
      </c>
      <c r="Y833" s="2">
        <v>-114</v>
      </c>
      <c r="Z833" s="2">
        <v>-112</v>
      </c>
      <c r="AA833" s="2">
        <v>-107</v>
      </c>
      <c r="AB833" s="2">
        <v>-101</v>
      </c>
      <c r="AC833" s="2">
        <v>-95</v>
      </c>
      <c r="AD833" s="2">
        <v>-91</v>
      </c>
      <c r="AE833" s="2">
        <v>-87</v>
      </c>
      <c r="AF833" s="2">
        <v>-83</v>
      </c>
      <c r="AG833" s="2">
        <v>-79</v>
      </c>
      <c r="AH833" s="2">
        <v>-75</v>
      </c>
    </row>
    <row r="834" spans="1:34" x14ac:dyDescent="0.25">
      <c r="A834" s="2" t="s">
        <v>487</v>
      </c>
      <c r="B834" s="2" t="s">
        <v>530</v>
      </c>
      <c r="C834" s="2" t="s">
        <v>531</v>
      </c>
      <c r="D834" s="2">
        <v>0</v>
      </c>
      <c r="E834" s="2">
        <v>0</v>
      </c>
      <c r="F834" s="2">
        <v>0</v>
      </c>
      <c r="G834" s="2">
        <v>16</v>
      </c>
      <c r="H834" s="2">
        <v>-24</v>
      </c>
      <c r="I834" s="2">
        <v>-147</v>
      </c>
      <c r="J834" s="2">
        <v>-394</v>
      </c>
      <c r="K834" s="2">
        <v>-560</v>
      </c>
      <c r="L834" s="2">
        <v>-651</v>
      </c>
      <c r="M834" s="2">
        <v>-728</v>
      </c>
      <c r="N834" s="2">
        <v>-805</v>
      </c>
      <c r="O834" s="2">
        <v>-875</v>
      </c>
      <c r="P834" s="2">
        <v>-930</v>
      </c>
      <c r="Q834" s="2">
        <v>-988</v>
      </c>
      <c r="R834" s="2">
        <v>-1037</v>
      </c>
      <c r="S834" s="2">
        <v>-1078</v>
      </c>
      <c r="T834" s="2">
        <v>-1111</v>
      </c>
      <c r="U834" s="2">
        <v>-1142</v>
      </c>
      <c r="V834" s="2">
        <v>-1180</v>
      </c>
      <c r="W834" s="2">
        <v>-1215</v>
      </c>
      <c r="X834" s="2">
        <v>-1245</v>
      </c>
      <c r="Y834" s="2">
        <v>-1267</v>
      </c>
      <c r="Z834" s="2">
        <v>-1284</v>
      </c>
      <c r="AA834" s="2">
        <v>-1298</v>
      </c>
      <c r="AB834" s="2">
        <v>-1309</v>
      </c>
      <c r="AC834" s="2">
        <v>-1319</v>
      </c>
      <c r="AD834" s="2">
        <v>-1327</v>
      </c>
      <c r="AE834" s="2">
        <v>-1334</v>
      </c>
      <c r="AF834" s="2">
        <v>-1340</v>
      </c>
      <c r="AG834" s="2">
        <v>-1346</v>
      </c>
      <c r="AH834" s="2">
        <v>-1350</v>
      </c>
    </row>
    <row r="835" spans="1:34" x14ac:dyDescent="0.25">
      <c r="A835" s="2" t="s">
        <v>488</v>
      </c>
      <c r="B835" s="2" t="s">
        <v>530</v>
      </c>
      <c r="C835" s="2" t="s">
        <v>531</v>
      </c>
      <c r="D835" s="2">
        <v>0</v>
      </c>
      <c r="E835" s="2">
        <v>0</v>
      </c>
      <c r="F835" s="2">
        <v>3</v>
      </c>
      <c r="G835" s="2">
        <v>106</v>
      </c>
      <c r="H835" s="2">
        <v>86</v>
      </c>
      <c r="I835" s="2">
        <v>-32</v>
      </c>
      <c r="J835" s="2">
        <v>-134</v>
      </c>
      <c r="K835" s="2">
        <v>-188</v>
      </c>
      <c r="L835" s="2">
        <v>-239</v>
      </c>
      <c r="M835" s="2">
        <v>-300</v>
      </c>
      <c r="N835" s="2">
        <v>-349</v>
      </c>
      <c r="O835" s="2">
        <v>-387</v>
      </c>
      <c r="P835" s="2">
        <v>-421</v>
      </c>
      <c r="Q835" s="2">
        <v>-448</v>
      </c>
      <c r="R835" s="2">
        <v>-474</v>
      </c>
      <c r="S835" s="2">
        <v>-498</v>
      </c>
      <c r="T835" s="2">
        <v>-501</v>
      </c>
      <c r="U835" s="2">
        <v>-512</v>
      </c>
      <c r="V835" s="2">
        <v>-525</v>
      </c>
      <c r="W835" s="2">
        <v>-535</v>
      </c>
      <c r="X835" s="2">
        <v>-543</v>
      </c>
      <c r="Y835" s="2">
        <v>-549</v>
      </c>
      <c r="Z835" s="2">
        <v>-550</v>
      </c>
      <c r="AA835" s="2">
        <v>-549</v>
      </c>
      <c r="AB835" s="2">
        <v>-547</v>
      </c>
      <c r="AC835" s="2">
        <v>-545</v>
      </c>
      <c r="AD835" s="2">
        <v>-542</v>
      </c>
      <c r="AE835" s="2">
        <v>-539</v>
      </c>
      <c r="AF835" s="2">
        <v>-534</v>
      </c>
      <c r="AG835" s="2">
        <v>-532</v>
      </c>
      <c r="AH835" s="2">
        <v>-529</v>
      </c>
    </row>
    <row r="836" spans="1:34" x14ac:dyDescent="0.25">
      <c r="A836" s="2" t="s">
        <v>489</v>
      </c>
      <c r="B836" s="2" t="s">
        <v>530</v>
      </c>
      <c r="C836" s="2" t="s">
        <v>531</v>
      </c>
      <c r="D836" s="2">
        <v>0</v>
      </c>
      <c r="E836" s="2">
        <v>0</v>
      </c>
      <c r="F836" s="2">
        <v>0</v>
      </c>
      <c r="G836" s="2">
        <v>24</v>
      </c>
      <c r="H836" s="2">
        <v>24</v>
      </c>
      <c r="I836" s="2">
        <v>9</v>
      </c>
      <c r="J836" s="2">
        <v>-3</v>
      </c>
      <c r="K836" s="2">
        <v>-5</v>
      </c>
      <c r="L836" s="2">
        <v>-4</v>
      </c>
      <c r="M836" s="2">
        <v>-5</v>
      </c>
      <c r="N836" s="2">
        <v>-6</v>
      </c>
      <c r="O836" s="2">
        <v>-6</v>
      </c>
      <c r="P836" s="2">
        <v>-5</v>
      </c>
      <c r="Q836" s="2">
        <v>-5</v>
      </c>
      <c r="R836" s="2">
        <v>-6</v>
      </c>
      <c r="S836" s="2">
        <v>-6</v>
      </c>
      <c r="T836" s="2">
        <v>-5</v>
      </c>
      <c r="U836" s="2">
        <v>-6</v>
      </c>
      <c r="V836" s="2">
        <v>-7</v>
      </c>
      <c r="W836" s="2">
        <v>-7</v>
      </c>
      <c r="X836" s="2">
        <v>-8</v>
      </c>
      <c r="Y836" s="2">
        <v>-8</v>
      </c>
      <c r="Z836" s="2">
        <v>-7</v>
      </c>
      <c r="AA836" s="2">
        <v>-7</v>
      </c>
      <c r="AB836" s="2">
        <v>-6</v>
      </c>
      <c r="AC836" s="2">
        <v>-7</v>
      </c>
      <c r="AD836" s="2">
        <v>-6</v>
      </c>
      <c r="AE836" s="2">
        <v>-6</v>
      </c>
      <c r="AF836" s="2">
        <v>-5</v>
      </c>
      <c r="AG836" s="2">
        <v>-5</v>
      </c>
      <c r="AH836" s="2">
        <v>-5</v>
      </c>
    </row>
    <row r="837" spans="1:34" x14ac:dyDescent="0.25">
      <c r="A837" s="2" t="s">
        <v>490</v>
      </c>
      <c r="B837" s="2" t="s">
        <v>530</v>
      </c>
      <c r="C837" s="2" t="s">
        <v>531</v>
      </c>
      <c r="D837" s="2">
        <v>0</v>
      </c>
      <c r="E837" s="2">
        <v>2</v>
      </c>
      <c r="F837" s="2">
        <v>69</v>
      </c>
      <c r="G837" s="2">
        <v>1063</v>
      </c>
      <c r="H837" s="2">
        <v>1280</v>
      </c>
      <c r="I837" s="2">
        <v>742</v>
      </c>
      <c r="J837" s="2">
        <v>547</v>
      </c>
      <c r="K837" s="2">
        <v>706</v>
      </c>
      <c r="L837" s="2">
        <v>720</v>
      </c>
      <c r="M837" s="2">
        <v>670</v>
      </c>
      <c r="N837" s="2">
        <v>700</v>
      </c>
      <c r="O837" s="2">
        <v>749</v>
      </c>
      <c r="P837" s="2">
        <v>755</v>
      </c>
      <c r="Q837" s="2">
        <v>759</v>
      </c>
      <c r="R837" s="2">
        <v>732</v>
      </c>
      <c r="S837" s="2">
        <v>706</v>
      </c>
      <c r="T837" s="2">
        <v>735</v>
      </c>
      <c r="U837" s="2">
        <v>638</v>
      </c>
      <c r="V837" s="2">
        <v>524</v>
      </c>
      <c r="W837" s="2">
        <v>419</v>
      </c>
      <c r="X837" s="2">
        <v>323</v>
      </c>
      <c r="Y837" s="2">
        <v>240</v>
      </c>
      <c r="Z837" s="2">
        <v>171</v>
      </c>
      <c r="AA837" s="2">
        <v>145</v>
      </c>
      <c r="AB837" s="2">
        <v>130</v>
      </c>
      <c r="AC837" s="2">
        <v>113</v>
      </c>
      <c r="AD837" s="2">
        <v>95</v>
      </c>
      <c r="AE837" s="2">
        <v>90</v>
      </c>
      <c r="AF837" s="2">
        <v>83</v>
      </c>
      <c r="AG837" s="2">
        <v>76</v>
      </c>
      <c r="AH837" s="2">
        <v>66</v>
      </c>
    </row>
    <row r="838" spans="1:34" x14ac:dyDescent="0.25">
      <c r="A838" s="2" t="s">
        <v>491</v>
      </c>
      <c r="B838" s="2" t="s">
        <v>530</v>
      </c>
      <c r="C838" s="2" t="s">
        <v>531</v>
      </c>
      <c r="D838" s="2">
        <v>0</v>
      </c>
      <c r="E838" s="2">
        <v>37</v>
      </c>
      <c r="F838" s="2">
        <v>288</v>
      </c>
      <c r="G838" s="2">
        <v>875</v>
      </c>
      <c r="H838" s="2">
        <v>1029</v>
      </c>
      <c r="I838" s="2">
        <v>298</v>
      </c>
      <c r="J838" s="2">
        <v>715</v>
      </c>
      <c r="K838" s="2">
        <v>1828</v>
      </c>
      <c r="L838" s="2">
        <v>2440</v>
      </c>
      <c r="M838" s="2">
        <v>3034</v>
      </c>
      <c r="N838" s="2">
        <v>3862</v>
      </c>
      <c r="O838" s="2">
        <v>4608</v>
      </c>
      <c r="P838" s="2">
        <v>5050</v>
      </c>
      <c r="Q838" s="2">
        <v>5340</v>
      </c>
      <c r="R838" s="2">
        <v>5472</v>
      </c>
      <c r="S838" s="2">
        <v>5631</v>
      </c>
      <c r="T838" s="2">
        <v>5808</v>
      </c>
      <c r="U838" s="2">
        <v>5466</v>
      </c>
      <c r="V838" s="2">
        <v>5147</v>
      </c>
      <c r="W838" s="2">
        <v>4813</v>
      </c>
      <c r="X838" s="2">
        <v>4468</v>
      </c>
      <c r="Y838" s="2">
        <v>4132</v>
      </c>
      <c r="Z838" s="2">
        <v>3832</v>
      </c>
      <c r="AA838" s="2">
        <v>3673</v>
      </c>
      <c r="AB838" s="2">
        <v>3544</v>
      </c>
      <c r="AC838" s="2">
        <v>3419</v>
      </c>
      <c r="AD838" s="2">
        <v>3276</v>
      </c>
      <c r="AE838" s="2">
        <v>3189</v>
      </c>
      <c r="AF838" s="2">
        <v>3074</v>
      </c>
      <c r="AG838" s="2">
        <v>2978</v>
      </c>
      <c r="AH838" s="2">
        <v>2875</v>
      </c>
    </row>
    <row r="839" spans="1:34" x14ac:dyDescent="0.25">
      <c r="A839" s="2" t="s">
        <v>492</v>
      </c>
      <c r="B839" s="2" t="s">
        <v>530</v>
      </c>
      <c r="C839" s="2" t="s">
        <v>531</v>
      </c>
      <c r="D839" s="2">
        <v>0</v>
      </c>
      <c r="E839" s="2">
        <v>0</v>
      </c>
      <c r="F839" s="2">
        <v>49</v>
      </c>
      <c r="G839" s="2">
        <v>7049</v>
      </c>
      <c r="H839" s="2">
        <v>4918</v>
      </c>
      <c r="I839" s="2">
        <v>1773</v>
      </c>
      <c r="J839" s="2">
        <v>825</v>
      </c>
      <c r="K839" s="2">
        <v>1267</v>
      </c>
      <c r="L839" s="2">
        <v>1314</v>
      </c>
      <c r="M839" s="2">
        <v>1227</v>
      </c>
      <c r="N839" s="2">
        <v>1302</v>
      </c>
      <c r="O839" s="2">
        <v>1459</v>
      </c>
      <c r="P839" s="2">
        <v>1461</v>
      </c>
      <c r="Q839" s="2">
        <v>1770</v>
      </c>
      <c r="R839" s="2">
        <v>1705</v>
      </c>
      <c r="S839" s="2">
        <v>1649</v>
      </c>
      <c r="T839" s="2">
        <v>1933</v>
      </c>
      <c r="U839" s="2">
        <v>1712</v>
      </c>
      <c r="V839" s="2">
        <v>1520</v>
      </c>
      <c r="W839" s="2">
        <v>1339</v>
      </c>
      <c r="X839" s="2">
        <v>1171</v>
      </c>
      <c r="Y839" s="2">
        <v>1087</v>
      </c>
      <c r="Z839" s="2">
        <v>1006</v>
      </c>
      <c r="AA839" s="2">
        <v>957</v>
      </c>
      <c r="AB839" s="2">
        <v>913</v>
      </c>
      <c r="AC839" s="2">
        <v>863</v>
      </c>
      <c r="AD839" s="2">
        <v>823</v>
      </c>
      <c r="AE839" s="2">
        <v>782</v>
      </c>
      <c r="AF839" s="2">
        <v>748</v>
      </c>
      <c r="AG839" s="2">
        <v>714</v>
      </c>
      <c r="AH839" s="2">
        <v>687</v>
      </c>
    </row>
    <row r="840" spans="1:34" x14ac:dyDescent="0.25">
      <c r="A840" s="2" t="s">
        <v>493</v>
      </c>
      <c r="B840" s="2" t="s">
        <v>530</v>
      </c>
      <c r="C840" s="2" t="s">
        <v>531</v>
      </c>
      <c r="D840" s="2">
        <v>0</v>
      </c>
      <c r="E840" s="2">
        <v>6</v>
      </c>
      <c r="F840" s="2">
        <v>82</v>
      </c>
      <c r="G840" s="2">
        <v>1031</v>
      </c>
      <c r="H840" s="2">
        <v>1084</v>
      </c>
      <c r="I840" s="2">
        <v>719</v>
      </c>
      <c r="J840" s="2">
        <v>849</v>
      </c>
      <c r="K840" s="2">
        <v>1238</v>
      </c>
      <c r="L840" s="2">
        <v>1396</v>
      </c>
      <c r="M840" s="2">
        <v>1524</v>
      </c>
      <c r="N840" s="2">
        <v>1725</v>
      </c>
      <c r="O840" s="2">
        <v>1833</v>
      </c>
      <c r="P840" s="2">
        <v>1858</v>
      </c>
      <c r="Q840" s="2">
        <v>1876</v>
      </c>
      <c r="R840" s="2">
        <v>1861</v>
      </c>
      <c r="S840" s="2">
        <v>1849</v>
      </c>
      <c r="T840" s="2">
        <v>1838</v>
      </c>
      <c r="U840" s="2">
        <v>1635</v>
      </c>
      <c r="V840" s="2">
        <v>1467</v>
      </c>
      <c r="W840" s="2">
        <v>1317</v>
      </c>
      <c r="X840" s="2">
        <v>1182</v>
      </c>
      <c r="Y840" s="2">
        <v>1070</v>
      </c>
      <c r="Z840" s="2">
        <v>992</v>
      </c>
      <c r="AA840" s="2">
        <v>947</v>
      </c>
      <c r="AB840" s="2">
        <v>914</v>
      </c>
      <c r="AC840" s="2">
        <v>842</v>
      </c>
      <c r="AD840" s="2">
        <v>841</v>
      </c>
      <c r="AE840" s="2">
        <v>800</v>
      </c>
      <c r="AF840" s="2">
        <v>769</v>
      </c>
      <c r="AG840" s="2">
        <v>741</v>
      </c>
      <c r="AH840" s="2">
        <v>712</v>
      </c>
    </row>
    <row r="841" spans="1:34" x14ac:dyDescent="0.25">
      <c r="A841" s="2" t="s">
        <v>494</v>
      </c>
      <c r="B841" s="2" t="s">
        <v>530</v>
      </c>
      <c r="C841" s="2" t="s">
        <v>531</v>
      </c>
      <c r="D841" s="2">
        <v>0</v>
      </c>
      <c r="E841" s="2">
        <v>0</v>
      </c>
      <c r="F841" s="2">
        <v>0</v>
      </c>
      <c r="G841" s="2">
        <v>-449</v>
      </c>
      <c r="H841" s="2">
        <v>-890</v>
      </c>
      <c r="I841" s="2">
        <v>-1535</v>
      </c>
      <c r="J841" s="2">
        <v>-2168</v>
      </c>
      <c r="K841" s="2">
        <v>-2849</v>
      </c>
      <c r="L841" s="2">
        <v>-3523</v>
      </c>
      <c r="M841" s="2">
        <v>-4209</v>
      </c>
      <c r="N841" s="2">
        <v>-4713</v>
      </c>
      <c r="O841" s="2">
        <v>-5076</v>
      </c>
      <c r="P841" s="2">
        <v>-5331</v>
      </c>
      <c r="Q841" s="2">
        <v>-5546</v>
      </c>
      <c r="R841" s="2">
        <v>-5724</v>
      </c>
      <c r="S841" s="2">
        <v>-5879</v>
      </c>
      <c r="T841" s="2">
        <v>-5695</v>
      </c>
      <c r="U841" s="2">
        <v>-5495</v>
      </c>
      <c r="V841" s="2">
        <v>-5315</v>
      </c>
      <c r="W841" s="2">
        <v>-5139</v>
      </c>
      <c r="X841" s="2">
        <v>-4973</v>
      </c>
      <c r="Y841" s="2">
        <v>-4815</v>
      </c>
      <c r="Z841" s="2">
        <v>-4660</v>
      </c>
      <c r="AA841" s="2">
        <v>-4516</v>
      </c>
      <c r="AB841" s="2">
        <v>-4397</v>
      </c>
      <c r="AC841" s="2">
        <v>-4278</v>
      </c>
      <c r="AD841" s="2">
        <v>-4164</v>
      </c>
      <c r="AE841" s="2">
        <v>-4054</v>
      </c>
      <c r="AF841" s="2">
        <v>-3945</v>
      </c>
      <c r="AG841" s="2">
        <v>-3839</v>
      </c>
      <c r="AH841" s="2">
        <v>-3734</v>
      </c>
    </row>
    <row r="842" spans="1:34" x14ac:dyDescent="0.25">
      <c r="A842" s="2" t="s">
        <v>495</v>
      </c>
      <c r="B842" s="2" t="s">
        <v>530</v>
      </c>
      <c r="C842" s="2" t="s">
        <v>531</v>
      </c>
      <c r="D842" s="2">
        <v>0</v>
      </c>
      <c r="E842" s="2">
        <v>0</v>
      </c>
      <c r="F842" s="2">
        <v>1</v>
      </c>
      <c r="G842" s="2">
        <v>548</v>
      </c>
      <c r="H842" s="2">
        <v>1079</v>
      </c>
      <c r="I842" s="2">
        <v>1558</v>
      </c>
      <c r="J842" s="2">
        <v>1940</v>
      </c>
      <c r="K842" s="2">
        <v>2334</v>
      </c>
      <c r="L842" s="2">
        <v>2750</v>
      </c>
      <c r="M842" s="2">
        <v>3172</v>
      </c>
      <c r="N842" s="2">
        <v>3517</v>
      </c>
      <c r="O842" s="2">
        <v>3851</v>
      </c>
      <c r="P842" s="2">
        <v>4175</v>
      </c>
      <c r="Q842" s="2">
        <v>4488</v>
      </c>
      <c r="R842" s="2">
        <v>4789</v>
      </c>
      <c r="S842" s="2">
        <v>5065</v>
      </c>
      <c r="T842" s="2">
        <v>5091</v>
      </c>
      <c r="U842" s="2">
        <v>4868</v>
      </c>
      <c r="V842" s="2">
        <v>4754</v>
      </c>
      <c r="W842" s="2">
        <v>4645</v>
      </c>
      <c r="X842" s="2">
        <v>4630</v>
      </c>
      <c r="Y842" s="2">
        <v>4430</v>
      </c>
      <c r="Z842" s="2">
        <v>4332</v>
      </c>
      <c r="AA842" s="2">
        <v>4215</v>
      </c>
      <c r="AB842" s="2">
        <v>4123</v>
      </c>
      <c r="AC842" s="2">
        <v>4035</v>
      </c>
      <c r="AD842" s="2">
        <v>3924</v>
      </c>
      <c r="AE842" s="2">
        <v>3833</v>
      </c>
      <c r="AF842" s="2">
        <v>3827</v>
      </c>
      <c r="AG842" s="2">
        <v>3658</v>
      </c>
      <c r="AH842" s="2">
        <v>3564</v>
      </c>
    </row>
    <row r="843" spans="1:34" x14ac:dyDescent="0.25">
      <c r="A843" s="2" t="s">
        <v>496</v>
      </c>
      <c r="B843" s="2" t="s">
        <v>530</v>
      </c>
      <c r="C843" s="2" t="s">
        <v>531</v>
      </c>
      <c r="D843" s="2">
        <v>0</v>
      </c>
      <c r="E843" s="2">
        <v>-19</v>
      </c>
      <c r="F843" s="2">
        <v>-31</v>
      </c>
      <c r="G843" s="2">
        <v>115</v>
      </c>
      <c r="H843" s="2">
        <v>134</v>
      </c>
      <c r="I843" s="2">
        <v>256</v>
      </c>
      <c r="J843" s="2">
        <v>338</v>
      </c>
      <c r="K843" s="2">
        <v>404</v>
      </c>
      <c r="L843" s="2">
        <v>444</v>
      </c>
      <c r="M843" s="2">
        <v>483</v>
      </c>
      <c r="N843" s="2">
        <v>498</v>
      </c>
      <c r="O843" s="2">
        <v>490</v>
      </c>
      <c r="P843" s="2">
        <v>488</v>
      </c>
      <c r="Q843" s="2">
        <v>509</v>
      </c>
      <c r="R843" s="2">
        <v>565</v>
      </c>
      <c r="S843" s="2">
        <v>610</v>
      </c>
      <c r="T843" s="2">
        <v>651</v>
      </c>
      <c r="U843" s="2">
        <v>650</v>
      </c>
      <c r="V843" s="2">
        <v>635</v>
      </c>
      <c r="W843" s="2">
        <v>615</v>
      </c>
      <c r="X843" s="2">
        <v>590</v>
      </c>
      <c r="Y843" s="2">
        <v>584</v>
      </c>
      <c r="Z843" s="2">
        <v>565</v>
      </c>
      <c r="AA843" s="2">
        <v>559</v>
      </c>
      <c r="AB843" s="2">
        <v>549</v>
      </c>
      <c r="AC843" s="2">
        <v>542</v>
      </c>
      <c r="AD843" s="2">
        <v>537</v>
      </c>
      <c r="AE843" s="2">
        <v>529</v>
      </c>
      <c r="AF843" s="2">
        <v>520</v>
      </c>
      <c r="AG843" s="2">
        <v>512</v>
      </c>
      <c r="AH843" s="2">
        <v>502</v>
      </c>
    </row>
    <row r="844" spans="1:34" x14ac:dyDescent="0.25">
      <c r="A844" s="2" t="s">
        <v>497</v>
      </c>
      <c r="B844" s="2" t="s">
        <v>530</v>
      </c>
      <c r="C844" s="2" t="s">
        <v>531</v>
      </c>
      <c r="D844" s="2">
        <v>0</v>
      </c>
      <c r="E844" s="2">
        <v>95</v>
      </c>
      <c r="F844" s="2">
        <v>26</v>
      </c>
      <c r="G844" s="2">
        <v>268</v>
      </c>
      <c r="H844" s="2">
        <v>3317</v>
      </c>
      <c r="I844" s="2">
        <v>3372</v>
      </c>
      <c r="J844" s="2">
        <v>1887</v>
      </c>
      <c r="K844" s="2">
        <v>2038</v>
      </c>
      <c r="L844" s="2">
        <v>3313</v>
      </c>
      <c r="M844" s="2">
        <v>3838</v>
      </c>
      <c r="N844" s="2">
        <v>4165</v>
      </c>
      <c r="O844" s="2">
        <v>4617</v>
      </c>
      <c r="P844" s="2">
        <v>5163</v>
      </c>
      <c r="Q844" s="2">
        <v>5439</v>
      </c>
      <c r="R844" s="2">
        <v>5913</v>
      </c>
      <c r="S844" s="2">
        <v>6322</v>
      </c>
      <c r="T844" s="2">
        <v>6666</v>
      </c>
      <c r="U844" s="2">
        <v>7174</v>
      </c>
      <c r="V844" s="2">
        <v>7046</v>
      </c>
      <c r="W844" s="2">
        <v>6936</v>
      </c>
      <c r="X844" s="2">
        <v>6825</v>
      </c>
      <c r="Y844" s="2">
        <v>6628</v>
      </c>
      <c r="Z844" s="2">
        <v>6584</v>
      </c>
      <c r="AA844" s="2">
        <v>6472</v>
      </c>
      <c r="AB844" s="2">
        <v>6456</v>
      </c>
      <c r="AC844" s="2">
        <v>6411</v>
      </c>
      <c r="AD844" s="2">
        <v>6454</v>
      </c>
      <c r="AE844" s="2">
        <v>6436</v>
      </c>
      <c r="AF844" s="2">
        <v>6462</v>
      </c>
      <c r="AG844" s="2">
        <v>6459</v>
      </c>
      <c r="AH844" s="2">
        <v>6475</v>
      </c>
    </row>
    <row r="845" spans="1:34" x14ac:dyDescent="0.25">
      <c r="A845" s="2" t="s">
        <v>498</v>
      </c>
      <c r="B845" s="2" t="s">
        <v>530</v>
      </c>
      <c r="C845" s="2" t="s">
        <v>531</v>
      </c>
      <c r="D845" s="2">
        <v>0</v>
      </c>
      <c r="E845" s="2">
        <v>-326</v>
      </c>
      <c r="F845" s="2">
        <v>-606</v>
      </c>
      <c r="G845" s="2">
        <v>2087</v>
      </c>
      <c r="H845" s="2">
        <v>7197</v>
      </c>
      <c r="I845" s="2">
        <v>9005</v>
      </c>
      <c r="J845" s="2">
        <v>9877</v>
      </c>
      <c r="K845" s="2">
        <v>10315</v>
      </c>
      <c r="L845" s="2">
        <v>9860</v>
      </c>
      <c r="M845" s="2">
        <v>8783</v>
      </c>
      <c r="N845" s="2">
        <v>7291</v>
      </c>
      <c r="O845" s="2">
        <v>6194</v>
      </c>
      <c r="P845" s="2">
        <v>4863</v>
      </c>
      <c r="Q845" s="2">
        <v>3840</v>
      </c>
      <c r="R845" s="2">
        <v>3454</v>
      </c>
      <c r="S845" s="2">
        <v>2994</v>
      </c>
      <c r="T845" s="2">
        <v>2922</v>
      </c>
      <c r="U845" s="2">
        <v>2263</v>
      </c>
      <c r="V845" s="2">
        <v>1838</v>
      </c>
      <c r="W845" s="2">
        <v>1287</v>
      </c>
      <c r="X845" s="2">
        <v>725</v>
      </c>
      <c r="Y845" s="2">
        <v>461</v>
      </c>
      <c r="Z845" s="2">
        <v>180</v>
      </c>
      <c r="AA845" s="2">
        <v>28</v>
      </c>
      <c r="AB845" s="2">
        <v>-41</v>
      </c>
      <c r="AC845" s="2">
        <v>-481</v>
      </c>
      <c r="AD845" s="2">
        <v>-574</v>
      </c>
      <c r="AE845" s="2">
        <v>-772</v>
      </c>
      <c r="AF845" s="2">
        <v>-1093</v>
      </c>
      <c r="AG845" s="2">
        <v>-1411</v>
      </c>
      <c r="AH845" s="2">
        <v>-1755</v>
      </c>
    </row>
    <row r="846" spans="1:34" x14ac:dyDescent="0.25">
      <c r="A846" s="2" t="s">
        <v>499</v>
      </c>
      <c r="B846" s="2" t="s">
        <v>530</v>
      </c>
      <c r="C846" s="2" t="s">
        <v>531</v>
      </c>
      <c r="D846" s="2">
        <v>0</v>
      </c>
      <c r="E846" s="2">
        <v>0</v>
      </c>
      <c r="F846" s="2">
        <v>-3</v>
      </c>
      <c r="G846" s="2">
        <v>117</v>
      </c>
      <c r="H846" s="2">
        <v>199</v>
      </c>
      <c r="I846" s="2">
        <v>243</v>
      </c>
      <c r="J846" s="2">
        <v>239</v>
      </c>
      <c r="K846" s="2">
        <v>236</v>
      </c>
      <c r="L846" s="2">
        <v>254</v>
      </c>
      <c r="M846" s="2">
        <v>267</v>
      </c>
      <c r="N846" s="2">
        <v>267</v>
      </c>
      <c r="O846" s="2">
        <v>268</v>
      </c>
      <c r="P846" s="2">
        <v>270</v>
      </c>
      <c r="Q846" s="2">
        <v>270</v>
      </c>
      <c r="R846" s="2">
        <v>277</v>
      </c>
      <c r="S846" s="2">
        <v>282</v>
      </c>
      <c r="T846" s="2">
        <v>288</v>
      </c>
      <c r="U846" s="2">
        <v>284</v>
      </c>
      <c r="V846" s="2">
        <v>271</v>
      </c>
      <c r="W846" s="2">
        <v>252</v>
      </c>
      <c r="X846" s="2">
        <v>233</v>
      </c>
      <c r="Y846" s="2">
        <v>216</v>
      </c>
      <c r="Z846" s="2">
        <v>204</v>
      </c>
      <c r="AA846" s="2">
        <v>194</v>
      </c>
      <c r="AB846" s="2">
        <v>186</v>
      </c>
      <c r="AC846" s="2">
        <v>179</v>
      </c>
      <c r="AD846" s="2">
        <v>172</v>
      </c>
      <c r="AE846" s="2">
        <v>167</v>
      </c>
      <c r="AF846" s="2">
        <v>161</v>
      </c>
      <c r="AG846" s="2">
        <v>157</v>
      </c>
      <c r="AH846" s="2">
        <v>150</v>
      </c>
    </row>
    <row r="847" spans="1:34" x14ac:dyDescent="0.25">
      <c r="A847" s="2" t="s">
        <v>500</v>
      </c>
      <c r="B847" s="2" t="s">
        <v>530</v>
      </c>
      <c r="C847" s="2" t="s">
        <v>531</v>
      </c>
      <c r="D847" s="2">
        <v>0</v>
      </c>
      <c r="E847" s="2">
        <v>21</v>
      </c>
      <c r="F847" s="2">
        <v>190</v>
      </c>
      <c r="G847" s="2">
        <v>2543</v>
      </c>
      <c r="H847" s="2">
        <v>2690</v>
      </c>
      <c r="I847" s="2">
        <v>2195</v>
      </c>
      <c r="J847" s="2">
        <v>2612</v>
      </c>
      <c r="K847" s="2">
        <v>3678</v>
      </c>
      <c r="L847" s="2">
        <v>4113</v>
      </c>
      <c r="M847" s="2">
        <v>4699</v>
      </c>
      <c r="N847" s="2">
        <v>5446</v>
      </c>
      <c r="O847" s="2">
        <v>6058</v>
      </c>
      <c r="P847" s="2">
        <v>6385</v>
      </c>
      <c r="Q847" s="2">
        <v>6727</v>
      </c>
      <c r="R847" s="2">
        <v>6912</v>
      </c>
      <c r="S847" s="2">
        <v>7256</v>
      </c>
      <c r="T847" s="2">
        <v>7571</v>
      </c>
      <c r="U847" s="2">
        <v>7287</v>
      </c>
      <c r="V847" s="2">
        <v>7071</v>
      </c>
      <c r="W847" s="2">
        <v>6837</v>
      </c>
      <c r="X847" s="2">
        <v>6617</v>
      </c>
      <c r="Y847" s="2">
        <v>6446</v>
      </c>
      <c r="Z847" s="2">
        <v>6355</v>
      </c>
      <c r="AA847" s="2">
        <v>6451</v>
      </c>
      <c r="AB847" s="2">
        <v>6577</v>
      </c>
      <c r="AC847" s="2">
        <v>6666</v>
      </c>
      <c r="AD847" s="2">
        <v>6844</v>
      </c>
      <c r="AE847" s="2">
        <v>7016</v>
      </c>
      <c r="AF847" s="2">
        <v>7185</v>
      </c>
      <c r="AG847" s="2">
        <v>7354</v>
      </c>
      <c r="AH847" s="2">
        <v>7521</v>
      </c>
    </row>
    <row r="848" spans="1:34" x14ac:dyDescent="0.25">
      <c r="A848" s="2" t="s">
        <v>501</v>
      </c>
      <c r="B848" s="2" t="s">
        <v>530</v>
      </c>
      <c r="C848" s="2" t="s">
        <v>531</v>
      </c>
      <c r="D848" s="2">
        <v>0</v>
      </c>
      <c r="E848" s="2">
        <v>-2</v>
      </c>
      <c r="F848" s="2">
        <v>15</v>
      </c>
      <c r="G848" s="2">
        <v>415</v>
      </c>
      <c r="H848" s="2">
        <v>210</v>
      </c>
      <c r="I848" s="2">
        <v>324</v>
      </c>
      <c r="J848" s="2">
        <v>536</v>
      </c>
      <c r="K848" s="2">
        <v>542</v>
      </c>
      <c r="L848" s="2">
        <v>448</v>
      </c>
      <c r="M848" s="2">
        <v>483</v>
      </c>
      <c r="N848" s="2">
        <v>471</v>
      </c>
      <c r="O848" s="2">
        <v>417</v>
      </c>
      <c r="P848" s="2">
        <v>363</v>
      </c>
      <c r="Q848" s="2">
        <v>375</v>
      </c>
      <c r="R848" s="2">
        <v>380</v>
      </c>
      <c r="S848" s="2">
        <v>386</v>
      </c>
      <c r="T848" s="2">
        <v>444</v>
      </c>
      <c r="U848" s="2">
        <v>453</v>
      </c>
      <c r="V848" s="2">
        <v>556</v>
      </c>
      <c r="W848" s="2">
        <v>701</v>
      </c>
      <c r="X848" s="2">
        <v>874</v>
      </c>
      <c r="Y848" s="2">
        <v>1106</v>
      </c>
      <c r="Z848" s="2">
        <v>1374</v>
      </c>
      <c r="AA848" s="2">
        <v>1685</v>
      </c>
      <c r="AB848" s="2">
        <v>1983</v>
      </c>
      <c r="AC848" s="2">
        <v>2296</v>
      </c>
      <c r="AD848" s="2">
        <v>2572</v>
      </c>
      <c r="AE848" s="2">
        <v>2847</v>
      </c>
      <c r="AF848" s="2">
        <v>3118</v>
      </c>
      <c r="AG848" s="2">
        <v>3368</v>
      </c>
      <c r="AH848" s="2">
        <v>3602</v>
      </c>
    </row>
    <row r="849" spans="1:34" x14ac:dyDescent="0.25">
      <c r="A849" s="2" t="s">
        <v>502</v>
      </c>
      <c r="B849" s="2" t="s">
        <v>530</v>
      </c>
      <c r="C849" s="2" t="s">
        <v>531</v>
      </c>
      <c r="D849" s="2">
        <v>0</v>
      </c>
      <c r="E849" s="2">
        <v>6</v>
      </c>
      <c r="F849" s="2">
        <v>82</v>
      </c>
      <c r="G849" s="2">
        <v>4937</v>
      </c>
      <c r="H849" s="2">
        <v>9003</v>
      </c>
      <c r="I849" s="2">
        <v>12892</v>
      </c>
      <c r="J849" s="2">
        <v>17107</v>
      </c>
      <c r="K849" s="2">
        <v>21321</v>
      </c>
      <c r="L849" s="2">
        <v>24840</v>
      </c>
      <c r="M849" s="2">
        <v>28341</v>
      </c>
      <c r="N849" s="2">
        <v>31723</v>
      </c>
      <c r="O849" s="2">
        <v>34893</v>
      </c>
      <c r="P849" s="2">
        <v>37888</v>
      </c>
      <c r="Q849" s="2">
        <v>40939</v>
      </c>
      <c r="R849" s="2">
        <v>43744</v>
      </c>
      <c r="S849" s="2">
        <v>46435</v>
      </c>
      <c r="T849" s="2">
        <v>44871</v>
      </c>
      <c r="U849" s="2">
        <v>43171</v>
      </c>
      <c r="V849" s="2">
        <v>42208</v>
      </c>
      <c r="W849" s="2">
        <v>41309</v>
      </c>
      <c r="X849" s="2">
        <v>40564</v>
      </c>
      <c r="Y849" s="2">
        <v>40086</v>
      </c>
      <c r="Z849" s="2">
        <v>39608</v>
      </c>
      <c r="AA849" s="2">
        <v>39343</v>
      </c>
      <c r="AB849" s="2">
        <v>39086</v>
      </c>
      <c r="AC849" s="2">
        <v>38855</v>
      </c>
      <c r="AD849" s="2">
        <v>38684</v>
      </c>
      <c r="AE849" s="2">
        <v>38631</v>
      </c>
      <c r="AF849" s="2">
        <v>38594</v>
      </c>
      <c r="AG849" s="2">
        <v>38530</v>
      </c>
      <c r="AH849" s="2">
        <v>38419</v>
      </c>
    </row>
    <row r="850" spans="1:34" x14ac:dyDescent="0.25">
      <c r="A850" s="2" t="s">
        <v>503</v>
      </c>
      <c r="B850" s="2" t="s">
        <v>530</v>
      </c>
      <c r="C850" s="2" t="s">
        <v>531</v>
      </c>
      <c r="D850" s="2">
        <v>0</v>
      </c>
      <c r="E850" s="2">
        <v>-6</v>
      </c>
      <c r="F850" s="2">
        <v>3</v>
      </c>
      <c r="G850" s="2">
        <v>239</v>
      </c>
      <c r="H850" s="2">
        <v>342</v>
      </c>
      <c r="I850" s="2">
        <v>1327</v>
      </c>
      <c r="J850" s="2">
        <v>2323</v>
      </c>
      <c r="K850" s="2">
        <v>2884</v>
      </c>
      <c r="L850" s="2">
        <v>3422</v>
      </c>
      <c r="M850" s="2">
        <v>4266</v>
      </c>
      <c r="N850" s="2">
        <v>4920</v>
      </c>
      <c r="O850" s="2">
        <v>5498</v>
      </c>
      <c r="P850" s="2">
        <v>6021</v>
      </c>
      <c r="Q850" s="2">
        <v>6564</v>
      </c>
      <c r="R850" s="2">
        <v>7071</v>
      </c>
      <c r="S850" s="2">
        <v>7504</v>
      </c>
      <c r="T850" s="2">
        <v>7853</v>
      </c>
      <c r="U850" s="2">
        <v>7984</v>
      </c>
      <c r="V850" s="2">
        <v>8042</v>
      </c>
      <c r="W850" s="2">
        <v>7999</v>
      </c>
      <c r="X850" s="2">
        <v>7835</v>
      </c>
      <c r="Y850" s="2">
        <v>7649</v>
      </c>
      <c r="Z850" s="2">
        <v>7403</v>
      </c>
      <c r="AA850" s="2">
        <v>7196</v>
      </c>
      <c r="AB850" s="2">
        <v>6962</v>
      </c>
      <c r="AC850" s="2">
        <v>6785</v>
      </c>
      <c r="AD850" s="2">
        <v>6557</v>
      </c>
      <c r="AE850" s="2">
        <v>6344</v>
      </c>
      <c r="AF850" s="2">
        <v>6135</v>
      </c>
      <c r="AG850" s="2">
        <v>5945</v>
      </c>
      <c r="AH850" s="2">
        <v>5757</v>
      </c>
    </row>
    <row r="851" spans="1:34" x14ac:dyDescent="0.25">
      <c r="A851" s="2" t="s">
        <v>504</v>
      </c>
      <c r="B851" s="2" t="s">
        <v>530</v>
      </c>
      <c r="C851" s="2" t="s">
        <v>531</v>
      </c>
      <c r="D851" s="2">
        <v>0</v>
      </c>
      <c r="E851" s="2">
        <v>-3</v>
      </c>
      <c r="F851" s="2">
        <v>0</v>
      </c>
      <c r="G851" s="2">
        <v>66</v>
      </c>
      <c r="H851" s="2">
        <v>41</v>
      </c>
      <c r="I851" s="2">
        <v>350</v>
      </c>
      <c r="J851" s="2">
        <v>649</v>
      </c>
      <c r="K851" s="2">
        <v>772</v>
      </c>
      <c r="L851" s="2">
        <v>864</v>
      </c>
      <c r="M851" s="2">
        <v>1029</v>
      </c>
      <c r="N851" s="2">
        <v>1135</v>
      </c>
      <c r="O851" s="2">
        <v>1206</v>
      </c>
      <c r="P851" s="2">
        <v>1254</v>
      </c>
      <c r="Q851" s="2">
        <v>1300</v>
      </c>
      <c r="R851" s="2">
        <v>1330</v>
      </c>
      <c r="S851" s="2">
        <v>1340</v>
      </c>
      <c r="T851" s="2">
        <v>1331</v>
      </c>
      <c r="U851" s="2">
        <v>1283</v>
      </c>
      <c r="V851" s="2">
        <v>1230</v>
      </c>
      <c r="W851" s="2">
        <v>1162</v>
      </c>
      <c r="X851" s="2">
        <v>1082</v>
      </c>
      <c r="Y851" s="2">
        <v>1004</v>
      </c>
      <c r="Z851" s="2">
        <v>924</v>
      </c>
      <c r="AA851" s="2">
        <v>852</v>
      </c>
      <c r="AB851" s="2">
        <v>784</v>
      </c>
      <c r="AC851" s="2">
        <v>725</v>
      </c>
      <c r="AD851" s="2">
        <v>664</v>
      </c>
      <c r="AE851" s="2">
        <v>610</v>
      </c>
      <c r="AF851" s="2">
        <v>559</v>
      </c>
      <c r="AG851" s="2">
        <v>514</v>
      </c>
      <c r="AH851" s="2">
        <v>472</v>
      </c>
    </row>
    <row r="852" spans="1:34" x14ac:dyDescent="0.25">
      <c r="A852" s="2" t="s">
        <v>505</v>
      </c>
      <c r="B852" s="2" t="s">
        <v>530</v>
      </c>
      <c r="C852" s="2" t="s">
        <v>531</v>
      </c>
      <c r="D852" s="2">
        <v>0</v>
      </c>
      <c r="E852" s="2">
        <v>0</v>
      </c>
      <c r="F852" s="2">
        <v>0</v>
      </c>
      <c r="G852" s="2">
        <v>14</v>
      </c>
      <c r="H852" s="2">
        <v>18</v>
      </c>
      <c r="I852" s="2">
        <v>34</v>
      </c>
      <c r="J852" s="2">
        <v>48</v>
      </c>
      <c r="K852" s="2">
        <v>57</v>
      </c>
      <c r="L852" s="2">
        <v>63</v>
      </c>
      <c r="M852" s="2">
        <v>73</v>
      </c>
      <c r="N852" s="2">
        <v>78</v>
      </c>
      <c r="O852" s="2">
        <v>80</v>
      </c>
      <c r="P852" s="2">
        <v>82</v>
      </c>
      <c r="Q852" s="2">
        <v>84</v>
      </c>
      <c r="R852" s="2">
        <v>86</v>
      </c>
      <c r="S852" s="2">
        <v>86</v>
      </c>
      <c r="T852" s="2">
        <v>83</v>
      </c>
      <c r="U852" s="2">
        <v>79</v>
      </c>
      <c r="V852" s="2">
        <v>73</v>
      </c>
      <c r="W852" s="2">
        <v>68</v>
      </c>
      <c r="X852" s="2">
        <v>63</v>
      </c>
      <c r="Y852" s="2">
        <v>58</v>
      </c>
      <c r="Z852" s="2">
        <v>53</v>
      </c>
      <c r="AA852" s="2">
        <v>48</v>
      </c>
      <c r="AB852" s="2">
        <v>46</v>
      </c>
      <c r="AC852" s="2">
        <v>41</v>
      </c>
      <c r="AD852" s="2">
        <v>38</v>
      </c>
      <c r="AE852" s="2">
        <v>34</v>
      </c>
      <c r="AF852" s="2">
        <v>32</v>
      </c>
      <c r="AG852" s="2">
        <v>30</v>
      </c>
      <c r="AH852" s="2">
        <v>28</v>
      </c>
    </row>
    <row r="853" spans="1:34" x14ac:dyDescent="0.25">
      <c r="A853" s="2" t="s">
        <v>506</v>
      </c>
      <c r="B853" s="2" t="s">
        <v>530</v>
      </c>
      <c r="C853" s="2" t="s">
        <v>531</v>
      </c>
      <c r="D853" s="2">
        <v>0</v>
      </c>
      <c r="E853" s="2">
        <v>0</v>
      </c>
      <c r="F853" s="2">
        <v>-1</v>
      </c>
      <c r="G853" s="2">
        <v>17</v>
      </c>
      <c r="H853" s="2">
        <v>19</v>
      </c>
      <c r="I853" s="2">
        <v>53</v>
      </c>
      <c r="J853" s="2">
        <v>82</v>
      </c>
      <c r="K853" s="2">
        <v>94</v>
      </c>
      <c r="L853" s="2">
        <v>100</v>
      </c>
      <c r="M853" s="2">
        <v>114</v>
      </c>
      <c r="N853" s="2">
        <v>117</v>
      </c>
      <c r="O853" s="2">
        <v>121</v>
      </c>
      <c r="P853" s="2">
        <v>124</v>
      </c>
      <c r="Q853" s="2">
        <v>128</v>
      </c>
      <c r="R853" s="2">
        <v>133</v>
      </c>
      <c r="S853" s="2">
        <v>135</v>
      </c>
      <c r="T853" s="2">
        <v>134</v>
      </c>
      <c r="U853" s="2">
        <v>128</v>
      </c>
      <c r="V853" s="2">
        <v>120</v>
      </c>
      <c r="W853" s="2">
        <v>113</v>
      </c>
      <c r="X853" s="2">
        <v>103</v>
      </c>
      <c r="Y853" s="2">
        <v>95</v>
      </c>
      <c r="Z853" s="2">
        <v>86</v>
      </c>
      <c r="AA853" s="2">
        <v>79</v>
      </c>
      <c r="AB853" s="2">
        <v>72</v>
      </c>
      <c r="AC853" s="2">
        <v>67</v>
      </c>
      <c r="AD853" s="2">
        <v>61</v>
      </c>
      <c r="AE853" s="2">
        <v>55</v>
      </c>
      <c r="AF853" s="2">
        <v>50</v>
      </c>
      <c r="AG853" s="2">
        <v>46</v>
      </c>
      <c r="AH853" s="2">
        <v>41</v>
      </c>
    </row>
    <row r="854" spans="1:34" x14ac:dyDescent="0.25">
      <c r="A854" s="2" t="s">
        <v>507</v>
      </c>
      <c r="B854" s="2" t="s">
        <v>530</v>
      </c>
      <c r="C854" s="2" t="s">
        <v>531</v>
      </c>
      <c r="D854" s="2">
        <v>0</v>
      </c>
      <c r="E854" s="2">
        <v>0</v>
      </c>
      <c r="F854" s="2">
        <v>3</v>
      </c>
      <c r="G854" s="2">
        <v>96</v>
      </c>
      <c r="H854" s="2">
        <v>72</v>
      </c>
      <c r="I854" s="2">
        <v>65</v>
      </c>
      <c r="J854" s="2">
        <v>51</v>
      </c>
      <c r="K854" s="2">
        <v>-1</v>
      </c>
      <c r="L854" s="2">
        <v>-84</v>
      </c>
      <c r="M854" s="2">
        <v>-168</v>
      </c>
      <c r="N854" s="2">
        <v>-287</v>
      </c>
      <c r="O854" s="2">
        <v>-429</v>
      </c>
      <c r="P854" s="2">
        <v>-590</v>
      </c>
      <c r="Q854" s="2">
        <v>-759</v>
      </c>
      <c r="R854" s="2">
        <v>-942</v>
      </c>
      <c r="S854" s="2">
        <v>-1142</v>
      </c>
      <c r="T854" s="2">
        <v>-1333</v>
      </c>
      <c r="U854" s="2">
        <v>-1525</v>
      </c>
      <c r="V854" s="2">
        <v>-1692</v>
      </c>
      <c r="W854" s="2">
        <v>-1844</v>
      </c>
      <c r="X854" s="2">
        <v>-1977</v>
      </c>
      <c r="Y854" s="2">
        <v>-2086</v>
      </c>
      <c r="Z854" s="2">
        <v>-2176</v>
      </c>
      <c r="AA854" s="2">
        <v>-2239</v>
      </c>
      <c r="AB854" s="2">
        <v>-2285</v>
      </c>
      <c r="AC854" s="2">
        <v>-2309</v>
      </c>
      <c r="AD854" s="2">
        <v>-2319</v>
      </c>
      <c r="AE854" s="2">
        <v>-2311</v>
      </c>
      <c r="AF854" s="2">
        <v>-2289</v>
      </c>
      <c r="AG854" s="2">
        <v>-2266</v>
      </c>
      <c r="AH854" s="2">
        <v>-2241</v>
      </c>
    </row>
    <row r="855" spans="1:34" x14ac:dyDescent="0.25">
      <c r="A855" s="2" t="s">
        <v>508</v>
      </c>
      <c r="B855" s="2" t="s">
        <v>530</v>
      </c>
      <c r="C855" s="2" t="s">
        <v>531</v>
      </c>
      <c r="D855" s="2">
        <v>0</v>
      </c>
      <c r="E855" s="2">
        <v>-4</v>
      </c>
      <c r="F855" s="2">
        <v>10</v>
      </c>
      <c r="G855" s="2">
        <v>308</v>
      </c>
      <c r="H855" s="2">
        <v>333</v>
      </c>
      <c r="I855" s="2">
        <v>1088</v>
      </c>
      <c r="J855" s="2">
        <v>1913</v>
      </c>
      <c r="K855" s="2">
        <v>2378</v>
      </c>
      <c r="L855" s="2">
        <v>2797</v>
      </c>
      <c r="M855" s="2">
        <v>3472</v>
      </c>
      <c r="N855" s="2">
        <v>4012</v>
      </c>
      <c r="O855" s="2">
        <v>4447</v>
      </c>
      <c r="P855" s="2">
        <v>4831</v>
      </c>
      <c r="Q855" s="2">
        <v>5225</v>
      </c>
      <c r="R855" s="2">
        <v>5567</v>
      </c>
      <c r="S855" s="2">
        <v>5856</v>
      </c>
      <c r="T855" s="2">
        <v>6066</v>
      </c>
      <c r="U855" s="2">
        <v>6108</v>
      </c>
      <c r="V855" s="2">
        <v>6119</v>
      </c>
      <c r="W855" s="2">
        <v>6063</v>
      </c>
      <c r="X855" s="2">
        <v>5930</v>
      </c>
      <c r="Y855" s="2">
        <v>5783</v>
      </c>
      <c r="Z855" s="2">
        <v>5603</v>
      </c>
      <c r="AA855" s="2">
        <v>5451</v>
      </c>
      <c r="AB855" s="2">
        <v>5283</v>
      </c>
      <c r="AC855" s="2">
        <v>5151</v>
      </c>
      <c r="AD855" s="2">
        <v>4989</v>
      </c>
      <c r="AE855" s="2">
        <v>4842</v>
      </c>
      <c r="AF855" s="2">
        <v>4696</v>
      </c>
      <c r="AG855" s="2">
        <v>4564</v>
      </c>
      <c r="AH855" s="2">
        <v>4435</v>
      </c>
    </row>
    <row r="856" spans="1:34" x14ac:dyDescent="0.25">
      <c r="A856" s="2" t="s">
        <v>509</v>
      </c>
      <c r="B856" s="2" t="s">
        <v>530</v>
      </c>
      <c r="C856" s="2" t="s">
        <v>531</v>
      </c>
      <c r="D856" s="2">
        <v>0</v>
      </c>
      <c r="E856" s="2">
        <v>-9</v>
      </c>
      <c r="F856" s="2">
        <v>278</v>
      </c>
      <c r="G856" s="2">
        <v>3302</v>
      </c>
      <c r="H856" s="2">
        <v>3248</v>
      </c>
      <c r="I856" s="2">
        <v>3346</v>
      </c>
      <c r="J856" s="2">
        <v>5333</v>
      </c>
      <c r="K856" s="2">
        <v>7510</v>
      </c>
      <c r="L856" s="2">
        <v>8608</v>
      </c>
      <c r="M856" s="2">
        <v>10031</v>
      </c>
      <c r="N856" s="2">
        <v>11387</v>
      </c>
      <c r="O856" s="2">
        <v>12312</v>
      </c>
      <c r="P856" s="2">
        <v>12849</v>
      </c>
      <c r="Q856" s="2">
        <v>13412</v>
      </c>
      <c r="R856" s="2">
        <v>13733</v>
      </c>
      <c r="S856" s="2">
        <v>14014</v>
      </c>
      <c r="T856" s="2">
        <v>14244</v>
      </c>
      <c r="U856" s="2">
        <v>13400</v>
      </c>
      <c r="V856" s="2">
        <v>12770</v>
      </c>
      <c r="W856" s="2">
        <v>12085</v>
      </c>
      <c r="X856" s="2">
        <v>11354</v>
      </c>
      <c r="Y856" s="2">
        <v>10754</v>
      </c>
      <c r="Z856" s="2">
        <v>10197</v>
      </c>
      <c r="AA856" s="2">
        <v>9909</v>
      </c>
      <c r="AB856" s="2">
        <v>9624</v>
      </c>
      <c r="AC856" s="2">
        <v>9397</v>
      </c>
      <c r="AD856" s="2">
        <v>9133</v>
      </c>
      <c r="AE856" s="2">
        <v>8918</v>
      </c>
      <c r="AF856" s="2">
        <v>8699</v>
      </c>
      <c r="AG856" s="2">
        <v>8482</v>
      </c>
      <c r="AH856" s="2">
        <v>8255</v>
      </c>
    </row>
    <row r="857" spans="1:34" x14ac:dyDescent="0.25">
      <c r="A857" s="2" t="s">
        <v>510</v>
      </c>
      <c r="B857" s="2" t="s">
        <v>530</v>
      </c>
      <c r="C857" s="2" t="s">
        <v>531</v>
      </c>
      <c r="D857" s="2">
        <v>0</v>
      </c>
      <c r="E857" s="2">
        <v>1</v>
      </c>
      <c r="F857" s="2">
        <v>37</v>
      </c>
      <c r="G857" s="2">
        <v>178</v>
      </c>
      <c r="H857" s="2">
        <v>271</v>
      </c>
      <c r="I857" s="2">
        <v>227</v>
      </c>
      <c r="J857" s="2">
        <v>402</v>
      </c>
      <c r="K857" s="2">
        <v>676</v>
      </c>
      <c r="L857" s="2">
        <v>824</v>
      </c>
      <c r="M857" s="2">
        <v>974</v>
      </c>
      <c r="N857" s="2">
        <v>1168</v>
      </c>
      <c r="O857" s="2">
        <v>1340</v>
      </c>
      <c r="P857" s="2">
        <v>1457</v>
      </c>
      <c r="Q857" s="2">
        <v>1552</v>
      </c>
      <c r="R857" s="2">
        <v>1619</v>
      </c>
      <c r="S857" s="2">
        <v>1680</v>
      </c>
      <c r="T857" s="2">
        <v>1707</v>
      </c>
      <c r="U857" s="2">
        <v>1600</v>
      </c>
      <c r="V857" s="2">
        <v>1515</v>
      </c>
      <c r="W857" s="2">
        <v>1429</v>
      </c>
      <c r="X857" s="2">
        <v>1342</v>
      </c>
      <c r="Y857" s="2">
        <v>1261</v>
      </c>
      <c r="Z857" s="2">
        <v>1186</v>
      </c>
      <c r="AA857" s="2">
        <v>1148</v>
      </c>
      <c r="AB857" s="2">
        <v>1118</v>
      </c>
      <c r="AC857" s="2">
        <v>1095</v>
      </c>
      <c r="AD857" s="2">
        <v>1063</v>
      </c>
      <c r="AE857" s="2">
        <v>1049</v>
      </c>
      <c r="AF857" s="2">
        <v>1029</v>
      </c>
      <c r="AG857" s="2">
        <v>1011</v>
      </c>
      <c r="AH857" s="2">
        <v>992</v>
      </c>
    </row>
    <row r="858" spans="1:34" x14ac:dyDescent="0.25">
      <c r="A858" s="2" t="s">
        <v>511</v>
      </c>
      <c r="B858" s="2" t="s">
        <v>530</v>
      </c>
      <c r="C858" s="2" t="s">
        <v>531</v>
      </c>
      <c r="D858" s="2">
        <v>0</v>
      </c>
      <c r="E858" s="2">
        <v>-3</v>
      </c>
      <c r="F858" s="2">
        <v>9</v>
      </c>
      <c r="G858" s="2">
        <v>219</v>
      </c>
      <c r="H858" s="2">
        <v>195</v>
      </c>
      <c r="I858" s="2">
        <v>657</v>
      </c>
      <c r="J858" s="2">
        <v>1194</v>
      </c>
      <c r="K858" s="2">
        <v>1508</v>
      </c>
      <c r="L858" s="2">
        <v>1779</v>
      </c>
      <c r="M858" s="2">
        <v>2225</v>
      </c>
      <c r="N858" s="2">
        <v>2593</v>
      </c>
      <c r="O858" s="2">
        <v>2886</v>
      </c>
      <c r="P858" s="2">
        <v>3145</v>
      </c>
      <c r="Q858" s="2">
        <v>3421</v>
      </c>
      <c r="R858" s="2">
        <v>3659</v>
      </c>
      <c r="S858" s="2">
        <v>3867</v>
      </c>
      <c r="T858" s="2">
        <v>4020</v>
      </c>
      <c r="U858" s="2">
        <v>4056</v>
      </c>
      <c r="V858" s="2">
        <v>4085</v>
      </c>
      <c r="W858" s="2">
        <v>4072</v>
      </c>
      <c r="X858" s="2">
        <v>4010</v>
      </c>
      <c r="Y858" s="2">
        <v>3942</v>
      </c>
      <c r="Z858" s="2">
        <v>3850</v>
      </c>
      <c r="AA858" s="2">
        <v>3781</v>
      </c>
      <c r="AB858" s="2">
        <v>3699</v>
      </c>
      <c r="AC858" s="2">
        <v>3642</v>
      </c>
      <c r="AD858" s="2">
        <v>3560</v>
      </c>
      <c r="AE858" s="2">
        <v>3490</v>
      </c>
      <c r="AF858" s="2">
        <v>3420</v>
      </c>
      <c r="AG858" s="2">
        <v>3357</v>
      </c>
      <c r="AH858" s="2">
        <v>3293</v>
      </c>
    </row>
    <row r="859" spans="1:34" x14ac:dyDescent="0.25">
      <c r="A859" s="2" t="s">
        <v>512</v>
      </c>
      <c r="B859" s="2" t="s">
        <v>530</v>
      </c>
      <c r="C859" s="2" t="s">
        <v>531</v>
      </c>
      <c r="D859" s="2">
        <v>0</v>
      </c>
      <c r="E859" s="2">
        <v>-16</v>
      </c>
      <c r="F859" s="2">
        <v>-6</v>
      </c>
      <c r="G859" s="2">
        <v>104</v>
      </c>
      <c r="H859" s="2">
        <v>-49</v>
      </c>
      <c r="I859" s="2">
        <v>1521</v>
      </c>
      <c r="J859" s="2">
        <v>3172</v>
      </c>
      <c r="K859" s="2">
        <v>3989</v>
      </c>
      <c r="L859" s="2">
        <v>4738</v>
      </c>
      <c r="M859" s="2">
        <v>6050</v>
      </c>
      <c r="N859" s="2">
        <v>7081</v>
      </c>
      <c r="O859" s="2">
        <v>8018</v>
      </c>
      <c r="P859" s="2">
        <v>8893</v>
      </c>
      <c r="Q859" s="2">
        <v>9831</v>
      </c>
      <c r="R859" s="2">
        <v>10723</v>
      </c>
      <c r="S859" s="2">
        <v>11509</v>
      </c>
      <c r="T859" s="2">
        <v>12185</v>
      </c>
      <c r="U859" s="2">
        <v>12542</v>
      </c>
      <c r="V859" s="2">
        <v>12810</v>
      </c>
      <c r="W859" s="2">
        <v>12904</v>
      </c>
      <c r="X859" s="2">
        <v>12774</v>
      </c>
      <c r="Y859" s="2">
        <v>12600</v>
      </c>
      <c r="Z859" s="2">
        <v>12291</v>
      </c>
      <c r="AA859" s="2">
        <v>12035</v>
      </c>
      <c r="AB859" s="2">
        <v>11715</v>
      </c>
      <c r="AC859" s="2">
        <v>11500</v>
      </c>
      <c r="AD859" s="2">
        <v>11167</v>
      </c>
      <c r="AE859" s="2">
        <v>10858</v>
      </c>
      <c r="AF859" s="2">
        <v>10540</v>
      </c>
      <c r="AG859" s="2">
        <v>10268</v>
      </c>
      <c r="AH859" s="2">
        <v>9989</v>
      </c>
    </row>
    <row r="860" spans="1:34" x14ac:dyDescent="0.25">
      <c r="A860" s="2" t="s">
        <v>513</v>
      </c>
      <c r="B860" s="2" t="s">
        <v>530</v>
      </c>
      <c r="C860" s="2" t="s">
        <v>531</v>
      </c>
      <c r="D860" s="2">
        <v>0</v>
      </c>
      <c r="E860" s="2">
        <v>-2</v>
      </c>
      <c r="F860" s="2">
        <v>2</v>
      </c>
      <c r="G860" s="2">
        <v>70</v>
      </c>
      <c r="H860" s="2">
        <v>40</v>
      </c>
      <c r="I860" s="2">
        <v>482</v>
      </c>
      <c r="J860" s="2">
        <v>958</v>
      </c>
      <c r="K860" s="2">
        <v>1208</v>
      </c>
      <c r="L860" s="2">
        <v>1442</v>
      </c>
      <c r="M860" s="2">
        <v>1838</v>
      </c>
      <c r="N860" s="2">
        <v>2160</v>
      </c>
      <c r="O860" s="2">
        <v>2435</v>
      </c>
      <c r="P860" s="2">
        <v>2687</v>
      </c>
      <c r="Q860" s="2">
        <v>2952</v>
      </c>
      <c r="R860" s="2">
        <v>3193</v>
      </c>
      <c r="S860" s="2">
        <v>3401</v>
      </c>
      <c r="T860" s="2">
        <v>3575</v>
      </c>
      <c r="U860" s="2">
        <v>3656</v>
      </c>
      <c r="V860" s="2">
        <v>3713</v>
      </c>
      <c r="W860" s="2">
        <v>3719</v>
      </c>
      <c r="X860" s="2">
        <v>3668</v>
      </c>
      <c r="Y860" s="2">
        <v>3604</v>
      </c>
      <c r="Z860" s="2">
        <v>3505</v>
      </c>
      <c r="AA860" s="2">
        <v>3422</v>
      </c>
      <c r="AB860" s="2">
        <v>3322</v>
      </c>
      <c r="AC860" s="2">
        <v>3247</v>
      </c>
      <c r="AD860" s="2">
        <v>3148</v>
      </c>
      <c r="AE860" s="2">
        <v>3056</v>
      </c>
      <c r="AF860" s="2">
        <v>2962</v>
      </c>
      <c r="AG860" s="2">
        <v>2881</v>
      </c>
      <c r="AH860" s="2">
        <v>2799</v>
      </c>
    </row>
    <row r="861" spans="1:34" x14ac:dyDescent="0.25">
      <c r="A861" s="2" t="s">
        <v>514</v>
      </c>
      <c r="B861" s="2" t="s">
        <v>530</v>
      </c>
      <c r="C861" s="2" t="s">
        <v>531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</row>
    <row r="862" spans="1:34" x14ac:dyDescent="0.25">
      <c r="A862" s="2" t="s">
        <v>383</v>
      </c>
      <c r="B862" s="2" t="s">
        <v>532</v>
      </c>
      <c r="C862" s="2" t="s">
        <v>533</v>
      </c>
      <c r="D862" s="2">
        <v>0</v>
      </c>
      <c r="E862" s="2">
        <v>-215</v>
      </c>
      <c r="F862" s="2">
        <v>482</v>
      </c>
      <c r="G862" s="2">
        <v>26050</v>
      </c>
      <c r="H862" s="2">
        <v>36455</v>
      </c>
      <c r="I862" s="2">
        <v>41176</v>
      </c>
      <c r="J862" s="2">
        <v>50293</v>
      </c>
      <c r="K862" s="2">
        <v>61959</v>
      </c>
      <c r="L862" s="2">
        <v>69839</v>
      </c>
      <c r="M862" s="2">
        <v>77795</v>
      </c>
      <c r="N862" s="2">
        <v>84180</v>
      </c>
      <c r="O862" s="2">
        <v>89021</v>
      </c>
      <c r="P862" s="2">
        <v>92108</v>
      </c>
      <c r="Q862" s="2">
        <v>95921</v>
      </c>
      <c r="R862" s="2">
        <v>99062</v>
      </c>
      <c r="S862" s="2">
        <v>101663</v>
      </c>
      <c r="T862" s="2">
        <v>100418</v>
      </c>
      <c r="U862" s="2">
        <v>94113</v>
      </c>
      <c r="V862" s="2">
        <v>88717</v>
      </c>
      <c r="W862" s="2">
        <v>83137</v>
      </c>
      <c r="X862" s="2">
        <v>77497</v>
      </c>
      <c r="Y862" s="2">
        <v>72829</v>
      </c>
      <c r="Z862" s="2">
        <v>68682</v>
      </c>
      <c r="AA862" s="2">
        <v>65841</v>
      </c>
      <c r="AB862" s="2">
        <v>63358</v>
      </c>
      <c r="AC862" s="2">
        <v>61345</v>
      </c>
      <c r="AD862" s="2">
        <v>59678</v>
      </c>
      <c r="AE862" s="2">
        <v>58337</v>
      </c>
      <c r="AF862" s="2">
        <v>57355</v>
      </c>
      <c r="AG862" s="2">
        <v>56199</v>
      </c>
      <c r="AH862" s="2">
        <v>55105</v>
      </c>
    </row>
    <row r="863" spans="1:34" x14ac:dyDescent="0.25">
      <c r="A863" s="2" t="s">
        <v>473</v>
      </c>
      <c r="B863" s="2" t="s">
        <v>532</v>
      </c>
      <c r="C863" s="2" t="s">
        <v>533</v>
      </c>
      <c r="D863" s="2">
        <v>0</v>
      </c>
      <c r="E863" s="2">
        <v>7</v>
      </c>
      <c r="F863" s="2">
        <v>-14</v>
      </c>
      <c r="G863" s="2">
        <v>293</v>
      </c>
      <c r="H863" s="2">
        <v>510</v>
      </c>
      <c r="I863" s="2">
        <v>861</v>
      </c>
      <c r="J863" s="2">
        <v>1065</v>
      </c>
      <c r="K863" s="2">
        <v>1704</v>
      </c>
      <c r="L863" s="2">
        <v>2628</v>
      </c>
      <c r="M863" s="2">
        <v>3369</v>
      </c>
      <c r="N863" s="2">
        <v>3781</v>
      </c>
      <c r="O863" s="2">
        <v>3613</v>
      </c>
      <c r="P863" s="2">
        <v>3396</v>
      </c>
      <c r="Q863" s="2">
        <v>3283</v>
      </c>
      <c r="R863" s="2">
        <v>3229</v>
      </c>
      <c r="S863" s="2">
        <v>3231</v>
      </c>
      <c r="T863" s="2">
        <v>3262</v>
      </c>
      <c r="U863" s="2">
        <v>3270</v>
      </c>
      <c r="V863" s="2">
        <v>3258</v>
      </c>
      <c r="W863" s="2">
        <v>3220</v>
      </c>
      <c r="X863" s="2">
        <v>3205</v>
      </c>
      <c r="Y863" s="2">
        <v>3195</v>
      </c>
      <c r="Z863" s="2">
        <v>3191</v>
      </c>
      <c r="AA863" s="2">
        <v>3191</v>
      </c>
      <c r="AB863" s="2">
        <v>3189</v>
      </c>
      <c r="AC863" s="2">
        <v>3188</v>
      </c>
      <c r="AD863" s="2">
        <v>3205</v>
      </c>
      <c r="AE863" s="2">
        <v>3218</v>
      </c>
      <c r="AF863" s="2">
        <v>3219</v>
      </c>
      <c r="AG863" s="2">
        <v>3216</v>
      </c>
      <c r="AH863" s="2">
        <v>3204</v>
      </c>
    </row>
    <row r="864" spans="1:34" x14ac:dyDescent="0.25">
      <c r="A864" s="2" t="s">
        <v>474</v>
      </c>
      <c r="B864" s="2" t="s">
        <v>532</v>
      </c>
      <c r="C864" s="2" t="s">
        <v>533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</row>
    <row r="865" spans="1:34" x14ac:dyDescent="0.25">
      <c r="A865" s="2" t="s">
        <v>475</v>
      </c>
      <c r="B865" s="2" t="s">
        <v>532</v>
      </c>
      <c r="C865" s="2" t="s">
        <v>533</v>
      </c>
      <c r="D865" s="2">
        <v>0</v>
      </c>
      <c r="E865" s="2">
        <v>0</v>
      </c>
      <c r="F865" s="2">
        <v>-4</v>
      </c>
      <c r="G865" s="2">
        <v>-42</v>
      </c>
      <c r="H865" s="2">
        <v>-153</v>
      </c>
      <c r="I865" s="2">
        <v>-306</v>
      </c>
      <c r="J865" s="2">
        <v>-443</v>
      </c>
      <c r="K865" s="2">
        <v>-659</v>
      </c>
      <c r="L865" s="2">
        <v>-920</v>
      </c>
      <c r="M865" s="2">
        <v>-1225</v>
      </c>
      <c r="N865" s="2">
        <v>-1555</v>
      </c>
      <c r="O865" s="2">
        <v>-1909</v>
      </c>
      <c r="P865" s="2">
        <v>-2253</v>
      </c>
      <c r="Q865" s="2">
        <v>-2588</v>
      </c>
      <c r="R865" s="2">
        <v>-2881</v>
      </c>
      <c r="S865" s="2">
        <v>-3197</v>
      </c>
      <c r="T865" s="2">
        <v>-3532</v>
      </c>
      <c r="U865" s="2">
        <v>-3844</v>
      </c>
      <c r="V865" s="2">
        <v>-4131</v>
      </c>
      <c r="W865" s="2">
        <v>-4339</v>
      </c>
      <c r="X865" s="2">
        <v>-4570</v>
      </c>
      <c r="Y865" s="2">
        <v>-4739</v>
      </c>
      <c r="Z865" s="2">
        <v>-4827</v>
      </c>
      <c r="AA865" s="2">
        <v>-4938</v>
      </c>
      <c r="AB865" s="2">
        <v>-5035</v>
      </c>
      <c r="AC865" s="2">
        <v>-5052</v>
      </c>
      <c r="AD865" s="2">
        <v>-5096</v>
      </c>
      <c r="AE865" s="2">
        <v>-5081</v>
      </c>
      <c r="AF865" s="2">
        <v>-5053</v>
      </c>
      <c r="AG865" s="2">
        <v>-5041</v>
      </c>
      <c r="AH865" s="2">
        <v>-4999</v>
      </c>
    </row>
    <row r="866" spans="1:34" x14ac:dyDescent="0.25">
      <c r="A866" s="2" t="s">
        <v>476</v>
      </c>
      <c r="B866" s="2" t="s">
        <v>532</v>
      </c>
      <c r="C866" s="2" t="s">
        <v>533</v>
      </c>
      <c r="D866" s="2">
        <v>0</v>
      </c>
      <c r="E866" s="2">
        <v>0</v>
      </c>
      <c r="F866" s="2">
        <v>0</v>
      </c>
      <c r="G866" s="2">
        <v>27</v>
      </c>
      <c r="H866" s="2">
        <v>38</v>
      </c>
      <c r="I866" s="2">
        <v>18</v>
      </c>
      <c r="J866" s="2">
        <v>-27</v>
      </c>
      <c r="K866" s="2">
        <v>-44</v>
      </c>
      <c r="L866" s="2">
        <v>-37</v>
      </c>
      <c r="M866" s="2">
        <v>-33</v>
      </c>
      <c r="N866" s="2">
        <v>-39</v>
      </c>
      <c r="O866" s="2">
        <v>-47</v>
      </c>
      <c r="P866" s="2">
        <v>-52</v>
      </c>
      <c r="Q866" s="2">
        <v>-57</v>
      </c>
      <c r="R866" s="2">
        <v>-63</v>
      </c>
      <c r="S866" s="2">
        <v>-67</v>
      </c>
      <c r="T866" s="2">
        <v>-72</v>
      </c>
      <c r="U866" s="2">
        <v>-77</v>
      </c>
      <c r="V866" s="2">
        <v>-83</v>
      </c>
      <c r="W866" s="2">
        <v>-87</v>
      </c>
      <c r="X866" s="2">
        <v>-89</v>
      </c>
      <c r="Y866" s="2">
        <v>-87</v>
      </c>
      <c r="Z866" s="2">
        <v>-85</v>
      </c>
      <c r="AA866" s="2">
        <v>-83</v>
      </c>
      <c r="AB866" s="2">
        <v>-79</v>
      </c>
      <c r="AC866" s="2">
        <v>-75</v>
      </c>
      <c r="AD866" s="2">
        <v>-72</v>
      </c>
      <c r="AE866" s="2">
        <v>-69</v>
      </c>
      <c r="AF866" s="2">
        <v>-66</v>
      </c>
      <c r="AG866" s="2">
        <v>-64</v>
      </c>
      <c r="AH866" s="2">
        <v>-61</v>
      </c>
    </row>
    <row r="867" spans="1:34" x14ac:dyDescent="0.25">
      <c r="A867" s="2" t="s">
        <v>477</v>
      </c>
      <c r="B867" s="2" t="s">
        <v>532</v>
      </c>
      <c r="C867" s="2" t="s">
        <v>533</v>
      </c>
      <c r="D867" s="2">
        <v>0</v>
      </c>
      <c r="E867" s="2">
        <v>0</v>
      </c>
      <c r="F867" s="2">
        <v>-3</v>
      </c>
      <c r="G867" s="2">
        <v>-48</v>
      </c>
      <c r="H867" s="2">
        <v>-171</v>
      </c>
      <c r="I867" s="2">
        <v>-368</v>
      </c>
      <c r="J867" s="2">
        <v>-671</v>
      </c>
      <c r="K867" s="2">
        <v>-1011</v>
      </c>
      <c r="L867" s="2">
        <v>-1390</v>
      </c>
      <c r="M867" s="2">
        <v>-1825</v>
      </c>
      <c r="N867" s="2">
        <v>-2296</v>
      </c>
      <c r="O867" s="2">
        <v>-2769</v>
      </c>
      <c r="P867" s="2">
        <v>-3209</v>
      </c>
      <c r="Q867" s="2">
        <v>-3607</v>
      </c>
      <c r="R867" s="2">
        <v>-3980</v>
      </c>
      <c r="S867" s="2">
        <v>-4358</v>
      </c>
      <c r="T867" s="2">
        <v>-4717</v>
      </c>
      <c r="U867" s="2">
        <v>-5048</v>
      </c>
      <c r="V867" s="2">
        <v>-5276</v>
      </c>
      <c r="W867" s="2">
        <v>-5442</v>
      </c>
      <c r="X867" s="2">
        <v>-5570</v>
      </c>
      <c r="Y867" s="2">
        <v>-5611</v>
      </c>
      <c r="Z867" s="2">
        <v>-5602</v>
      </c>
      <c r="AA867" s="2">
        <v>-5599</v>
      </c>
      <c r="AB867" s="2">
        <v>-5566</v>
      </c>
      <c r="AC867" s="2">
        <v>-5518</v>
      </c>
      <c r="AD867" s="2">
        <v>-5478</v>
      </c>
      <c r="AE867" s="2">
        <v>-5408</v>
      </c>
      <c r="AF867" s="2">
        <v>-5338</v>
      </c>
      <c r="AG867" s="2">
        <v>-5297</v>
      </c>
      <c r="AH867" s="2">
        <v>-5251</v>
      </c>
    </row>
    <row r="868" spans="1:34" x14ac:dyDescent="0.25">
      <c r="A868" s="2" t="s">
        <v>478</v>
      </c>
      <c r="B868" s="2" t="s">
        <v>532</v>
      </c>
      <c r="C868" s="2" t="s">
        <v>533</v>
      </c>
      <c r="D868" s="2">
        <v>0</v>
      </c>
      <c r="E868" s="2">
        <v>0</v>
      </c>
      <c r="F868" s="2">
        <v>1</v>
      </c>
      <c r="G868" s="2">
        <v>126</v>
      </c>
      <c r="H868" s="2">
        <v>161</v>
      </c>
      <c r="I868" s="2">
        <v>272</v>
      </c>
      <c r="J868" s="2">
        <v>406</v>
      </c>
      <c r="K868" s="2">
        <v>535</v>
      </c>
      <c r="L868" s="2">
        <v>664</v>
      </c>
      <c r="M868" s="2">
        <v>828</v>
      </c>
      <c r="N868" s="2">
        <v>963</v>
      </c>
      <c r="O868" s="2">
        <v>1045</v>
      </c>
      <c r="P868" s="2">
        <v>1097</v>
      </c>
      <c r="Q868" s="2">
        <v>1144</v>
      </c>
      <c r="R868" s="2">
        <v>1186</v>
      </c>
      <c r="S868" s="2">
        <v>1219</v>
      </c>
      <c r="T868" s="2">
        <v>1237</v>
      </c>
      <c r="U868" s="2">
        <v>1225</v>
      </c>
      <c r="V868" s="2">
        <v>1192</v>
      </c>
      <c r="W868" s="2">
        <v>1146</v>
      </c>
      <c r="X868" s="2">
        <v>1091</v>
      </c>
      <c r="Y868" s="2">
        <v>1035</v>
      </c>
      <c r="Z868" s="2">
        <v>976</v>
      </c>
      <c r="AA868" s="2">
        <v>923</v>
      </c>
      <c r="AB868" s="2">
        <v>871</v>
      </c>
      <c r="AC868" s="2">
        <v>826</v>
      </c>
      <c r="AD868" s="2">
        <v>784</v>
      </c>
      <c r="AE868" s="2">
        <v>744</v>
      </c>
      <c r="AF868" s="2">
        <v>706</v>
      </c>
      <c r="AG868" s="2">
        <v>674</v>
      </c>
      <c r="AH868" s="2">
        <v>643</v>
      </c>
    </row>
    <row r="869" spans="1:34" x14ac:dyDescent="0.25">
      <c r="A869" s="2" t="s">
        <v>479</v>
      </c>
      <c r="B869" s="2" t="s">
        <v>532</v>
      </c>
      <c r="C869" s="2" t="s">
        <v>533</v>
      </c>
      <c r="D869" s="2">
        <v>0</v>
      </c>
      <c r="E869" s="2">
        <v>0</v>
      </c>
      <c r="F869" s="2">
        <v>1</v>
      </c>
      <c r="G869" s="2">
        <v>37</v>
      </c>
      <c r="H869" s="2">
        <v>37</v>
      </c>
      <c r="I869" s="2">
        <v>162</v>
      </c>
      <c r="J869" s="2">
        <v>324</v>
      </c>
      <c r="K869" s="2">
        <v>422</v>
      </c>
      <c r="L869" s="2">
        <v>490</v>
      </c>
      <c r="M869" s="2">
        <v>587</v>
      </c>
      <c r="N869" s="2">
        <v>667</v>
      </c>
      <c r="O869" s="2">
        <v>719</v>
      </c>
      <c r="P869" s="2">
        <v>755</v>
      </c>
      <c r="Q869" s="2">
        <v>784</v>
      </c>
      <c r="R869" s="2">
        <v>802</v>
      </c>
      <c r="S869" s="2">
        <v>809</v>
      </c>
      <c r="T869" s="2">
        <v>806</v>
      </c>
      <c r="U869" s="2">
        <v>781</v>
      </c>
      <c r="V869" s="2">
        <v>746</v>
      </c>
      <c r="W869" s="2">
        <v>702</v>
      </c>
      <c r="X869" s="2">
        <v>652</v>
      </c>
      <c r="Y869" s="2">
        <v>600</v>
      </c>
      <c r="Z869" s="2">
        <v>548</v>
      </c>
      <c r="AA869" s="2">
        <v>500</v>
      </c>
      <c r="AB869" s="2">
        <v>454</v>
      </c>
      <c r="AC869" s="2">
        <v>415</v>
      </c>
      <c r="AD869" s="2">
        <v>378</v>
      </c>
      <c r="AE869" s="2">
        <v>345</v>
      </c>
      <c r="AF869" s="2">
        <v>313</v>
      </c>
      <c r="AG869" s="2">
        <v>287</v>
      </c>
      <c r="AH869" s="2">
        <v>263</v>
      </c>
    </row>
    <row r="870" spans="1:34" x14ac:dyDescent="0.25">
      <c r="A870" s="2" t="s">
        <v>480</v>
      </c>
      <c r="B870" s="2" t="s">
        <v>532</v>
      </c>
      <c r="C870" s="2" t="s">
        <v>533</v>
      </c>
      <c r="D870" s="2">
        <v>0</v>
      </c>
      <c r="E870" s="2">
        <v>0</v>
      </c>
      <c r="F870" s="2">
        <v>1</v>
      </c>
      <c r="G870" s="2">
        <v>57</v>
      </c>
      <c r="H870" s="2">
        <v>77</v>
      </c>
      <c r="I870" s="2">
        <v>71</v>
      </c>
      <c r="J870" s="2">
        <v>59</v>
      </c>
      <c r="K870" s="2">
        <v>62</v>
      </c>
      <c r="L870" s="2">
        <v>68</v>
      </c>
      <c r="M870" s="2">
        <v>73</v>
      </c>
      <c r="N870" s="2">
        <v>75</v>
      </c>
      <c r="O870" s="2">
        <v>73</v>
      </c>
      <c r="P870" s="2">
        <v>72</v>
      </c>
      <c r="Q870" s="2">
        <v>70</v>
      </c>
      <c r="R870" s="2">
        <v>69</v>
      </c>
      <c r="S870" s="2">
        <v>68</v>
      </c>
      <c r="T870" s="2">
        <v>69</v>
      </c>
      <c r="U870" s="2">
        <v>63</v>
      </c>
      <c r="V870" s="2">
        <v>53</v>
      </c>
      <c r="W870" s="2">
        <v>43</v>
      </c>
      <c r="X870" s="2">
        <v>35</v>
      </c>
      <c r="Y870" s="2">
        <v>29</v>
      </c>
      <c r="Z870" s="2">
        <v>25</v>
      </c>
      <c r="AA870" s="2">
        <v>24</v>
      </c>
      <c r="AB870" s="2">
        <v>22</v>
      </c>
      <c r="AC870" s="2">
        <v>22</v>
      </c>
      <c r="AD870" s="2">
        <v>23</v>
      </c>
      <c r="AE870" s="2">
        <v>24</v>
      </c>
      <c r="AF870" s="2">
        <v>24</v>
      </c>
      <c r="AG870" s="2">
        <v>25</v>
      </c>
      <c r="AH870" s="2">
        <v>25</v>
      </c>
    </row>
    <row r="871" spans="1:34" x14ac:dyDescent="0.25">
      <c r="A871" s="2" t="s">
        <v>481</v>
      </c>
      <c r="B871" s="2" t="s">
        <v>532</v>
      </c>
      <c r="C871" s="2" t="s">
        <v>533</v>
      </c>
      <c r="D871" s="2">
        <v>0</v>
      </c>
      <c r="E871" s="2">
        <v>0</v>
      </c>
      <c r="F871" s="2">
        <v>1</v>
      </c>
      <c r="G871" s="2">
        <v>52</v>
      </c>
      <c r="H871" s="2">
        <v>62</v>
      </c>
      <c r="I871" s="2">
        <v>61</v>
      </c>
      <c r="J871" s="2">
        <v>53</v>
      </c>
      <c r="K871" s="2">
        <v>58</v>
      </c>
      <c r="L871" s="2">
        <v>68</v>
      </c>
      <c r="M871" s="2">
        <v>80</v>
      </c>
      <c r="N871" s="2">
        <v>86</v>
      </c>
      <c r="O871" s="2">
        <v>89</v>
      </c>
      <c r="P871" s="2">
        <v>91</v>
      </c>
      <c r="Q871" s="2">
        <v>93</v>
      </c>
      <c r="R871" s="2">
        <v>94</v>
      </c>
      <c r="S871" s="2">
        <v>92</v>
      </c>
      <c r="T871" s="2">
        <v>91</v>
      </c>
      <c r="U871" s="2">
        <v>84</v>
      </c>
      <c r="V871" s="2">
        <v>76</v>
      </c>
      <c r="W871" s="2">
        <v>65</v>
      </c>
      <c r="X871" s="2">
        <v>56</v>
      </c>
      <c r="Y871" s="2">
        <v>49</v>
      </c>
      <c r="Z871" s="2">
        <v>43</v>
      </c>
      <c r="AA871" s="2">
        <v>40</v>
      </c>
      <c r="AB871" s="2">
        <v>36</v>
      </c>
      <c r="AC871" s="2">
        <v>34</v>
      </c>
      <c r="AD871" s="2">
        <v>32</v>
      </c>
      <c r="AE871" s="2">
        <v>30</v>
      </c>
      <c r="AF871" s="2">
        <v>28</v>
      </c>
      <c r="AG871" s="2">
        <v>27</v>
      </c>
      <c r="AH871" s="2">
        <v>26</v>
      </c>
    </row>
    <row r="872" spans="1:34" x14ac:dyDescent="0.25">
      <c r="A872" s="2" t="s">
        <v>482</v>
      </c>
      <c r="B872" s="2" t="s">
        <v>532</v>
      </c>
      <c r="C872" s="2" t="s">
        <v>533</v>
      </c>
      <c r="D872" s="2">
        <v>0</v>
      </c>
      <c r="E872" s="2">
        <v>1</v>
      </c>
      <c r="F872" s="2">
        <v>0</v>
      </c>
      <c r="G872" s="2">
        <v>-110</v>
      </c>
      <c r="H872" s="2">
        <v>-230</v>
      </c>
      <c r="I872" s="2">
        <v>-354</v>
      </c>
      <c r="J872" s="2">
        <v>-564</v>
      </c>
      <c r="K872" s="2">
        <v>-795</v>
      </c>
      <c r="L872" s="2">
        <v>-1037</v>
      </c>
      <c r="M872" s="2">
        <v>-1296</v>
      </c>
      <c r="N872" s="2">
        <v>-1555</v>
      </c>
      <c r="O872" s="2">
        <v>-1791</v>
      </c>
      <c r="P872" s="2">
        <v>-1993</v>
      </c>
      <c r="Q872" s="2">
        <v>-2159</v>
      </c>
      <c r="R872" s="2">
        <v>-2307</v>
      </c>
      <c r="S872" s="2">
        <v>-2445</v>
      </c>
      <c r="T872" s="2">
        <v>-2564</v>
      </c>
      <c r="U872" s="2">
        <v>-2647</v>
      </c>
      <c r="V872" s="2">
        <v>-2655</v>
      </c>
      <c r="W872" s="2">
        <v>-2646</v>
      </c>
      <c r="X872" s="2">
        <v>-2596</v>
      </c>
      <c r="Y872" s="2">
        <v>-2514</v>
      </c>
      <c r="Z872" s="2">
        <v>-2444</v>
      </c>
      <c r="AA872" s="2">
        <v>-2364</v>
      </c>
      <c r="AB872" s="2">
        <v>-2275</v>
      </c>
      <c r="AC872" s="2">
        <v>-2195</v>
      </c>
      <c r="AD872" s="2">
        <v>-2115</v>
      </c>
      <c r="AE872" s="2">
        <v>-2030</v>
      </c>
      <c r="AF872" s="2">
        <v>-1954</v>
      </c>
      <c r="AG872" s="2">
        <v>-1887</v>
      </c>
      <c r="AH872" s="2">
        <v>-1828</v>
      </c>
    </row>
    <row r="873" spans="1:34" x14ac:dyDescent="0.25">
      <c r="A873" s="2" t="s">
        <v>483</v>
      </c>
      <c r="B873" s="2" t="s">
        <v>532</v>
      </c>
      <c r="C873" s="2" t="s">
        <v>533</v>
      </c>
      <c r="D873" s="2">
        <v>0</v>
      </c>
      <c r="E873" s="2">
        <v>-1</v>
      </c>
      <c r="F873" s="2">
        <v>-5</v>
      </c>
      <c r="G873" s="2">
        <v>157</v>
      </c>
      <c r="H873" s="2">
        <v>175</v>
      </c>
      <c r="I873" s="2">
        <v>99</v>
      </c>
      <c r="J873" s="2">
        <v>-222</v>
      </c>
      <c r="K873" s="2">
        <v>-530</v>
      </c>
      <c r="L873" s="2">
        <v>-754</v>
      </c>
      <c r="M873" s="2">
        <v>-933</v>
      </c>
      <c r="N873" s="2">
        <v>-1098</v>
      </c>
      <c r="O873" s="2">
        <v>-1248</v>
      </c>
      <c r="P873" s="2">
        <v>-1372</v>
      </c>
      <c r="Q873" s="2">
        <v>-1477</v>
      </c>
      <c r="R873" s="2">
        <v>-1562</v>
      </c>
      <c r="S873" s="2">
        <v>-1635</v>
      </c>
      <c r="T873" s="2">
        <v>-1697</v>
      </c>
      <c r="U873" s="2">
        <v>-1761</v>
      </c>
      <c r="V873" s="2">
        <v>-1817</v>
      </c>
      <c r="W873" s="2">
        <v>-1862</v>
      </c>
      <c r="X873" s="2">
        <v>-1891</v>
      </c>
      <c r="Y873" s="2">
        <v>-1892</v>
      </c>
      <c r="Z873" s="2">
        <v>-1876</v>
      </c>
      <c r="AA873" s="2">
        <v>-1848</v>
      </c>
      <c r="AB873" s="2">
        <v>-1818</v>
      </c>
      <c r="AC873" s="2">
        <v>-1782</v>
      </c>
      <c r="AD873" s="2">
        <v>-1743</v>
      </c>
      <c r="AE873" s="2">
        <v>-1697</v>
      </c>
      <c r="AF873" s="2">
        <v>-1649</v>
      </c>
      <c r="AG873" s="2">
        <v>-1600</v>
      </c>
      <c r="AH873" s="2">
        <v>-1545</v>
      </c>
    </row>
    <row r="874" spans="1:34" x14ac:dyDescent="0.25">
      <c r="A874" s="2" t="s">
        <v>484</v>
      </c>
      <c r="B874" s="2" t="s">
        <v>532</v>
      </c>
      <c r="C874" s="2" t="s">
        <v>533</v>
      </c>
      <c r="D874" s="2">
        <v>0</v>
      </c>
      <c r="E874" s="2">
        <v>0</v>
      </c>
      <c r="F874" s="2">
        <v>0</v>
      </c>
      <c r="G874" s="2">
        <v>6</v>
      </c>
      <c r="H874" s="2">
        <v>7</v>
      </c>
      <c r="I874" s="2">
        <v>30</v>
      </c>
      <c r="J874" s="2">
        <v>51</v>
      </c>
      <c r="K874" s="2">
        <v>61</v>
      </c>
      <c r="L874" s="2">
        <v>69</v>
      </c>
      <c r="M874" s="2">
        <v>86</v>
      </c>
      <c r="N874" s="2">
        <v>97</v>
      </c>
      <c r="O874" s="2">
        <v>106</v>
      </c>
      <c r="P874" s="2">
        <v>113</v>
      </c>
      <c r="Q874" s="2">
        <v>121</v>
      </c>
      <c r="R874" s="2">
        <v>127</v>
      </c>
      <c r="S874" s="2">
        <v>130</v>
      </c>
      <c r="T874" s="2">
        <v>133</v>
      </c>
      <c r="U874" s="2">
        <v>132</v>
      </c>
      <c r="V874" s="2">
        <v>130</v>
      </c>
      <c r="W874" s="2">
        <v>126</v>
      </c>
      <c r="X874" s="2">
        <v>120</v>
      </c>
      <c r="Y874" s="2">
        <v>113</v>
      </c>
      <c r="Z874" s="2">
        <v>106</v>
      </c>
      <c r="AA874" s="2">
        <v>99</v>
      </c>
      <c r="AB874" s="2">
        <v>92</v>
      </c>
      <c r="AC874" s="2">
        <v>88</v>
      </c>
      <c r="AD874" s="2">
        <v>82</v>
      </c>
      <c r="AE874" s="2">
        <v>76</v>
      </c>
      <c r="AF874" s="2">
        <v>71</v>
      </c>
      <c r="AG874" s="2">
        <v>67</v>
      </c>
      <c r="AH874" s="2">
        <v>62</v>
      </c>
    </row>
    <row r="875" spans="1:34" x14ac:dyDescent="0.25">
      <c r="A875" s="2" t="s">
        <v>485</v>
      </c>
      <c r="B875" s="2" t="s">
        <v>532</v>
      </c>
      <c r="C875" s="2" t="s">
        <v>533</v>
      </c>
      <c r="D875" s="2">
        <v>0</v>
      </c>
      <c r="E875" s="2">
        <v>0</v>
      </c>
      <c r="F875" s="2">
        <v>1</v>
      </c>
      <c r="G875" s="2">
        <v>55</v>
      </c>
      <c r="H875" s="2">
        <v>60</v>
      </c>
      <c r="I875" s="2">
        <v>26</v>
      </c>
      <c r="J875" s="2">
        <v>-21</v>
      </c>
      <c r="K875" s="2">
        <v>-43</v>
      </c>
      <c r="L875" s="2">
        <v>-55</v>
      </c>
      <c r="M875" s="2">
        <v>-71</v>
      </c>
      <c r="N875" s="2">
        <v>-86</v>
      </c>
      <c r="O875" s="2">
        <v>-98</v>
      </c>
      <c r="P875" s="2">
        <v>-107</v>
      </c>
      <c r="Q875" s="2">
        <v>-112</v>
      </c>
      <c r="R875" s="2">
        <v>-119</v>
      </c>
      <c r="S875" s="2">
        <v>-123</v>
      </c>
      <c r="T875" s="2">
        <v>-121</v>
      </c>
      <c r="U875" s="2">
        <v>-123</v>
      </c>
      <c r="V875" s="2">
        <v>-126</v>
      </c>
      <c r="W875" s="2">
        <v>-129</v>
      </c>
      <c r="X875" s="2">
        <v>-131</v>
      </c>
      <c r="Y875" s="2">
        <v>-132</v>
      </c>
      <c r="Z875" s="2">
        <v>-130</v>
      </c>
      <c r="AA875" s="2">
        <v>-127</v>
      </c>
      <c r="AB875" s="2">
        <v>-125</v>
      </c>
      <c r="AC875" s="2">
        <v>-121</v>
      </c>
      <c r="AD875" s="2">
        <v>-118</v>
      </c>
      <c r="AE875" s="2">
        <v>-114</v>
      </c>
      <c r="AF875" s="2">
        <v>-109</v>
      </c>
      <c r="AG875" s="2">
        <v>-106</v>
      </c>
      <c r="AH875" s="2">
        <v>-102</v>
      </c>
    </row>
    <row r="876" spans="1:34" x14ac:dyDescent="0.25">
      <c r="A876" s="2" t="s">
        <v>486</v>
      </c>
      <c r="B876" s="2" t="s">
        <v>532</v>
      </c>
      <c r="C876" s="2" t="s">
        <v>533</v>
      </c>
      <c r="D876" s="2">
        <v>0</v>
      </c>
      <c r="E876" s="2">
        <v>0</v>
      </c>
      <c r="F876" s="2">
        <v>3</v>
      </c>
      <c r="G876" s="2">
        <v>87</v>
      </c>
      <c r="H876" s="2">
        <v>101</v>
      </c>
      <c r="I876" s="2">
        <v>44</v>
      </c>
      <c r="J876" s="2">
        <v>-58</v>
      </c>
      <c r="K876" s="2">
        <v>-92</v>
      </c>
      <c r="L876" s="2">
        <v>-77</v>
      </c>
      <c r="M876" s="2">
        <v>-70</v>
      </c>
      <c r="N876" s="2">
        <v>-76</v>
      </c>
      <c r="O876" s="2">
        <v>-83</v>
      </c>
      <c r="P876" s="2">
        <v>-87</v>
      </c>
      <c r="Q876" s="2">
        <v>-90</v>
      </c>
      <c r="R876" s="2">
        <v>-96</v>
      </c>
      <c r="S876" s="2">
        <v>-103</v>
      </c>
      <c r="T876" s="2">
        <v>-101</v>
      </c>
      <c r="U876" s="2">
        <v>-107</v>
      </c>
      <c r="V876" s="2">
        <v>-117</v>
      </c>
      <c r="W876" s="2">
        <v>-126</v>
      </c>
      <c r="X876" s="2">
        <v>-129</v>
      </c>
      <c r="Y876" s="2">
        <v>-130</v>
      </c>
      <c r="Z876" s="2">
        <v>-128</v>
      </c>
      <c r="AA876" s="2">
        <v>-122</v>
      </c>
      <c r="AB876" s="2">
        <v>-117</v>
      </c>
      <c r="AC876" s="2">
        <v>-111</v>
      </c>
      <c r="AD876" s="2">
        <v>-106</v>
      </c>
      <c r="AE876" s="2">
        <v>-101</v>
      </c>
      <c r="AF876" s="2">
        <v>-97</v>
      </c>
      <c r="AG876" s="2">
        <v>-92</v>
      </c>
      <c r="AH876" s="2">
        <v>-88</v>
      </c>
    </row>
    <row r="877" spans="1:34" x14ac:dyDescent="0.25">
      <c r="A877" s="2" t="s">
        <v>487</v>
      </c>
      <c r="B877" s="2" t="s">
        <v>532</v>
      </c>
      <c r="C877" s="2" t="s">
        <v>533</v>
      </c>
      <c r="D877" s="2">
        <v>0</v>
      </c>
      <c r="E877" s="2">
        <v>0</v>
      </c>
      <c r="F877" s="2">
        <v>0</v>
      </c>
      <c r="G877" s="2">
        <v>71</v>
      </c>
      <c r="H877" s="2">
        <v>85</v>
      </c>
      <c r="I877" s="2">
        <v>14</v>
      </c>
      <c r="J877" s="2">
        <v>-186</v>
      </c>
      <c r="K877" s="2">
        <v>-309</v>
      </c>
      <c r="L877" s="2">
        <v>-358</v>
      </c>
      <c r="M877" s="2">
        <v>-395</v>
      </c>
      <c r="N877" s="2">
        <v>-436</v>
      </c>
      <c r="O877" s="2">
        <v>-469</v>
      </c>
      <c r="P877" s="2">
        <v>-489</v>
      </c>
      <c r="Q877" s="2">
        <v>-511</v>
      </c>
      <c r="R877" s="2">
        <v>-526</v>
      </c>
      <c r="S877" s="2">
        <v>-535</v>
      </c>
      <c r="T877" s="2">
        <v>-538</v>
      </c>
      <c r="U877" s="2">
        <v>-539</v>
      </c>
      <c r="V877" s="2">
        <v>-546</v>
      </c>
      <c r="W877" s="2">
        <v>-553</v>
      </c>
      <c r="X877" s="2">
        <v>-554</v>
      </c>
      <c r="Y877" s="2">
        <v>-548</v>
      </c>
      <c r="Z877" s="2">
        <v>-537</v>
      </c>
      <c r="AA877" s="2">
        <v>-523</v>
      </c>
      <c r="AB877" s="2">
        <v>-508</v>
      </c>
      <c r="AC877" s="2">
        <v>-490</v>
      </c>
      <c r="AD877" s="2">
        <v>-474</v>
      </c>
      <c r="AE877" s="2">
        <v>-455</v>
      </c>
      <c r="AF877" s="2">
        <v>-437</v>
      </c>
      <c r="AG877" s="2">
        <v>-419</v>
      </c>
      <c r="AH877" s="2">
        <v>-401</v>
      </c>
    </row>
    <row r="878" spans="1:34" x14ac:dyDescent="0.25">
      <c r="A878" s="2" t="s">
        <v>488</v>
      </c>
      <c r="B878" s="2" t="s">
        <v>532</v>
      </c>
      <c r="C878" s="2" t="s">
        <v>533</v>
      </c>
      <c r="D878" s="2">
        <v>0</v>
      </c>
      <c r="E878" s="2">
        <v>0</v>
      </c>
      <c r="F878" s="2">
        <v>3</v>
      </c>
      <c r="G878" s="2">
        <v>106</v>
      </c>
      <c r="H878" s="2">
        <v>85</v>
      </c>
      <c r="I878" s="2">
        <v>-34</v>
      </c>
      <c r="J878" s="2">
        <v>-137</v>
      </c>
      <c r="K878" s="2">
        <v>-193</v>
      </c>
      <c r="L878" s="2">
        <v>-248</v>
      </c>
      <c r="M878" s="2">
        <v>-314</v>
      </c>
      <c r="N878" s="2">
        <v>-369</v>
      </c>
      <c r="O878" s="2">
        <v>-413</v>
      </c>
      <c r="P878" s="2">
        <v>-451</v>
      </c>
      <c r="Q878" s="2">
        <v>-483</v>
      </c>
      <c r="R878" s="2">
        <v>-514</v>
      </c>
      <c r="S878" s="2">
        <v>-545</v>
      </c>
      <c r="T878" s="2">
        <v>-553</v>
      </c>
      <c r="U878" s="2">
        <v>-570</v>
      </c>
      <c r="V878" s="2">
        <v>-587</v>
      </c>
      <c r="W878" s="2">
        <v>-602</v>
      </c>
      <c r="X878" s="2">
        <v>-614</v>
      </c>
      <c r="Y878" s="2">
        <v>-621</v>
      </c>
      <c r="Z878" s="2">
        <v>-624</v>
      </c>
      <c r="AA878" s="2">
        <v>-624</v>
      </c>
      <c r="AB878" s="2">
        <v>-624</v>
      </c>
      <c r="AC878" s="2">
        <v>-623</v>
      </c>
      <c r="AD878" s="2">
        <v>-620</v>
      </c>
      <c r="AE878" s="2">
        <v>-615</v>
      </c>
      <c r="AF878" s="2">
        <v>-609</v>
      </c>
      <c r="AG878" s="2">
        <v>-604</v>
      </c>
      <c r="AH878" s="2">
        <v>-600</v>
      </c>
    </row>
    <row r="879" spans="1:34" x14ac:dyDescent="0.25">
      <c r="A879" s="2" t="s">
        <v>489</v>
      </c>
      <c r="B879" s="2" t="s">
        <v>532</v>
      </c>
      <c r="C879" s="2" t="s">
        <v>533</v>
      </c>
      <c r="D879" s="2">
        <v>0</v>
      </c>
      <c r="E879" s="2">
        <v>0</v>
      </c>
      <c r="F879" s="2">
        <v>0</v>
      </c>
      <c r="G879" s="2">
        <v>24</v>
      </c>
      <c r="H879" s="2">
        <v>24</v>
      </c>
      <c r="I879" s="2">
        <v>9</v>
      </c>
      <c r="J879" s="2">
        <v>-3</v>
      </c>
      <c r="K879" s="2">
        <v>-5</v>
      </c>
      <c r="L879" s="2">
        <v>-4</v>
      </c>
      <c r="M879" s="2">
        <v>-5</v>
      </c>
      <c r="N879" s="2">
        <v>-6</v>
      </c>
      <c r="O879" s="2">
        <v>-7</v>
      </c>
      <c r="P879" s="2">
        <v>-6</v>
      </c>
      <c r="Q879" s="2">
        <v>-6</v>
      </c>
      <c r="R879" s="2">
        <v>-7</v>
      </c>
      <c r="S879" s="2">
        <v>-8</v>
      </c>
      <c r="T879" s="2">
        <v>-7</v>
      </c>
      <c r="U879" s="2">
        <v>-7</v>
      </c>
      <c r="V879" s="2">
        <v>-8</v>
      </c>
      <c r="W879" s="2">
        <v>-9</v>
      </c>
      <c r="X879" s="2">
        <v>-10</v>
      </c>
      <c r="Y879" s="2">
        <v>-10</v>
      </c>
      <c r="Z879" s="2">
        <v>-11</v>
      </c>
      <c r="AA879" s="2">
        <v>-10</v>
      </c>
      <c r="AB879" s="2">
        <v>-10</v>
      </c>
      <c r="AC879" s="2">
        <v>-9</v>
      </c>
      <c r="AD879" s="2">
        <v>-9</v>
      </c>
      <c r="AE879" s="2">
        <v>-9</v>
      </c>
      <c r="AF879" s="2">
        <v>-8</v>
      </c>
      <c r="AG879" s="2">
        <v>-7</v>
      </c>
      <c r="AH879" s="2">
        <v>-7</v>
      </c>
    </row>
    <row r="880" spans="1:34" x14ac:dyDescent="0.25">
      <c r="A880" s="2" t="s">
        <v>490</v>
      </c>
      <c r="B880" s="2" t="s">
        <v>532</v>
      </c>
      <c r="C880" s="2" t="s">
        <v>533</v>
      </c>
      <c r="D880" s="2">
        <v>0</v>
      </c>
      <c r="E880" s="2">
        <v>2</v>
      </c>
      <c r="F880" s="2">
        <v>69</v>
      </c>
      <c r="G880" s="2">
        <v>1062</v>
      </c>
      <c r="H880" s="2">
        <v>1280</v>
      </c>
      <c r="I880" s="2">
        <v>738</v>
      </c>
      <c r="J880" s="2">
        <v>540</v>
      </c>
      <c r="K880" s="2">
        <v>693</v>
      </c>
      <c r="L880" s="2">
        <v>699</v>
      </c>
      <c r="M880" s="2">
        <v>636</v>
      </c>
      <c r="N880" s="2">
        <v>650</v>
      </c>
      <c r="O880" s="2">
        <v>681</v>
      </c>
      <c r="P880" s="2">
        <v>669</v>
      </c>
      <c r="Q880" s="2">
        <v>655</v>
      </c>
      <c r="R880" s="2">
        <v>606</v>
      </c>
      <c r="S880" s="2">
        <v>556</v>
      </c>
      <c r="T880" s="2">
        <v>561</v>
      </c>
      <c r="U880" s="2">
        <v>440</v>
      </c>
      <c r="V880" s="2">
        <v>306</v>
      </c>
      <c r="W880" s="2">
        <v>182</v>
      </c>
      <c r="X880" s="2">
        <v>72</v>
      </c>
      <c r="Y880" s="2">
        <v>-24</v>
      </c>
      <c r="Z880" s="2">
        <v>-104</v>
      </c>
      <c r="AA880" s="2">
        <v>-139</v>
      </c>
      <c r="AB880" s="2">
        <v>-163</v>
      </c>
      <c r="AC880" s="2">
        <v>-182</v>
      </c>
      <c r="AD880" s="2">
        <v>-198</v>
      </c>
      <c r="AE880" s="2">
        <v>-200</v>
      </c>
      <c r="AF880" s="2">
        <v>-200</v>
      </c>
      <c r="AG880" s="2">
        <v>-201</v>
      </c>
      <c r="AH880" s="2">
        <v>-202</v>
      </c>
    </row>
    <row r="881" spans="1:34" x14ac:dyDescent="0.25">
      <c r="A881" s="2" t="s">
        <v>491</v>
      </c>
      <c r="B881" s="2" t="s">
        <v>532</v>
      </c>
      <c r="C881" s="2" t="s">
        <v>533</v>
      </c>
      <c r="D881" s="2">
        <v>0</v>
      </c>
      <c r="E881" s="2">
        <v>37</v>
      </c>
      <c r="F881" s="2">
        <v>288</v>
      </c>
      <c r="G881" s="2">
        <v>875</v>
      </c>
      <c r="H881" s="2">
        <v>1028</v>
      </c>
      <c r="I881" s="2">
        <v>293</v>
      </c>
      <c r="J881" s="2">
        <v>703</v>
      </c>
      <c r="K881" s="2">
        <v>1803</v>
      </c>
      <c r="L881" s="2">
        <v>2399</v>
      </c>
      <c r="M881" s="2">
        <v>2970</v>
      </c>
      <c r="N881" s="2">
        <v>3762</v>
      </c>
      <c r="O881" s="2">
        <v>4464</v>
      </c>
      <c r="P881" s="2">
        <v>4860</v>
      </c>
      <c r="Q881" s="2">
        <v>5098</v>
      </c>
      <c r="R881" s="2">
        <v>5168</v>
      </c>
      <c r="S881" s="2">
        <v>5260</v>
      </c>
      <c r="T881" s="2">
        <v>5360</v>
      </c>
      <c r="U881" s="2">
        <v>4950</v>
      </c>
      <c r="V881" s="2">
        <v>4566</v>
      </c>
      <c r="W881" s="2">
        <v>4175</v>
      </c>
      <c r="X881" s="2">
        <v>3776</v>
      </c>
      <c r="Y881" s="2">
        <v>3394</v>
      </c>
      <c r="Z881" s="2">
        <v>3052</v>
      </c>
      <c r="AA881" s="2">
        <v>2851</v>
      </c>
      <c r="AB881" s="2">
        <v>2685</v>
      </c>
      <c r="AC881" s="2">
        <v>2537</v>
      </c>
      <c r="AD881" s="2">
        <v>2399</v>
      </c>
      <c r="AE881" s="2">
        <v>2299</v>
      </c>
      <c r="AF881" s="2">
        <v>2195</v>
      </c>
      <c r="AG881" s="2">
        <v>2111</v>
      </c>
      <c r="AH881" s="2">
        <v>2025</v>
      </c>
    </row>
    <row r="882" spans="1:34" x14ac:dyDescent="0.25">
      <c r="A882" s="2" t="s">
        <v>492</v>
      </c>
      <c r="B882" s="2" t="s">
        <v>532</v>
      </c>
      <c r="C882" s="2" t="s">
        <v>533</v>
      </c>
      <c r="D882" s="2">
        <v>0</v>
      </c>
      <c r="E882" s="2">
        <v>0</v>
      </c>
      <c r="F882" s="2">
        <v>49</v>
      </c>
      <c r="G882" s="2">
        <v>7049</v>
      </c>
      <c r="H882" s="2">
        <v>4918</v>
      </c>
      <c r="I882" s="2">
        <v>1773</v>
      </c>
      <c r="J882" s="2">
        <v>823</v>
      </c>
      <c r="K882" s="2">
        <v>1264</v>
      </c>
      <c r="L882" s="2">
        <v>1311</v>
      </c>
      <c r="M882" s="2">
        <v>1221</v>
      </c>
      <c r="N882" s="2">
        <v>1293</v>
      </c>
      <c r="O882" s="2">
        <v>1446</v>
      </c>
      <c r="P882" s="2">
        <v>1443</v>
      </c>
      <c r="Q882" s="2">
        <v>1747</v>
      </c>
      <c r="R882" s="2">
        <v>1676</v>
      </c>
      <c r="S882" s="2">
        <v>1613</v>
      </c>
      <c r="T882" s="2">
        <v>1886</v>
      </c>
      <c r="U882" s="2">
        <v>1661</v>
      </c>
      <c r="V882" s="2">
        <v>1462</v>
      </c>
      <c r="W882" s="2">
        <v>1275</v>
      </c>
      <c r="X882" s="2">
        <v>1101</v>
      </c>
      <c r="Y882" s="2">
        <v>1012</v>
      </c>
      <c r="Z882" s="2">
        <v>929</v>
      </c>
      <c r="AA882" s="2">
        <v>876</v>
      </c>
      <c r="AB882" s="2">
        <v>829</v>
      </c>
      <c r="AC882" s="2">
        <v>781</v>
      </c>
      <c r="AD882" s="2">
        <v>741</v>
      </c>
      <c r="AE882" s="2">
        <v>700</v>
      </c>
      <c r="AF882" s="2">
        <v>670</v>
      </c>
      <c r="AG882" s="2">
        <v>638</v>
      </c>
      <c r="AH882" s="2">
        <v>616</v>
      </c>
    </row>
    <row r="883" spans="1:34" x14ac:dyDescent="0.25">
      <c r="A883" s="2" t="s">
        <v>493</v>
      </c>
      <c r="B883" s="2" t="s">
        <v>532</v>
      </c>
      <c r="C883" s="2" t="s">
        <v>533</v>
      </c>
      <c r="D883" s="2">
        <v>0</v>
      </c>
      <c r="E883" s="2">
        <v>6</v>
      </c>
      <c r="F883" s="2">
        <v>82</v>
      </c>
      <c r="G883" s="2">
        <v>1031</v>
      </c>
      <c r="H883" s="2">
        <v>1084</v>
      </c>
      <c r="I883" s="2">
        <v>714</v>
      </c>
      <c r="J883" s="2">
        <v>840</v>
      </c>
      <c r="K883" s="2">
        <v>1220</v>
      </c>
      <c r="L883" s="2">
        <v>1367</v>
      </c>
      <c r="M883" s="2">
        <v>1481</v>
      </c>
      <c r="N883" s="2">
        <v>1664</v>
      </c>
      <c r="O883" s="2">
        <v>1748</v>
      </c>
      <c r="P883" s="2">
        <v>1766</v>
      </c>
      <c r="Q883" s="2">
        <v>1769</v>
      </c>
      <c r="R883" s="2">
        <v>1734</v>
      </c>
      <c r="S883" s="2">
        <v>1700</v>
      </c>
      <c r="T883" s="2">
        <v>1671</v>
      </c>
      <c r="U883" s="2">
        <v>1448</v>
      </c>
      <c r="V883" s="2">
        <v>1260</v>
      </c>
      <c r="W883" s="2">
        <v>1096</v>
      </c>
      <c r="X883" s="2">
        <v>949</v>
      </c>
      <c r="Y883" s="2">
        <v>828</v>
      </c>
      <c r="Z883" s="2">
        <v>737</v>
      </c>
      <c r="AA883" s="2">
        <v>685</v>
      </c>
      <c r="AB883" s="2">
        <v>646</v>
      </c>
      <c r="AC883" s="2">
        <v>591</v>
      </c>
      <c r="AD883" s="2">
        <v>578</v>
      </c>
      <c r="AE883" s="2">
        <v>547</v>
      </c>
      <c r="AF883" s="2">
        <v>529</v>
      </c>
      <c r="AG883" s="2">
        <v>508</v>
      </c>
      <c r="AH883" s="2">
        <v>486</v>
      </c>
    </row>
    <row r="884" spans="1:34" x14ac:dyDescent="0.25">
      <c r="A884" s="2" t="s">
        <v>494</v>
      </c>
      <c r="B884" s="2" t="s">
        <v>532</v>
      </c>
      <c r="C884" s="2" t="s">
        <v>533</v>
      </c>
      <c r="D884" s="2">
        <v>0</v>
      </c>
      <c r="E884" s="2">
        <v>0</v>
      </c>
      <c r="F884" s="2">
        <v>0</v>
      </c>
      <c r="G884" s="2">
        <v>-449</v>
      </c>
      <c r="H884" s="2">
        <v>-890</v>
      </c>
      <c r="I884" s="2">
        <v>-1536</v>
      </c>
      <c r="J884" s="2">
        <v>-2169</v>
      </c>
      <c r="K884" s="2">
        <v>-2851</v>
      </c>
      <c r="L884" s="2">
        <v>-3526</v>
      </c>
      <c r="M884" s="2">
        <v>-4213</v>
      </c>
      <c r="N884" s="2">
        <v>-4719</v>
      </c>
      <c r="O884" s="2">
        <v>-5085</v>
      </c>
      <c r="P884" s="2">
        <v>-5341</v>
      </c>
      <c r="Q884" s="2">
        <v>-5558</v>
      </c>
      <c r="R884" s="2">
        <v>-5739</v>
      </c>
      <c r="S884" s="2">
        <v>-5895</v>
      </c>
      <c r="T884" s="2">
        <v>-5713</v>
      </c>
      <c r="U884" s="2">
        <v>-5514</v>
      </c>
      <c r="V884" s="2">
        <v>-5337</v>
      </c>
      <c r="W884" s="2">
        <v>-5163</v>
      </c>
      <c r="X884" s="2">
        <v>-4997</v>
      </c>
      <c r="Y884" s="2">
        <v>-4842</v>
      </c>
      <c r="Z884" s="2">
        <v>-4687</v>
      </c>
      <c r="AA884" s="2">
        <v>-4543</v>
      </c>
      <c r="AB884" s="2">
        <v>-4425</v>
      </c>
      <c r="AC884" s="2">
        <v>-4307</v>
      </c>
      <c r="AD884" s="2">
        <v>-4193</v>
      </c>
      <c r="AE884" s="2">
        <v>-4083</v>
      </c>
      <c r="AF884" s="2">
        <v>-3973</v>
      </c>
      <c r="AG884" s="2">
        <v>-3865</v>
      </c>
      <c r="AH884" s="2">
        <v>-3761</v>
      </c>
    </row>
    <row r="885" spans="1:34" x14ac:dyDescent="0.25">
      <c r="A885" s="2" t="s">
        <v>495</v>
      </c>
      <c r="B885" s="2" t="s">
        <v>532</v>
      </c>
      <c r="C885" s="2" t="s">
        <v>533</v>
      </c>
      <c r="D885" s="2">
        <v>0</v>
      </c>
      <c r="E885" s="2">
        <v>0</v>
      </c>
      <c r="F885" s="2">
        <v>1</v>
      </c>
      <c r="G885" s="2">
        <v>548</v>
      </c>
      <c r="H885" s="2">
        <v>1079</v>
      </c>
      <c r="I885" s="2">
        <v>1558</v>
      </c>
      <c r="J885" s="2">
        <v>1938</v>
      </c>
      <c r="K885" s="2">
        <v>2332</v>
      </c>
      <c r="L885" s="2">
        <v>2747</v>
      </c>
      <c r="M885" s="2">
        <v>3167</v>
      </c>
      <c r="N885" s="2">
        <v>3509</v>
      </c>
      <c r="O885" s="2">
        <v>3841</v>
      </c>
      <c r="P885" s="2">
        <v>4160</v>
      </c>
      <c r="Q885" s="2">
        <v>4467</v>
      </c>
      <c r="R885" s="2">
        <v>4767</v>
      </c>
      <c r="S885" s="2">
        <v>5038</v>
      </c>
      <c r="T885" s="2">
        <v>5065</v>
      </c>
      <c r="U885" s="2">
        <v>4840</v>
      </c>
      <c r="V885" s="2">
        <v>4719</v>
      </c>
      <c r="W885" s="2">
        <v>4606</v>
      </c>
      <c r="X885" s="2">
        <v>4590</v>
      </c>
      <c r="Y885" s="2">
        <v>4392</v>
      </c>
      <c r="Z885" s="2">
        <v>4291</v>
      </c>
      <c r="AA885" s="2">
        <v>4174</v>
      </c>
      <c r="AB885" s="2">
        <v>4078</v>
      </c>
      <c r="AC885" s="2">
        <v>3993</v>
      </c>
      <c r="AD885" s="2">
        <v>3882</v>
      </c>
      <c r="AE885" s="2">
        <v>3791</v>
      </c>
      <c r="AF885" s="2">
        <v>3783</v>
      </c>
      <c r="AG885" s="2">
        <v>3616</v>
      </c>
      <c r="AH885" s="2">
        <v>3521</v>
      </c>
    </row>
    <row r="886" spans="1:34" x14ac:dyDescent="0.25">
      <c r="A886" s="2" t="s">
        <v>496</v>
      </c>
      <c r="B886" s="2" t="s">
        <v>532</v>
      </c>
      <c r="C886" s="2" t="s">
        <v>533</v>
      </c>
      <c r="D886" s="2">
        <v>0</v>
      </c>
      <c r="E886" s="2">
        <v>-19</v>
      </c>
      <c r="F886" s="2">
        <v>-31</v>
      </c>
      <c r="G886" s="2">
        <v>115</v>
      </c>
      <c r="H886" s="2">
        <v>134</v>
      </c>
      <c r="I886" s="2">
        <v>254</v>
      </c>
      <c r="J886" s="2">
        <v>335</v>
      </c>
      <c r="K886" s="2">
        <v>397</v>
      </c>
      <c r="L886" s="2">
        <v>434</v>
      </c>
      <c r="M886" s="2">
        <v>465</v>
      </c>
      <c r="N886" s="2">
        <v>471</v>
      </c>
      <c r="O886" s="2">
        <v>452</v>
      </c>
      <c r="P886" s="2">
        <v>442</v>
      </c>
      <c r="Q886" s="2">
        <v>453</v>
      </c>
      <c r="R886" s="2">
        <v>502</v>
      </c>
      <c r="S886" s="2">
        <v>536</v>
      </c>
      <c r="T886" s="2">
        <v>567</v>
      </c>
      <c r="U886" s="2">
        <v>555</v>
      </c>
      <c r="V886" s="2">
        <v>533</v>
      </c>
      <c r="W886" s="2">
        <v>503</v>
      </c>
      <c r="X886" s="2">
        <v>474</v>
      </c>
      <c r="Y886" s="2">
        <v>462</v>
      </c>
      <c r="Z886" s="2">
        <v>442</v>
      </c>
      <c r="AA886" s="2">
        <v>435</v>
      </c>
      <c r="AB886" s="2">
        <v>424</v>
      </c>
      <c r="AC886" s="2">
        <v>419</v>
      </c>
      <c r="AD886" s="2">
        <v>417</v>
      </c>
      <c r="AE886" s="2">
        <v>412</v>
      </c>
      <c r="AF886" s="2">
        <v>408</v>
      </c>
      <c r="AG886" s="2">
        <v>404</v>
      </c>
      <c r="AH886" s="2">
        <v>400</v>
      </c>
    </row>
    <row r="887" spans="1:34" x14ac:dyDescent="0.25">
      <c r="A887" s="2" t="s">
        <v>497</v>
      </c>
      <c r="B887" s="2" t="s">
        <v>532</v>
      </c>
      <c r="C887" s="2" t="s">
        <v>533</v>
      </c>
      <c r="D887" s="2">
        <v>0</v>
      </c>
      <c r="E887" s="2">
        <v>95</v>
      </c>
      <c r="F887" s="2">
        <v>26</v>
      </c>
      <c r="G887" s="2">
        <v>268</v>
      </c>
      <c r="H887" s="2">
        <v>3316</v>
      </c>
      <c r="I887" s="2">
        <v>3370</v>
      </c>
      <c r="J887" s="2">
        <v>1882</v>
      </c>
      <c r="K887" s="2">
        <v>2027</v>
      </c>
      <c r="L887" s="2">
        <v>3291</v>
      </c>
      <c r="M887" s="2">
        <v>3799</v>
      </c>
      <c r="N887" s="2">
        <v>4101</v>
      </c>
      <c r="O887" s="2">
        <v>4522</v>
      </c>
      <c r="P887" s="2">
        <v>5028</v>
      </c>
      <c r="Q887" s="2">
        <v>5258</v>
      </c>
      <c r="R887" s="2">
        <v>5697</v>
      </c>
      <c r="S887" s="2">
        <v>6043</v>
      </c>
      <c r="T887" s="2">
        <v>6323</v>
      </c>
      <c r="U887" s="2">
        <v>6756</v>
      </c>
      <c r="V887" s="2">
        <v>6557</v>
      </c>
      <c r="W887" s="2">
        <v>6372</v>
      </c>
      <c r="X887" s="2">
        <v>6190</v>
      </c>
      <c r="Y887" s="2">
        <v>5921</v>
      </c>
      <c r="Z887" s="2">
        <v>5803</v>
      </c>
      <c r="AA887" s="2">
        <v>5612</v>
      </c>
      <c r="AB887" s="2">
        <v>5524</v>
      </c>
      <c r="AC887" s="2">
        <v>5432</v>
      </c>
      <c r="AD887" s="2">
        <v>5400</v>
      </c>
      <c r="AE887" s="2">
        <v>5347</v>
      </c>
      <c r="AF887" s="2">
        <v>5326</v>
      </c>
      <c r="AG887" s="2">
        <v>5292</v>
      </c>
      <c r="AH887" s="2">
        <v>5278</v>
      </c>
    </row>
    <row r="888" spans="1:34" x14ac:dyDescent="0.25">
      <c r="A888" s="2" t="s">
        <v>498</v>
      </c>
      <c r="B888" s="2" t="s">
        <v>532</v>
      </c>
      <c r="C888" s="2" t="s">
        <v>533</v>
      </c>
      <c r="D888" s="2">
        <v>0</v>
      </c>
      <c r="E888" s="2">
        <v>-326</v>
      </c>
      <c r="F888" s="2">
        <v>-606</v>
      </c>
      <c r="G888" s="2">
        <v>2087</v>
      </c>
      <c r="H888" s="2">
        <v>7189</v>
      </c>
      <c r="I888" s="2">
        <v>8971</v>
      </c>
      <c r="J888" s="2">
        <v>9802</v>
      </c>
      <c r="K888" s="2">
        <v>10163</v>
      </c>
      <c r="L888" s="2">
        <v>9580</v>
      </c>
      <c r="M888" s="2">
        <v>8338</v>
      </c>
      <c r="N888" s="2">
        <v>6658</v>
      </c>
      <c r="O888" s="2">
        <v>5330</v>
      </c>
      <c r="P888" s="2">
        <v>3758</v>
      </c>
      <c r="Q888" s="2">
        <v>2569</v>
      </c>
      <c r="R888" s="2">
        <v>1918</v>
      </c>
      <c r="S888" s="2">
        <v>1128</v>
      </c>
      <c r="T888" s="2">
        <v>740</v>
      </c>
      <c r="U888" s="2">
        <v>-286</v>
      </c>
      <c r="V888" s="2">
        <v>-1082</v>
      </c>
      <c r="W888" s="2">
        <v>-1985</v>
      </c>
      <c r="X888" s="2">
        <v>-2861</v>
      </c>
      <c r="Y888" s="2">
        <v>-3426</v>
      </c>
      <c r="Z888" s="2">
        <v>-3943</v>
      </c>
      <c r="AA888" s="2">
        <v>-4327</v>
      </c>
      <c r="AB888" s="2">
        <v>-4549</v>
      </c>
      <c r="AC888" s="2">
        <v>-5053</v>
      </c>
      <c r="AD888" s="2">
        <v>-5238</v>
      </c>
      <c r="AE888" s="2">
        <v>-5548</v>
      </c>
      <c r="AF888" s="2">
        <v>-5885</v>
      </c>
      <c r="AG888" s="2">
        <v>-6241</v>
      </c>
      <c r="AH888" s="2">
        <v>-6629</v>
      </c>
    </row>
    <row r="889" spans="1:34" x14ac:dyDescent="0.25">
      <c r="A889" s="2" t="s">
        <v>499</v>
      </c>
      <c r="B889" s="2" t="s">
        <v>532</v>
      </c>
      <c r="C889" s="2" t="s">
        <v>533</v>
      </c>
      <c r="D889" s="2">
        <v>0</v>
      </c>
      <c r="E889" s="2">
        <v>0</v>
      </c>
      <c r="F889" s="2">
        <v>-3</v>
      </c>
      <c r="G889" s="2">
        <v>117</v>
      </c>
      <c r="H889" s="2">
        <v>198</v>
      </c>
      <c r="I889" s="2">
        <v>240</v>
      </c>
      <c r="J889" s="2">
        <v>232</v>
      </c>
      <c r="K889" s="2">
        <v>226</v>
      </c>
      <c r="L889" s="2">
        <v>236</v>
      </c>
      <c r="M889" s="2">
        <v>240</v>
      </c>
      <c r="N889" s="2">
        <v>230</v>
      </c>
      <c r="O889" s="2">
        <v>218</v>
      </c>
      <c r="P889" s="2">
        <v>205</v>
      </c>
      <c r="Q889" s="2">
        <v>194</v>
      </c>
      <c r="R889" s="2">
        <v>188</v>
      </c>
      <c r="S889" s="2">
        <v>179</v>
      </c>
      <c r="T889" s="2">
        <v>168</v>
      </c>
      <c r="U889" s="2">
        <v>148</v>
      </c>
      <c r="V889" s="2">
        <v>122</v>
      </c>
      <c r="W889" s="2">
        <v>91</v>
      </c>
      <c r="X889" s="2">
        <v>60</v>
      </c>
      <c r="Y889" s="2">
        <v>33</v>
      </c>
      <c r="Z889" s="2">
        <v>11</v>
      </c>
      <c r="AA889" s="2">
        <v>-8</v>
      </c>
      <c r="AB889" s="2">
        <v>-24</v>
      </c>
      <c r="AC889" s="2">
        <v>-37</v>
      </c>
      <c r="AD889" s="2">
        <v>-47</v>
      </c>
      <c r="AE889" s="2">
        <v>-56</v>
      </c>
      <c r="AF889" s="2">
        <v>-60</v>
      </c>
      <c r="AG889" s="2">
        <v>-67</v>
      </c>
      <c r="AH889" s="2">
        <v>-72</v>
      </c>
    </row>
    <row r="890" spans="1:34" x14ac:dyDescent="0.25">
      <c r="A890" s="2" t="s">
        <v>500</v>
      </c>
      <c r="B890" s="2" t="s">
        <v>532</v>
      </c>
      <c r="C890" s="2" t="s">
        <v>533</v>
      </c>
      <c r="D890" s="2">
        <v>0</v>
      </c>
      <c r="E890" s="2">
        <v>21</v>
      </c>
      <c r="F890" s="2">
        <v>190</v>
      </c>
      <c r="G890" s="2">
        <v>2543</v>
      </c>
      <c r="H890" s="2">
        <v>2690</v>
      </c>
      <c r="I890" s="2">
        <v>2189</v>
      </c>
      <c r="J890" s="2">
        <v>2600</v>
      </c>
      <c r="K890" s="2">
        <v>3653</v>
      </c>
      <c r="L890" s="2">
        <v>4065</v>
      </c>
      <c r="M890" s="2">
        <v>4622</v>
      </c>
      <c r="N890" s="2">
        <v>5332</v>
      </c>
      <c r="O890" s="2">
        <v>5897</v>
      </c>
      <c r="P890" s="2">
        <v>6216</v>
      </c>
      <c r="Q890" s="2">
        <v>6518</v>
      </c>
      <c r="R890" s="2">
        <v>6643</v>
      </c>
      <c r="S890" s="2">
        <v>6910</v>
      </c>
      <c r="T890" s="2">
        <v>7148</v>
      </c>
      <c r="U890" s="2">
        <v>6781</v>
      </c>
      <c r="V890" s="2">
        <v>6477</v>
      </c>
      <c r="W890" s="2">
        <v>6161</v>
      </c>
      <c r="X890" s="2">
        <v>5855</v>
      </c>
      <c r="Y890" s="2">
        <v>5600</v>
      </c>
      <c r="Z890" s="2">
        <v>5421</v>
      </c>
      <c r="AA890" s="2">
        <v>5426</v>
      </c>
      <c r="AB890" s="2">
        <v>5463</v>
      </c>
      <c r="AC890" s="2">
        <v>5507</v>
      </c>
      <c r="AD890" s="2">
        <v>5618</v>
      </c>
      <c r="AE890" s="2">
        <v>5737</v>
      </c>
      <c r="AF890" s="2">
        <v>5880</v>
      </c>
      <c r="AG890" s="2">
        <v>6016</v>
      </c>
      <c r="AH890" s="2">
        <v>6157</v>
      </c>
    </row>
    <row r="891" spans="1:34" x14ac:dyDescent="0.25">
      <c r="A891" s="2" t="s">
        <v>501</v>
      </c>
      <c r="B891" s="2" t="s">
        <v>532</v>
      </c>
      <c r="C891" s="2" t="s">
        <v>533</v>
      </c>
      <c r="D891" s="2">
        <v>0</v>
      </c>
      <c r="E891" s="2">
        <v>-2</v>
      </c>
      <c r="F891" s="2">
        <v>15</v>
      </c>
      <c r="G891" s="2">
        <v>412</v>
      </c>
      <c r="H891" s="2">
        <v>203</v>
      </c>
      <c r="I891" s="2">
        <v>309</v>
      </c>
      <c r="J891" s="2">
        <v>509</v>
      </c>
      <c r="K891" s="2">
        <v>496</v>
      </c>
      <c r="L891" s="2">
        <v>370</v>
      </c>
      <c r="M891" s="2">
        <v>366</v>
      </c>
      <c r="N891" s="2">
        <v>306</v>
      </c>
      <c r="O891" s="2">
        <v>198</v>
      </c>
      <c r="P891" s="2">
        <v>88</v>
      </c>
      <c r="Q891" s="2">
        <v>45</v>
      </c>
      <c r="R891" s="2">
        <v>-14</v>
      </c>
      <c r="S891" s="2">
        <v>-71</v>
      </c>
      <c r="T891" s="2">
        <v>-82</v>
      </c>
      <c r="U891" s="2">
        <v>-142</v>
      </c>
      <c r="V891" s="2">
        <v>-103</v>
      </c>
      <c r="W891" s="2">
        <v>-18</v>
      </c>
      <c r="X891" s="2">
        <v>101</v>
      </c>
      <c r="Y891" s="2">
        <v>282</v>
      </c>
      <c r="Z891" s="2">
        <v>505</v>
      </c>
      <c r="AA891" s="2">
        <v>773</v>
      </c>
      <c r="AB891" s="2">
        <v>1029</v>
      </c>
      <c r="AC891" s="2">
        <v>1311</v>
      </c>
      <c r="AD891" s="2">
        <v>1566</v>
      </c>
      <c r="AE891" s="2">
        <v>1819</v>
      </c>
      <c r="AF891" s="2">
        <v>2080</v>
      </c>
      <c r="AG891" s="2">
        <v>2325</v>
      </c>
      <c r="AH891" s="2">
        <v>2555</v>
      </c>
    </row>
    <row r="892" spans="1:34" x14ac:dyDescent="0.25">
      <c r="A892" s="2" t="s">
        <v>502</v>
      </c>
      <c r="B892" s="2" t="s">
        <v>532</v>
      </c>
      <c r="C892" s="2" t="s">
        <v>533</v>
      </c>
      <c r="D892" s="2">
        <v>0</v>
      </c>
      <c r="E892" s="2">
        <v>6</v>
      </c>
      <c r="F892" s="2">
        <v>82</v>
      </c>
      <c r="G892" s="2">
        <v>4905</v>
      </c>
      <c r="H892" s="2">
        <v>8918</v>
      </c>
      <c r="I892" s="2">
        <v>12749</v>
      </c>
      <c r="J892" s="2">
        <v>16864</v>
      </c>
      <c r="K892" s="2">
        <v>20920</v>
      </c>
      <c r="L892" s="2">
        <v>24234</v>
      </c>
      <c r="M892" s="2">
        <v>27497</v>
      </c>
      <c r="N892" s="2">
        <v>30607</v>
      </c>
      <c r="O892" s="2">
        <v>33497</v>
      </c>
      <c r="P892" s="2">
        <v>36213</v>
      </c>
      <c r="Q892" s="2">
        <v>38997</v>
      </c>
      <c r="R892" s="2">
        <v>41510</v>
      </c>
      <c r="S892" s="2">
        <v>43922</v>
      </c>
      <c r="T892" s="2">
        <v>42075</v>
      </c>
      <c r="U892" s="2">
        <v>40118</v>
      </c>
      <c r="V892" s="2">
        <v>38951</v>
      </c>
      <c r="W892" s="2">
        <v>37888</v>
      </c>
      <c r="X892" s="2">
        <v>36993</v>
      </c>
      <c r="Y892" s="2">
        <v>36401</v>
      </c>
      <c r="Z892" s="2">
        <v>35826</v>
      </c>
      <c r="AA892" s="2">
        <v>35469</v>
      </c>
      <c r="AB892" s="2">
        <v>35144</v>
      </c>
      <c r="AC892" s="2">
        <v>34884</v>
      </c>
      <c r="AD892" s="2">
        <v>34701</v>
      </c>
      <c r="AE892" s="2">
        <v>34643</v>
      </c>
      <c r="AF892" s="2">
        <v>34641</v>
      </c>
      <c r="AG892" s="2">
        <v>34578</v>
      </c>
      <c r="AH892" s="2">
        <v>34475</v>
      </c>
    </row>
    <row r="893" spans="1:34" x14ac:dyDescent="0.25">
      <c r="A893" s="2" t="s">
        <v>503</v>
      </c>
      <c r="B893" s="2" t="s">
        <v>532</v>
      </c>
      <c r="C893" s="2" t="s">
        <v>533</v>
      </c>
      <c r="D893" s="2">
        <v>0</v>
      </c>
      <c r="E893" s="2">
        <v>-6</v>
      </c>
      <c r="F893" s="2">
        <v>3</v>
      </c>
      <c r="G893" s="2">
        <v>240</v>
      </c>
      <c r="H893" s="2">
        <v>335</v>
      </c>
      <c r="I893" s="2">
        <v>1308</v>
      </c>
      <c r="J893" s="2">
        <v>2287</v>
      </c>
      <c r="K893" s="2">
        <v>2821</v>
      </c>
      <c r="L893" s="2">
        <v>3314</v>
      </c>
      <c r="M893" s="2">
        <v>4094</v>
      </c>
      <c r="N893" s="2">
        <v>4669</v>
      </c>
      <c r="O893" s="2">
        <v>5158</v>
      </c>
      <c r="P893" s="2">
        <v>5586</v>
      </c>
      <c r="Q893" s="2">
        <v>6032</v>
      </c>
      <c r="R893" s="2">
        <v>6435</v>
      </c>
      <c r="S893" s="2">
        <v>6762</v>
      </c>
      <c r="T893" s="2">
        <v>6995</v>
      </c>
      <c r="U893" s="2">
        <v>7008</v>
      </c>
      <c r="V893" s="2">
        <v>6953</v>
      </c>
      <c r="W893" s="2">
        <v>6807</v>
      </c>
      <c r="X893" s="2">
        <v>6548</v>
      </c>
      <c r="Y893" s="2">
        <v>6272</v>
      </c>
      <c r="Z893" s="2">
        <v>5946</v>
      </c>
      <c r="AA893" s="2">
        <v>5661</v>
      </c>
      <c r="AB893" s="2">
        <v>5354</v>
      </c>
      <c r="AC893" s="2">
        <v>5124</v>
      </c>
      <c r="AD893" s="2">
        <v>4858</v>
      </c>
      <c r="AE893" s="2">
        <v>4609</v>
      </c>
      <c r="AF893" s="2">
        <v>4384</v>
      </c>
      <c r="AG893" s="2">
        <v>4187</v>
      </c>
      <c r="AH893" s="2">
        <v>3995</v>
      </c>
    </row>
    <row r="894" spans="1:34" x14ac:dyDescent="0.25">
      <c r="A894" s="2" t="s">
        <v>504</v>
      </c>
      <c r="B894" s="2" t="s">
        <v>532</v>
      </c>
      <c r="C894" s="2" t="s">
        <v>533</v>
      </c>
      <c r="D894" s="2">
        <v>0</v>
      </c>
      <c r="E894" s="2">
        <v>-3</v>
      </c>
      <c r="F894" s="2">
        <v>0</v>
      </c>
      <c r="G894" s="2">
        <v>64</v>
      </c>
      <c r="H894" s="2">
        <v>39</v>
      </c>
      <c r="I894" s="2">
        <v>344</v>
      </c>
      <c r="J894" s="2">
        <v>638</v>
      </c>
      <c r="K894" s="2">
        <v>754</v>
      </c>
      <c r="L894" s="2">
        <v>834</v>
      </c>
      <c r="M894" s="2">
        <v>987</v>
      </c>
      <c r="N894" s="2">
        <v>1075</v>
      </c>
      <c r="O894" s="2">
        <v>1130</v>
      </c>
      <c r="P894" s="2">
        <v>1162</v>
      </c>
      <c r="Q894" s="2">
        <v>1195</v>
      </c>
      <c r="R894" s="2">
        <v>1210</v>
      </c>
      <c r="S894" s="2">
        <v>1207</v>
      </c>
      <c r="T894" s="2">
        <v>1185</v>
      </c>
      <c r="U894" s="2">
        <v>1127</v>
      </c>
      <c r="V894" s="2">
        <v>1064</v>
      </c>
      <c r="W894" s="2">
        <v>993</v>
      </c>
      <c r="X894" s="2">
        <v>908</v>
      </c>
      <c r="Y894" s="2">
        <v>829</v>
      </c>
      <c r="Z894" s="2">
        <v>747</v>
      </c>
      <c r="AA894" s="2">
        <v>677</v>
      </c>
      <c r="AB894" s="2">
        <v>608</v>
      </c>
      <c r="AC894" s="2">
        <v>553</v>
      </c>
      <c r="AD894" s="2">
        <v>498</v>
      </c>
      <c r="AE894" s="2">
        <v>450</v>
      </c>
      <c r="AF894" s="2">
        <v>405</v>
      </c>
      <c r="AG894" s="2">
        <v>368</v>
      </c>
      <c r="AH894" s="2">
        <v>333</v>
      </c>
    </row>
    <row r="895" spans="1:34" x14ac:dyDescent="0.25">
      <c r="A895" s="2" t="s">
        <v>505</v>
      </c>
      <c r="B895" s="2" t="s">
        <v>532</v>
      </c>
      <c r="C895" s="2" t="s">
        <v>533</v>
      </c>
      <c r="D895" s="2">
        <v>0</v>
      </c>
      <c r="E895" s="2">
        <v>0</v>
      </c>
      <c r="F895" s="2">
        <v>0</v>
      </c>
      <c r="G895" s="2">
        <v>13</v>
      </c>
      <c r="H895" s="2">
        <v>17</v>
      </c>
      <c r="I895" s="2">
        <v>33</v>
      </c>
      <c r="J895" s="2">
        <v>48</v>
      </c>
      <c r="K895" s="2">
        <v>56</v>
      </c>
      <c r="L895" s="2">
        <v>60</v>
      </c>
      <c r="M895" s="2">
        <v>68</v>
      </c>
      <c r="N895" s="2">
        <v>72</v>
      </c>
      <c r="O895" s="2">
        <v>74</v>
      </c>
      <c r="P895" s="2">
        <v>76</v>
      </c>
      <c r="Q895" s="2">
        <v>76</v>
      </c>
      <c r="R895" s="2">
        <v>75</v>
      </c>
      <c r="S895" s="2">
        <v>74</v>
      </c>
      <c r="T895" s="2">
        <v>70</v>
      </c>
      <c r="U895" s="2">
        <v>65</v>
      </c>
      <c r="V895" s="2">
        <v>59</v>
      </c>
      <c r="W895" s="2">
        <v>54</v>
      </c>
      <c r="X895" s="2">
        <v>49</v>
      </c>
      <c r="Y895" s="2">
        <v>43</v>
      </c>
      <c r="Z895" s="2">
        <v>38</v>
      </c>
      <c r="AA895" s="2">
        <v>34</v>
      </c>
      <c r="AB895" s="2">
        <v>31</v>
      </c>
      <c r="AC895" s="2">
        <v>27</v>
      </c>
      <c r="AD895" s="2">
        <v>24</v>
      </c>
      <c r="AE895" s="2">
        <v>23</v>
      </c>
      <c r="AF895" s="2">
        <v>21</v>
      </c>
      <c r="AG895" s="2">
        <v>18</v>
      </c>
      <c r="AH895" s="2">
        <v>16</v>
      </c>
    </row>
    <row r="896" spans="1:34" x14ac:dyDescent="0.25">
      <c r="A896" s="2" t="s">
        <v>506</v>
      </c>
      <c r="B896" s="2" t="s">
        <v>532</v>
      </c>
      <c r="C896" s="2" t="s">
        <v>533</v>
      </c>
      <c r="D896" s="2">
        <v>0</v>
      </c>
      <c r="E896" s="2">
        <v>0</v>
      </c>
      <c r="F896" s="2">
        <v>-1</v>
      </c>
      <c r="G896" s="2">
        <v>17</v>
      </c>
      <c r="H896" s="2">
        <v>19</v>
      </c>
      <c r="I896" s="2">
        <v>51</v>
      </c>
      <c r="J896" s="2">
        <v>81</v>
      </c>
      <c r="K896" s="2">
        <v>91</v>
      </c>
      <c r="L896" s="2">
        <v>94</v>
      </c>
      <c r="M896" s="2">
        <v>104</v>
      </c>
      <c r="N896" s="2">
        <v>104</v>
      </c>
      <c r="O896" s="2">
        <v>106</v>
      </c>
      <c r="P896" s="2">
        <v>103</v>
      </c>
      <c r="Q896" s="2">
        <v>105</v>
      </c>
      <c r="R896" s="2">
        <v>106</v>
      </c>
      <c r="S896" s="2">
        <v>105</v>
      </c>
      <c r="T896" s="2">
        <v>101</v>
      </c>
      <c r="U896" s="2">
        <v>91</v>
      </c>
      <c r="V896" s="2">
        <v>83</v>
      </c>
      <c r="W896" s="2">
        <v>74</v>
      </c>
      <c r="X896" s="2">
        <v>63</v>
      </c>
      <c r="Y896" s="2">
        <v>54</v>
      </c>
      <c r="Z896" s="2">
        <v>44</v>
      </c>
      <c r="AA896" s="2">
        <v>38</v>
      </c>
      <c r="AB896" s="2">
        <v>30</v>
      </c>
      <c r="AC896" s="2">
        <v>26</v>
      </c>
      <c r="AD896" s="2">
        <v>21</v>
      </c>
      <c r="AE896" s="2">
        <v>17</v>
      </c>
      <c r="AF896" s="2">
        <v>13</v>
      </c>
      <c r="AG896" s="2">
        <v>10</v>
      </c>
      <c r="AH896" s="2">
        <v>6</v>
      </c>
    </row>
    <row r="897" spans="1:34" x14ac:dyDescent="0.25">
      <c r="A897" s="2" t="s">
        <v>507</v>
      </c>
      <c r="B897" s="2" t="s">
        <v>532</v>
      </c>
      <c r="C897" s="2" t="s">
        <v>533</v>
      </c>
      <c r="D897" s="2">
        <v>0</v>
      </c>
      <c r="E897" s="2">
        <v>0</v>
      </c>
      <c r="F897" s="2">
        <v>3</v>
      </c>
      <c r="G897" s="2">
        <v>96</v>
      </c>
      <c r="H897" s="2">
        <v>71</v>
      </c>
      <c r="I897" s="2">
        <v>62</v>
      </c>
      <c r="J897" s="2">
        <v>45</v>
      </c>
      <c r="K897" s="2">
        <v>-11</v>
      </c>
      <c r="L897" s="2">
        <v>-101</v>
      </c>
      <c r="M897" s="2">
        <v>-194</v>
      </c>
      <c r="N897" s="2">
        <v>-320</v>
      </c>
      <c r="O897" s="2">
        <v>-472</v>
      </c>
      <c r="P897" s="2">
        <v>-644</v>
      </c>
      <c r="Q897" s="2">
        <v>-822</v>
      </c>
      <c r="R897" s="2">
        <v>-1014</v>
      </c>
      <c r="S897" s="2">
        <v>-1225</v>
      </c>
      <c r="T897" s="2">
        <v>-1426</v>
      </c>
      <c r="U897" s="2">
        <v>-1629</v>
      </c>
      <c r="V897" s="2">
        <v>-1806</v>
      </c>
      <c r="W897" s="2">
        <v>-1964</v>
      </c>
      <c r="X897" s="2">
        <v>-2104</v>
      </c>
      <c r="Y897" s="2">
        <v>-2219</v>
      </c>
      <c r="Z897" s="2">
        <v>-2311</v>
      </c>
      <c r="AA897" s="2">
        <v>-2380</v>
      </c>
      <c r="AB897" s="2">
        <v>-2428</v>
      </c>
      <c r="AC897" s="2">
        <v>-2453</v>
      </c>
      <c r="AD897" s="2">
        <v>-2462</v>
      </c>
      <c r="AE897" s="2">
        <v>-2454</v>
      </c>
      <c r="AF897" s="2">
        <v>-2427</v>
      </c>
      <c r="AG897" s="2">
        <v>-2400</v>
      </c>
      <c r="AH897" s="2">
        <v>-2373</v>
      </c>
    </row>
    <row r="898" spans="1:34" x14ac:dyDescent="0.25">
      <c r="A898" s="2" t="s">
        <v>508</v>
      </c>
      <c r="B898" s="2" t="s">
        <v>532</v>
      </c>
      <c r="C898" s="2" t="s">
        <v>533</v>
      </c>
      <c r="D898" s="2">
        <v>0</v>
      </c>
      <c r="E898" s="2">
        <v>-4</v>
      </c>
      <c r="F898" s="2">
        <v>10</v>
      </c>
      <c r="G898" s="2">
        <v>307</v>
      </c>
      <c r="H898" s="2">
        <v>327</v>
      </c>
      <c r="I898" s="2">
        <v>1073</v>
      </c>
      <c r="J898" s="2">
        <v>1886</v>
      </c>
      <c r="K898" s="2">
        <v>2329</v>
      </c>
      <c r="L898" s="2">
        <v>2715</v>
      </c>
      <c r="M898" s="2">
        <v>3347</v>
      </c>
      <c r="N898" s="2">
        <v>3833</v>
      </c>
      <c r="O898" s="2">
        <v>4208</v>
      </c>
      <c r="P898" s="2">
        <v>4526</v>
      </c>
      <c r="Q898" s="2">
        <v>4855</v>
      </c>
      <c r="R898" s="2">
        <v>5129</v>
      </c>
      <c r="S898" s="2">
        <v>5349</v>
      </c>
      <c r="T898" s="2">
        <v>5483</v>
      </c>
      <c r="U898" s="2">
        <v>5450</v>
      </c>
      <c r="V898" s="2">
        <v>5389</v>
      </c>
      <c r="W898" s="2">
        <v>5271</v>
      </c>
      <c r="X898" s="2">
        <v>5081</v>
      </c>
      <c r="Y898" s="2">
        <v>4884</v>
      </c>
      <c r="Z898" s="2">
        <v>4657</v>
      </c>
      <c r="AA898" s="2">
        <v>4464</v>
      </c>
      <c r="AB898" s="2">
        <v>4256</v>
      </c>
      <c r="AC898" s="2">
        <v>4097</v>
      </c>
      <c r="AD898" s="2">
        <v>3919</v>
      </c>
      <c r="AE898" s="2">
        <v>3757</v>
      </c>
      <c r="AF898" s="2">
        <v>3609</v>
      </c>
      <c r="AG898" s="2">
        <v>3480</v>
      </c>
      <c r="AH898" s="2">
        <v>3356</v>
      </c>
    </row>
    <row r="899" spans="1:34" x14ac:dyDescent="0.25">
      <c r="A899" s="2" t="s">
        <v>509</v>
      </c>
      <c r="B899" s="2" t="s">
        <v>532</v>
      </c>
      <c r="C899" s="2" t="s">
        <v>533</v>
      </c>
      <c r="D899" s="2">
        <v>0</v>
      </c>
      <c r="E899" s="2">
        <v>-9</v>
      </c>
      <c r="F899" s="2">
        <v>278</v>
      </c>
      <c r="G899" s="2">
        <v>3287</v>
      </c>
      <c r="H899" s="2">
        <v>3198</v>
      </c>
      <c r="I899" s="2">
        <v>3246</v>
      </c>
      <c r="J899" s="2">
        <v>5155</v>
      </c>
      <c r="K899" s="2">
        <v>7206</v>
      </c>
      <c r="L899" s="2">
        <v>8118</v>
      </c>
      <c r="M899" s="2">
        <v>9311</v>
      </c>
      <c r="N899" s="2">
        <v>10389</v>
      </c>
      <c r="O899" s="2">
        <v>11011</v>
      </c>
      <c r="P899" s="2">
        <v>11248</v>
      </c>
      <c r="Q899" s="2">
        <v>11506</v>
      </c>
      <c r="R899" s="2">
        <v>11503</v>
      </c>
      <c r="S899" s="2">
        <v>11447</v>
      </c>
      <c r="T899" s="2">
        <v>11339</v>
      </c>
      <c r="U899" s="2">
        <v>10159</v>
      </c>
      <c r="V899" s="2">
        <v>9222</v>
      </c>
      <c r="W899" s="2">
        <v>8279</v>
      </c>
      <c r="X899" s="2">
        <v>7308</v>
      </c>
      <c r="Y899" s="2">
        <v>6498</v>
      </c>
      <c r="Z899" s="2">
        <v>5759</v>
      </c>
      <c r="AA899" s="2">
        <v>5299</v>
      </c>
      <c r="AB899" s="2">
        <v>4862</v>
      </c>
      <c r="AC899" s="2">
        <v>4562</v>
      </c>
      <c r="AD899" s="2">
        <v>4246</v>
      </c>
      <c r="AE899" s="2">
        <v>4004</v>
      </c>
      <c r="AF899" s="2">
        <v>3815</v>
      </c>
      <c r="AG899" s="2">
        <v>3627</v>
      </c>
      <c r="AH899" s="2">
        <v>3443</v>
      </c>
    </row>
    <row r="900" spans="1:34" x14ac:dyDescent="0.25">
      <c r="A900" s="2" t="s">
        <v>510</v>
      </c>
      <c r="B900" s="2" t="s">
        <v>532</v>
      </c>
      <c r="C900" s="2" t="s">
        <v>533</v>
      </c>
      <c r="D900" s="2">
        <v>0</v>
      </c>
      <c r="E900" s="2">
        <v>1</v>
      </c>
      <c r="F900" s="2">
        <v>37</v>
      </c>
      <c r="G900" s="2">
        <v>176</v>
      </c>
      <c r="H900" s="2">
        <v>267</v>
      </c>
      <c r="I900" s="2">
        <v>220</v>
      </c>
      <c r="J900" s="2">
        <v>390</v>
      </c>
      <c r="K900" s="2">
        <v>656</v>
      </c>
      <c r="L900" s="2">
        <v>792</v>
      </c>
      <c r="M900" s="2">
        <v>927</v>
      </c>
      <c r="N900" s="2">
        <v>1102</v>
      </c>
      <c r="O900" s="2">
        <v>1254</v>
      </c>
      <c r="P900" s="2">
        <v>1349</v>
      </c>
      <c r="Q900" s="2">
        <v>1422</v>
      </c>
      <c r="R900" s="2">
        <v>1463</v>
      </c>
      <c r="S900" s="2">
        <v>1498</v>
      </c>
      <c r="T900" s="2">
        <v>1496</v>
      </c>
      <c r="U900" s="2">
        <v>1363</v>
      </c>
      <c r="V900" s="2">
        <v>1253</v>
      </c>
      <c r="W900" s="2">
        <v>1147</v>
      </c>
      <c r="X900" s="2">
        <v>1039</v>
      </c>
      <c r="Y900" s="2">
        <v>940</v>
      </c>
      <c r="Z900" s="2">
        <v>848</v>
      </c>
      <c r="AA900" s="2">
        <v>793</v>
      </c>
      <c r="AB900" s="2">
        <v>750</v>
      </c>
      <c r="AC900" s="2">
        <v>716</v>
      </c>
      <c r="AD900" s="2">
        <v>680</v>
      </c>
      <c r="AE900" s="2">
        <v>660</v>
      </c>
      <c r="AF900" s="2">
        <v>640</v>
      </c>
      <c r="AG900" s="2">
        <v>623</v>
      </c>
      <c r="AH900" s="2">
        <v>606</v>
      </c>
    </row>
    <row r="901" spans="1:34" x14ac:dyDescent="0.25">
      <c r="A901" s="2" t="s">
        <v>511</v>
      </c>
      <c r="B901" s="2" t="s">
        <v>532</v>
      </c>
      <c r="C901" s="2" t="s">
        <v>533</v>
      </c>
      <c r="D901" s="2">
        <v>0</v>
      </c>
      <c r="E901" s="2">
        <v>-3</v>
      </c>
      <c r="F901" s="2">
        <v>9</v>
      </c>
      <c r="G901" s="2">
        <v>217</v>
      </c>
      <c r="H901" s="2">
        <v>189</v>
      </c>
      <c r="I901" s="2">
        <v>644</v>
      </c>
      <c r="J901" s="2">
        <v>1170</v>
      </c>
      <c r="K901" s="2">
        <v>1468</v>
      </c>
      <c r="L901" s="2">
        <v>1714</v>
      </c>
      <c r="M901" s="2">
        <v>2128</v>
      </c>
      <c r="N901" s="2">
        <v>2455</v>
      </c>
      <c r="O901" s="2">
        <v>2702</v>
      </c>
      <c r="P901" s="2">
        <v>2913</v>
      </c>
      <c r="Q901" s="2">
        <v>3140</v>
      </c>
      <c r="R901" s="2">
        <v>3325</v>
      </c>
      <c r="S901" s="2">
        <v>3480</v>
      </c>
      <c r="T901" s="2">
        <v>3574</v>
      </c>
      <c r="U901" s="2">
        <v>3553</v>
      </c>
      <c r="V901" s="2">
        <v>3528</v>
      </c>
      <c r="W901" s="2">
        <v>3466</v>
      </c>
      <c r="X901" s="2">
        <v>3359</v>
      </c>
      <c r="Y901" s="2">
        <v>3249</v>
      </c>
      <c r="Z901" s="2">
        <v>3121</v>
      </c>
      <c r="AA901" s="2">
        <v>3017</v>
      </c>
      <c r="AB901" s="2">
        <v>2900</v>
      </c>
      <c r="AC901" s="2">
        <v>2818</v>
      </c>
      <c r="AD901" s="2">
        <v>2722</v>
      </c>
      <c r="AE901" s="2">
        <v>2635</v>
      </c>
      <c r="AF901" s="2">
        <v>2560</v>
      </c>
      <c r="AG901" s="2">
        <v>2493</v>
      </c>
      <c r="AH901" s="2">
        <v>2428</v>
      </c>
    </row>
    <row r="902" spans="1:34" x14ac:dyDescent="0.25">
      <c r="A902" s="2" t="s">
        <v>512</v>
      </c>
      <c r="B902" s="2" t="s">
        <v>532</v>
      </c>
      <c r="C902" s="2" t="s">
        <v>533</v>
      </c>
      <c r="D902" s="2">
        <v>0</v>
      </c>
      <c r="E902" s="2">
        <v>-16</v>
      </c>
      <c r="F902" s="2">
        <v>-6</v>
      </c>
      <c r="G902" s="2">
        <v>103</v>
      </c>
      <c r="H902" s="2">
        <v>-58</v>
      </c>
      <c r="I902" s="2">
        <v>1494</v>
      </c>
      <c r="J902" s="2">
        <v>3125</v>
      </c>
      <c r="K902" s="2">
        <v>3903</v>
      </c>
      <c r="L902" s="2">
        <v>4587</v>
      </c>
      <c r="M902" s="2">
        <v>5809</v>
      </c>
      <c r="N902" s="2">
        <v>6724</v>
      </c>
      <c r="O902" s="2">
        <v>7531</v>
      </c>
      <c r="P902" s="2">
        <v>8262</v>
      </c>
      <c r="Q902" s="2">
        <v>9054</v>
      </c>
      <c r="R902" s="2">
        <v>9785</v>
      </c>
      <c r="S902" s="2">
        <v>10408</v>
      </c>
      <c r="T902" s="2">
        <v>10903</v>
      </c>
      <c r="U902" s="2">
        <v>11073</v>
      </c>
      <c r="V902" s="2">
        <v>11156</v>
      </c>
      <c r="W902" s="2">
        <v>11079</v>
      </c>
      <c r="X902" s="2">
        <v>10787</v>
      </c>
      <c r="Y902" s="2">
        <v>10459</v>
      </c>
      <c r="Z902" s="2">
        <v>10006</v>
      </c>
      <c r="AA902" s="2">
        <v>9612</v>
      </c>
      <c r="AB902" s="2">
        <v>9154</v>
      </c>
      <c r="AC902" s="2">
        <v>8828</v>
      </c>
      <c r="AD902" s="2">
        <v>8415</v>
      </c>
      <c r="AE902" s="2">
        <v>8020</v>
      </c>
      <c r="AF902" s="2">
        <v>7651</v>
      </c>
      <c r="AG902" s="2">
        <v>7338</v>
      </c>
      <c r="AH902" s="2">
        <v>7029</v>
      </c>
    </row>
    <row r="903" spans="1:34" x14ac:dyDescent="0.25">
      <c r="A903" s="2" t="s">
        <v>513</v>
      </c>
      <c r="B903" s="2" t="s">
        <v>532</v>
      </c>
      <c r="C903" s="2" t="s">
        <v>533</v>
      </c>
      <c r="D903" s="2">
        <v>0</v>
      </c>
      <c r="E903" s="2">
        <v>-2</v>
      </c>
      <c r="F903" s="2">
        <v>2</v>
      </c>
      <c r="G903" s="2">
        <v>69</v>
      </c>
      <c r="H903" s="2">
        <v>36</v>
      </c>
      <c r="I903" s="2">
        <v>474</v>
      </c>
      <c r="J903" s="2">
        <v>943</v>
      </c>
      <c r="K903" s="2">
        <v>1182</v>
      </c>
      <c r="L903" s="2">
        <v>1398</v>
      </c>
      <c r="M903" s="2">
        <v>1769</v>
      </c>
      <c r="N903" s="2">
        <v>2060</v>
      </c>
      <c r="O903" s="2">
        <v>2299</v>
      </c>
      <c r="P903" s="2">
        <v>2515</v>
      </c>
      <c r="Q903" s="2">
        <v>2741</v>
      </c>
      <c r="R903" s="2">
        <v>2937</v>
      </c>
      <c r="S903" s="2">
        <v>3106</v>
      </c>
      <c r="T903" s="2">
        <v>3233</v>
      </c>
      <c r="U903" s="2">
        <v>3266</v>
      </c>
      <c r="V903" s="2">
        <v>3276</v>
      </c>
      <c r="W903" s="2">
        <v>3241</v>
      </c>
      <c r="X903" s="2">
        <v>3151</v>
      </c>
      <c r="Y903" s="2">
        <v>3050</v>
      </c>
      <c r="Z903" s="2">
        <v>2919</v>
      </c>
      <c r="AA903" s="2">
        <v>2803</v>
      </c>
      <c r="AB903" s="2">
        <v>2673</v>
      </c>
      <c r="AC903" s="2">
        <v>2574</v>
      </c>
      <c r="AD903" s="2">
        <v>2458</v>
      </c>
      <c r="AE903" s="2">
        <v>2350</v>
      </c>
      <c r="AF903" s="2">
        <v>2249</v>
      </c>
      <c r="AG903" s="2">
        <v>2162</v>
      </c>
      <c r="AH903" s="2">
        <v>2076</v>
      </c>
    </row>
    <row r="904" spans="1:34" x14ac:dyDescent="0.25">
      <c r="A904" s="2" t="s">
        <v>514</v>
      </c>
      <c r="B904" s="2" t="s">
        <v>532</v>
      </c>
      <c r="C904" s="2" t="s">
        <v>533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</row>
    <row r="905" spans="1:34" x14ac:dyDescent="0.25">
      <c r="A905" s="2" t="s">
        <v>383</v>
      </c>
      <c r="B905" s="2" t="s">
        <v>412</v>
      </c>
      <c r="C905" s="2" t="s">
        <v>534</v>
      </c>
      <c r="D905" s="2">
        <v>0</v>
      </c>
      <c r="E905" s="2">
        <v>-215</v>
      </c>
      <c r="F905" s="2">
        <v>482</v>
      </c>
      <c r="G905" s="2">
        <v>26013</v>
      </c>
      <c r="H905" s="2">
        <v>36365</v>
      </c>
      <c r="I905" s="2">
        <v>41039</v>
      </c>
      <c r="J905" s="2">
        <v>50104</v>
      </c>
      <c r="K905" s="2">
        <v>61729</v>
      </c>
      <c r="L905" s="2">
        <v>69552</v>
      </c>
      <c r="M905" s="2">
        <v>77473</v>
      </c>
      <c r="N905" s="2">
        <v>83813</v>
      </c>
      <c r="O905" s="2">
        <v>88613</v>
      </c>
      <c r="P905" s="2">
        <v>91659</v>
      </c>
      <c r="Q905" s="2">
        <v>95432</v>
      </c>
      <c r="R905" s="2">
        <v>98521</v>
      </c>
      <c r="S905" s="2">
        <v>101084</v>
      </c>
      <c r="T905" s="2">
        <v>99801</v>
      </c>
      <c r="U905" s="2">
        <v>93443</v>
      </c>
      <c r="V905" s="2">
        <v>88004</v>
      </c>
      <c r="W905" s="2">
        <v>82387</v>
      </c>
      <c r="X905" s="2">
        <v>76700</v>
      </c>
      <c r="Y905" s="2">
        <v>71983</v>
      </c>
      <c r="Z905" s="2">
        <v>67793</v>
      </c>
      <c r="AA905" s="2">
        <v>64912</v>
      </c>
      <c r="AB905" s="2">
        <v>62392</v>
      </c>
      <c r="AC905" s="2">
        <v>60333</v>
      </c>
      <c r="AD905" s="2">
        <v>58631</v>
      </c>
      <c r="AE905" s="2">
        <v>57238</v>
      </c>
      <c r="AF905" s="2">
        <v>56216</v>
      </c>
      <c r="AG905" s="2">
        <v>55022</v>
      </c>
      <c r="AH905" s="2">
        <v>53882</v>
      </c>
    </row>
    <row r="906" spans="1:34" x14ac:dyDescent="0.25">
      <c r="A906" s="2" t="s">
        <v>473</v>
      </c>
      <c r="B906" s="2" t="s">
        <v>412</v>
      </c>
      <c r="C906" s="2" t="s">
        <v>534</v>
      </c>
      <c r="D906" s="2">
        <v>0</v>
      </c>
      <c r="E906" s="2">
        <v>7</v>
      </c>
      <c r="F906" s="2">
        <v>-14</v>
      </c>
      <c r="G906" s="2">
        <v>293</v>
      </c>
      <c r="H906" s="2">
        <v>510</v>
      </c>
      <c r="I906" s="2">
        <v>860</v>
      </c>
      <c r="J906" s="2">
        <v>1064</v>
      </c>
      <c r="K906" s="2">
        <v>1703</v>
      </c>
      <c r="L906" s="2">
        <v>2628</v>
      </c>
      <c r="M906" s="2">
        <v>3369</v>
      </c>
      <c r="N906" s="2">
        <v>3779</v>
      </c>
      <c r="O906" s="2">
        <v>3613</v>
      </c>
      <c r="P906" s="2">
        <v>3395</v>
      </c>
      <c r="Q906" s="2">
        <v>3282</v>
      </c>
      <c r="R906" s="2">
        <v>3228</v>
      </c>
      <c r="S906" s="2">
        <v>3230</v>
      </c>
      <c r="T906" s="2">
        <v>3260</v>
      </c>
      <c r="U906" s="2">
        <v>3268</v>
      </c>
      <c r="V906" s="2">
        <v>3255</v>
      </c>
      <c r="W906" s="2">
        <v>3218</v>
      </c>
      <c r="X906" s="2">
        <v>3202</v>
      </c>
      <c r="Y906" s="2">
        <v>3192</v>
      </c>
      <c r="Z906" s="2">
        <v>3187</v>
      </c>
      <c r="AA906" s="2">
        <v>3188</v>
      </c>
      <c r="AB906" s="2">
        <v>3186</v>
      </c>
      <c r="AC906" s="2">
        <v>3185</v>
      </c>
      <c r="AD906" s="2">
        <v>3202</v>
      </c>
      <c r="AE906" s="2">
        <v>3215</v>
      </c>
      <c r="AF906" s="2">
        <v>3216</v>
      </c>
      <c r="AG906" s="2">
        <v>3211</v>
      </c>
      <c r="AH906" s="2">
        <v>3201</v>
      </c>
    </row>
    <row r="907" spans="1:34" x14ac:dyDescent="0.25">
      <c r="A907" s="2" t="s">
        <v>474</v>
      </c>
      <c r="B907" s="2" t="s">
        <v>412</v>
      </c>
      <c r="C907" s="2" t="s">
        <v>534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</row>
    <row r="908" spans="1:34" x14ac:dyDescent="0.25">
      <c r="A908" s="2" t="s">
        <v>475</v>
      </c>
      <c r="B908" s="2" t="s">
        <v>412</v>
      </c>
      <c r="C908" s="2" t="s">
        <v>534</v>
      </c>
      <c r="D908" s="2">
        <v>0</v>
      </c>
      <c r="E908" s="2">
        <v>0</v>
      </c>
      <c r="F908" s="2">
        <v>-4</v>
      </c>
      <c r="G908" s="2">
        <v>-42</v>
      </c>
      <c r="H908" s="2">
        <v>-153</v>
      </c>
      <c r="I908" s="2">
        <v>-306</v>
      </c>
      <c r="J908" s="2">
        <v>-443</v>
      </c>
      <c r="K908" s="2">
        <v>-659</v>
      </c>
      <c r="L908" s="2">
        <v>-920</v>
      </c>
      <c r="M908" s="2">
        <v>-1225</v>
      </c>
      <c r="N908" s="2">
        <v>-1555</v>
      </c>
      <c r="O908" s="2">
        <v>-1909</v>
      </c>
      <c r="P908" s="2">
        <v>-2253</v>
      </c>
      <c r="Q908" s="2">
        <v>-2588</v>
      </c>
      <c r="R908" s="2">
        <v>-2881</v>
      </c>
      <c r="S908" s="2">
        <v>-3197</v>
      </c>
      <c r="T908" s="2">
        <v>-3533</v>
      </c>
      <c r="U908" s="2">
        <v>-3844</v>
      </c>
      <c r="V908" s="2">
        <v>-4131</v>
      </c>
      <c r="W908" s="2">
        <v>-4339</v>
      </c>
      <c r="X908" s="2">
        <v>-4570</v>
      </c>
      <c r="Y908" s="2">
        <v>-4739</v>
      </c>
      <c r="Z908" s="2">
        <v>-4827</v>
      </c>
      <c r="AA908" s="2">
        <v>-4939</v>
      </c>
      <c r="AB908" s="2">
        <v>-5035</v>
      </c>
      <c r="AC908" s="2">
        <v>-5052</v>
      </c>
      <c r="AD908" s="2">
        <v>-5096</v>
      </c>
      <c r="AE908" s="2">
        <v>-5081</v>
      </c>
      <c r="AF908" s="2">
        <v>-5053</v>
      </c>
      <c r="AG908" s="2">
        <v>-5041</v>
      </c>
      <c r="AH908" s="2">
        <v>-4999</v>
      </c>
    </row>
    <row r="909" spans="1:34" x14ac:dyDescent="0.25">
      <c r="A909" s="2" t="s">
        <v>476</v>
      </c>
      <c r="B909" s="2" t="s">
        <v>412</v>
      </c>
      <c r="C909" s="2" t="s">
        <v>534</v>
      </c>
      <c r="D909" s="2">
        <v>0</v>
      </c>
      <c r="E909" s="2">
        <v>0</v>
      </c>
      <c r="F909" s="2">
        <v>0</v>
      </c>
      <c r="G909" s="2">
        <v>27</v>
      </c>
      <c r="H909" s="2">
        <v>37</v>
      </c>
      <c r="I909" s="2">
        <v>18</v>
      </c>
      <c r="J909" s="2">
        <v>-27</v>
      </c>
      <c r="K909" s="2">
        <v>-45</v>
      </c>
      <c r="L909" s="2">
        <v>-38</v>
      </c>
      <c r="M909" s="2">
        <v>-34</v>
      </c>
      <c r="N909" s="2">
        <v>-40</v>
      </c>
      <c r="O909" s="2">
        <v>-48</v>
      </c>
      <c r="P909" s="2">
        <v>-53</v>
      </c>
      <c r="Q909" s="2">
        <v>-58</v>
      </c>
      <c r="R909" s="2">
        <v>-64</v>
      </c>
      <c r="S909" s="2">
        <v>-69</v>
      </c>
      <c r="T909" s="2">
        <v>-73</v>
      </c>
      <c r="U909" s="2">
        <v>-80</v>
      </c>
      <c r="V909" s="2">
        <v>-84</v>
      </c>
      <c r="W909" s="2">
        <v>-90</v>
      </c>
      <c r="X909" s="2">
        <v>-91</v>
      </c>
      <c r="Y909" s="2">
        <v>-90</v>
      </c>
      <c r="Z909" s="2">
        <v>-87</v>
      </c>
      <c r="AA909" s="2">
        <v>-85</v>
      </c>
      <c r="AB909" s="2">
        <v>-81</v>
      </c>
      <c r="AC909" s="2">
        <v>-77</v>
      </c>
      <c r="AD909" s="2">
        <v>-74</v>
      </c>
      <c r="AE909" s="2">
        <v>-72</v>
      </c>
      <c r="AF909" s="2">
        <v>-69</v>
      </c>
      <c r="AG909" s="2">
        <v>-66</v>
      </c>
      <c r="AH909" s="2">
        <v>-65</v>
      </c>
    </row>
    <row r="910" spans="1:34" x14ac:dyDescent="0.25">
      <c r="A910" s="2" t="s">
        <v>477</v>
      </c>
      <c r="B910" s="2" t="s">
        <v>412</v>
      </c>
      <c r="C910" s="2" t="s">
        <v>534</v>
      </c>
      <c r="D910" s="2">
        <v>0</v>
      </c>
      <c r="E910" s="2">
        <v>0</v>
      </c>
      <c r="F910" s="2">
        <v>-3</v>
      </c>
      <c r="G910" s="2">
        <v>-48</v>
      </c>
      <c r="H910" s="2">
        <v>-171</v>
      </c>
      <c r="I910" s="2">
        <v>-369</v>
      </c>
      <c r="J910" s="2">
        <v>-672</v>
      </c>
      <c r="K910" s="2">
        <v>-1011</v>
      </c>
      <c r="L910" s="2">
        <v>-1391</v>
      </c>
      <c r="M910" s="2">
        <v>-1827</v>
      </c>
      <c r="N910" s="2">
        <v>-2297</v>
      </c>
      <c r="O910" s="2">
        <v>-2771</v>
      </c>
      <c r="P910" s="2">
        <v>-3211</v>
      </c>
      <c r="Q910" s="2">
        <v>-3610</v>
      </c>
      <c r="R910" s="2">
        <v>-3982</v>
      </c>
      <c r="S910" s="2">
        <v>-4361</v>
      </c>
      <c r="T910" s="2">
        <v>-4720</v>
      </c>
      <c r="U910" s="2">
        <v>-5051</v>
      </c>
      <c r="V910" s="2">
        <v>-5280</v>
      </c>
      <c r="W910" s="2">
        <v>-5445</v>
      </c>
      <c r="X910" s="2">
        <v>-5573</v>
      </c>
      <c r="Y910" s="2">
        <v>-5615</v>
      </c>
      <c r="Z910" s="2">
        <v>-5606</v>
      </c>
      <c r="AA910" s="2">
        <v>-5603</v>
      </c>
      <c r="AB910" s="2">
        <v>-5572</v>
      </c>
      <c r="AC910" s="2">
        <v>-5523</v>
      </c>
      <c r="AD910" s="2">
        <v>-5483</v>
      </c>
      <c r="AE910" s="2">
        <v>-5413</v>
      </c>
      <c r="AF910" s="2">
        <v>-5344</v>
      </c>
      <c r="AG910" s="2">
        <v>-5303</v>
      </c>
      <c r="AH910" s="2">
        <v>-5256</v>
      </c>
    </row>
    <row r="911" spans="1:34" x14ac:dyDescent="0.25">
      <c r="A911" s="2" t="s">
        <v>478</v>
      </c>
      <c r="B911" s="2" t="s">
        <v>412</v>
      </c>
      <c r="C911" s="2" t="s">
        <v>534</v>
      </c>
      <c r="D911" s="2">
        <v>0</v>
      </c>
      <c r="E911" s="2">
        <v>0</v>
      </c>
      <c r="F911" s="2">
        <v>1</v>
      </c>
      <c r="G911" s="2">
        <v>126</v>
      </c>
      <c r="H911" s="2">
        <v>161</v>
      </c>
      <c r="I911" s="2">
        <v>273</v>
      </c>
      <c r="J911" s="2">
        <v>406</v>
      </c>
      <c r="K911" s="2">
        <v>535</v>
      </c>
      <c r="L911" s="2">
        <v>664</v>
      </c>
      <c r="M911" s="2">
        <v>827</v>
      </c>
      <c r="N911" s="2">
        <v>962</v>
      </c>
      <c r="O911" s="2">
        <v>1043</v>
      </c>
      <c r="P911" s="2">
        <v>1097</v>
      </c>
      <c r="Q911" s="2">
        <v>1143</v>
      </c>
      <c r="R911" s="2">
        <v>1185</v>
      </c>
      <c r="S911" s="2">
        <v>1217</v>
      </c>
      <c r="T911" s="2">
        <v>1235</v>
      </c>
      <c r="U911" s="2">
        <v>1224</v>
      </c>
      <c r="V911" s="2">
        <v>1190</v>
      </c>
      <c r="W911" s="2">
        <v>1144</v>
      </c>
      <c r="X911" s="2">
        <v>1089</v>
      </c>
      <c r="Y911" s="2">
        <v>1033</v>
      </c>
      <c r="Z911" s="2">
        <v>975</v>
      </c>
      <c r="AA911" s="2">
        <v>922</v>
      </c>
      <c r="AB911" s="2">
        <v>869</v>
      </c>
      <c r="AC911" s="2">
        <v>824</v>
      </c>
      <c r="AD911" s="2">
        <v>782</v>
      </c>
      <c r="AE911" s="2">
        <v>741</v>
      </c>
      <c r="AF911" s="2">
        <v>704</v>
      </c>
      <c r="AG911" s="2">
        <v>671</v>
      </c>
      <c r="AH911" s="2">
        <v>641</v>
      </c>
    </row>
    <row r="912" spans="1:34" x14ac:dyDescent="0.25">
      <c r="A912" s="2" t="s">
        <v>479</v>
      </c>
      <c r="B912" s="2" t="s">
        <v>412</v>
      </c>
      <c r="C912" s="2" t="s">
        <v>534</v>
      </c>
      <c r="D912" s="2">
        <v>0</v>
      </c>
      <c r="E912" s="2">
        <v>0</v>
      </c>
      <c r="F912" s="2">
        <v>1</v>
      </c>
      <c r="G912" s="2">
        <v>37</v>
      </c>
      <c r="H912" s="2">
        <v>37</v>
      </c>
      <c r="I912" s="2">
        <v>162</v>
      </c>
      <c r="J912" s="2">
        <v>324</v>
      </c>
      <c r="K912" s="2">
        <v>420</v>
      </c>
      <c r="L912" s="2">
        <v>488</v>
      </c>
      <c r="M912" s="2">
        <v>586</v>
      </c>
      <c r="N912" s="2">
        <v>667</v>
      </c>
      <c r="O912" s="2">
        <v>719</v>
      </c>
      <c r="P912" s="2">
        <v>753</v>
      </c>
      <c r="Q912" s="2">
        <v>783</v>
      </c>
      <c r="R912" s="2">
        <v>800</v>
      </c>
      <c r="S912" s="2">
        <v>808</v>
      </c>
      <c r="T912" s="2">
        <v>805</v>
      </c>
      <c r="U912" s="2">
        <v>781</v>
      </c>
      <c r="V912" s="2">
        <v>745</v>
      </c>
      <c r="W912" s="2">
        <v>702</v>
      </c>
      <c r="X912" s="2">
        <v>650</v>
      </c>
      <c r="Y912" s="2">
        <v>599</v>
      </c>
      <c r="Z912" s="2">
        <v>546</v>
      </c>
      <c r="AA912" s="2">
        <v>498</v>
      </c>
      <c r="AB912" s="2">
        <v>452</v>
      </c>
      <c r="AC912" s="2">
        <v>413</v>
      </c>
      <c r="AD912" s="2">
        <v>376</v>
      </c>
      <c r="AE912" s="2">
        <v>342</v>
      </c>
      <c r="AF912" s="2">
        <v>312</v>
      </c>
      <c r="AG912" s="2">
        <v>285</v>
      </c>
      <c r="AH912" s="2">
        <v>260</v>
      </c>
    </row>
    <row r="913" spans="1:34" x14ac:dyDescent="0.25">
      <c r="A913" s="2" t="s">
        <v>480</v>
      </c>
      <c r="B913" s="2" t="s">
        <v>412</v>
      </c>
      <c r="C913" s="2" t="s">
        <v>534</v>
      </c>
      <c r="D913" s="2">
        <v>0</v>
      </c>
      <c r="E913" s="2">
        <v>0</v>
      </c>
      <c r="F913" s="2">
        <v>1</v>
      </c>
      <c r="G913" s="2">
        <v>57</v>
      </c>
      <c r="H913" s="2">
        <v>77</v>
      </c>
      <c r="I913" s="2">
        <v>71</v>
      </c>
      <c r="J913" s="2">
        <v>58</v>
      </c>
      <c r="K913" s="2">
        <v>62</v>
      </c>
      <c r="L913" s="2">
        <v>68</v>
      </c>
      <c r="M913" s="2">
        <v>71</v>
      </c>
      <c r="N913" s="2">
        <v>74</v>
      </c>
      <c r="O913" s="2">
        <v>72</v>
      </c>
      <c r="P913" s="2">
        <v>71</v>
      </c>
      <c r="Q913" s="2">
        <v>70</v>
      </c>
      <c r="R913" s="2">
        <v>68</v>
      </c>
      <c r="S913" s="2">
        <v>68</v>
      </c>
      <c r="T913" s="2">
        <v>68</v>
      </c>
      <c r="U913" s="2">
        <v>60</v>
      </c>
      <c r="V913" s="2">
        <v>52</v>
      </c>
      <c r="W913" s="2">
        <v>42</v>
      </c>
      <c r="X913" s="2">
        <v>34</v>
      </c>
      <c r="Y913" s="2">
        <v>27</v>
      </c>
      <c r="Z913" s="2">
        <v>24</v>
      </c>
      <c r="AA913" s="2">
        <v>22</v>
      </c>
      <c r="AB913" s="2">
        <v>21</v>
      </c>
      <c r="AC913" s="2">
        <v>21</v>
      </c>
      <c r="AD913" s="2">
        <v>22</v>
      </c>
      <c r="AE913" s="2">
        <v>22</v>
      </c>
      <c r="AF913" s="2">
        <v>23</v>
      </c>
      <c r="AG913" s="2">
        <v>23</v>
      </c>
      <c r="AH913" s="2">
        <v>24</v>
      </c>
    </row>
    <row r="914" spans="1:34" x14ac:dyDescent="0.25">
      <c r="A914" s="2" t="s">
        <v>481</v>
      </c>
      <c r="B914" s="2" t="s">
        <v>412</v>
      </c>
      <c r="C914" s="2" t="s">
        <v>534</v>
      </c>
      <c r="D914" s="2">
        <v>0</v>
      </c>
      <c r="E914" s="2">
        <v>0</v>
      </c>
      <c r="F914" s="2">
        <v>1</v>
      </c>
      <c r="G914" s="2">
        <v>52</v>
      </c>
      <c r="H914" s="2">
        <v>62</v>
      </c>
      <c r="I914" s="2">
        <v>61</v>
      </c>
      <c r="J914" s="2">
        <v>53</v>
      </c>
      <c r="K914" s="2">
        <v>57</v>
      </c>
      <c r="L914" s="2">
        <v>68</v>
      </c>
      <c r="M914" s="2">
        <v>80</v>
      </c>
      <c r="N914" s="2">
        <v>85</v>
      </c>
      <c r="O914" s="2">
        <v>88</v>
      </c>
      <c r="P914" s="2">
        <v>90</v>
      </c>
      <c r="Q914" s="2">
        <v>93</v>
      </c>
      <c r="R914" s="2">
        <v>92</v>
      </c>
      <c r="S914" s="2">
        <v>92</v>
      </c>
      <c r="T914" s="2">
        <v>90</v>
      </c>
      <c r="U914" s="2">
        <v>83</v>
      </c>
      <c r="V914" s="2">
        <v>75</v>
      </c>
      <c r="W914" s="2">
        <v>64</v>
      </c>
      <c r="X914" s="2">
        <v>56</v>
      </c>
      <c r="Y914" s="2">
        <v>49</v>
      </c>
      <c r="Z914" s="2">
        <v>42</v>
      </c>
      <c r="AA914" s="2">
        <v>38</v>
      </c>
      <c r="AB914" s="2">
        <v>35</v>
      </c>
      <c r="AC914" s="2">
        <v>33</v>
      </c>
      <c r="AD914" s="2">
        <v>31</v>
      </c>
      <c r="AE914" s="2">
        <v>29</v>
      </c>
      <c r="AF914" s="2">
        <v>28</v>
      </c>
      <c r="AG914" s="2">
        <v>27</v>
      </c>
      <c r="AH914" s="2">
        <v>25</v>
      </c>
    </row>
    <row r="915" spans="1:34" x14ac:dyDescent="0.25">
      <c r="A915" s="2" t="s">
        <v>482</v>
      </c>
      <c r="B915" s="2" t="s">
        <v>412</v>
      </c>
      <c r="C915" s="2" t="s">
        <v>534</v>
      </c>
      <c r="D915" s="2">
        <v>0</v>
      </c>
      <c r="E915" s="2">
        <v>1</v>
      </c>
      <c r="F915" s="2">
        <v>0</v>
      </c>
      <c r="G915" s="2">
        <v>-110</v>
      </c>
      <c r="H915" s="2">
        <v>-230</v>
      </c>
      <c r="I915" s="2">
        <v>-355</v>
      </c>
      <c r="J915" s="2">
        <v>-564</v>
      </c>
      <c r="K915" s="2">
        <v>-795</v>
      </c>
      <c r="L915" s="2">
        <v>-1037</v>
      </c>
      <c r="M915" s="2">
        <v>-1297</v>
      </c>
      <c r="N915" s="2">
        <v>-1556</v>
      </c>
      <c r="O915" s="2">
        <v>-1792</v>
      </c>
      <c r="P915" s="2">
        <v>-1993</v>
      </c>
      <c r="Q915" s="2">
        <v>-2160</v>
      </c>
      <c r="R915" s="2">
        <v>-2308</v>
      </c>
      <c r="S915" s="2">
        <v>-2445</v>
      </c>
      <c r="T915" s="2">
        <v>-2564</v>
      </c>
      <c r="U915" s="2">
        <v>-2649</v>
      </c>
      <c r="V915" s="2">
        <v>-2656</v>
      </c>
      <c r="W915" s="2">
        <v>-2647</v>
      </c>
      <c r="X915" s="2">
        <v>-2597</v>
      </c>
      <c r="Y915" s="2">
        <v>-2515</v>
      </c>
      <c r="Z915" s="2">
        <v>-2445</v>
      </c>
      <c r="AA915" s="2">
        <v>-2365</v>
      </c>
      <c r="AB915" s="2">
        <v>-2276</v>
      </c>
      <c r="AC915" s="2">
        <v>-2196</v>
      </c>
      <c r="AD915" s="2">
        <v>-2116</v>
      </c>
      <c r="AE915" s="2">
        <v>-2031</v>
      </c>
      <c r="AF915" s="2">
        <v>-1955</v>
      </c>
      <c r="AG915" s="2">
        <v>-1888</v>
      </c>
      <c r="AH915" s="2">
        <v>-1829</v>
      </c>
    </row>
    <row r="916" spans="1:34" x14ac:dyDescent="0.25">
      <c r="A916" s="2" t="s">
        <v>483</v>
      </c>
      <c r="B916" s="2" t="s">
        <v>412</v>
      </c>
      <c r="C916" s="2" t="s">
        <v>534</v>
      </c>
      <c r="D916" s="2">
        <v>0</v>
      </c>
      <c r="E916" s="2">
        <v>-1</v>
      </c>
      <c r="F916" s="2">
        <v>-5</v>
      </c>
      <c r="G916" s="2">
        <v>157</v>
      </c>
      <c r="H916" s="2">
        <v>174</v>
      </c>
      <c r="I916" s="2">
        <v>99</v>
      </c>
      <c r="J916" s="2">
        <v>-223</v>
      </c>
      <c r="K916" s="2">
        <v>-531</v>
      </c>
      <c r="L916" s="2">
        <v>-755</v>
      </c>
      <c r="M916" s="2">
        <v>-934</v>
      </c>
      <c r="N916" s="2">
        <v>-1100</v>
      </c>
      <c r="O916" s="2">
        <v>-1249</v>
      </c>
      <c r="P916" s="2">
        <v>-1374</v>
      </c>
      <c r="Q916" s="2">
        <v>-1479</v>
      </c>
      <c r="R916" s="2">
        <v>-1564</v>
      </c>
      <c r="S916" s="2">
        <v>-1637</v>
      </c>
      <c r="T916" s="2">
        <v>-1700</v>
      </c>
      <c r="U916" s="2">
        <v>-1764</v>
      </c>
      <c r="V916" s="2">
        <v>-1821</v>
      </c>
      <c r="W916" s="2">
        <v>-1865</v>
      </c>
      <c r="X916" s="2">
        <v>-1895</v>
      </c>
      <c r="Y916" s="2">
        <v>-1897</v>
      </c>
      <c r="Z916" s="2">
        <v>-1879</v>
      </c>
      <c r="AA916" s="2">
        <v>-1852</v>
      </c>
      <c r="AB916" s="2">
        <v>-1821</v>
      </c>
      <c r="AC916" s="2">
        <v>-1786</v>
      </c>
      <c r="AD916" s="2">
        <v>-1747</v>
      </c>
      <c r="AE916" s="2">
        <v>-1702</v>
      </c>
      <c r="AF916" s="2">
        <v>-1653</v>
      </c>
      <c r="AG916" s="2">
        <v>-1603</v>
      </c>
      <c r="AH916" s="2">
        <v>-1550</v>
      </c>
    </row>
    <row r="917" spans="1:34" x14ac:dyDescent="0.25">
      <c r="A917" s="2" t="s">
        <v>484</v>
      </c>
      <c r="B917" s="2" t="s">
        <v>412</v>
      </c>
      <c r="C917" s="2" t="s">
        <v>534</v>
      </c>
      <c r="D917" s="2">
        <v>0</v>
      </c>
      <c r="E917" s="2">
        <v>0</v>
      </c>
      <c r="F917" s="2">
        <v>0</v>
      </c>
      <c r="G917" s="2">
        <v>6</v>
      </c>
      <c r="H917" s="2">
        <v>7</v>
      </c>
      <c r="I917" s="2">
        <v>30</v>
      </c>
      <c r="J917" s="2">
        <v>51</v>
      </c>
      <c r="K917" s="2">
        <v>61</v>
      </c>
      <c r="L917" s="2">
        <v>69</v>
      </c>
      <c r="M917" s="2">
        <v>86</v>
      </c>
      <c r="N917" s="2">
        <v>97</v>
      </c>
      <c r="O917" s="2">
        <v>106</v>
      </c>
      <c r="P917" s="2">
        <v>113</v>
      </c>
      <c r="Q917" s="2">
        <v>121</v>
      </c>
      <c r="R917" s="2">
        <v>127</v>
      </c>
      <c r="S917" s="2">
        <v>130</v>
      </c>
      <c r="T917" s="2">
        <v>133</v>
      </c>
      <c r="U917" s="2">
        <v>132</v>
      </c>
      <c r="V917" s="2">
        <v>129</v>
      </c>
      <c r="W917" s="2">
        <v>125</v>
      </c>
      <c r="X917" s="2">
        <v>119</v>
      </c>
      <c r="Y917" s="2">
        <v>113</v>
      </c>
      <c r="Z917" s="2">
        <v>106</v>
      </c>
      <c r="AA917" s="2">
        <v>99</v>
      </c>
      <c r="AB917" s="2">
        <v>92</v>
      </c>
      <c r="AC917" s="2">
        <v>87</v>
      </c>
      <c r="AD917" s="2">
        <v>81</v>
      </c>
      <c r="AE917" s="2">
        <v>76</v>
      </c>
      <c r="AF917" s="2">
        <v>71</v>
      </c>
      <c r="AG917" s="2">
        <v>66</v>
      </c>
      <c r="AH917" s="2">
        <v>62</v>
      </c>
    </row>
    <row r="918" spans="1:34" x14ac:dyDescent="0.25">
      <c r="A918" s="2" t="s">
        <v>485</v>
      </c>
      <c r="B918" s="2" t="s">
        <v>412</v>
      </c>
      <c r="C918" s="2" t="s">
        <v>534</v>
      </c>
      <c r="D918" s="2">
        <v>0</v>
      </c>
      <c r="E918" s="2">
        <v>0</v>
      </c>
      <c r="F918" s="2">
        <v>1</v>
      </c>
      <c r="G918" s="2">
        <v>55</v>
      </c>
      <c r="H918" s="2">
        <v>60</v>
      </c>
      <c r="I918" s="2">
        <v>26</v>
      </c>
      <c r="J918" s="2">
        <v>-21</v>
      </c>
      <c r="K918" s="2">
        <v>-43</v>
      </c>
      <c r="L918" s="2">
        <v>-56</v>
      </c>
      <c r="M918" s="2">
        <v>-71</v>
      </c>
      <c r="N918" s="2">
        <v>-87</v>
      </c>
      <c r="O918" s="2">
        <v>-99</v>
      </c>
      <c r="P918" s="2">
        <v>-108</v>
      </c>
      <c r="Q918" s="2">
        <v>-113</v>
      </c>
      <c r="R918" s="2">
        <v>-119</v>
      </c>
      <c r="S918" s="2">
        <v>-124</v>
      </c>
      <c r="T918" s="2">
        <v>-121</v>
      </c>
      <c r="U918" s="2">
        <v>-124</v>
      </c>
      <c r="V918" s="2">
        <v>-127</v>
      </c>
      <c r="W918" s="2">
        <v>-131</v>
      </c>
      <c r="X918" s="2">
        <v>-133</v>
      </c>
      <c r="Y918" s="2">
        <v>-134</v>
      </c>
      <c r="Z918" s="2">
        <v>-133</v>
      </c>
      <c r="AA918" s="2">
        <v>-129</v>
      </c>
      <c r="AB918" s="2">
        <v>-126</v>
      </c>
      <c r="AC918" s="2">
        <v>-122</v>
      </c>
      <c r="AD918" s="2">
        <v>-119</v>
      </c>
      <c r="AE918" s="2">
        <v>-115</v>
      </c>
      <c r="AF918" s="2">
        <v>-111</v>
      </c>
      <c r="AG918" s="2">
        <v>-107</v>
      </c>
      <c r="AH918" s="2">
        <v>-104</v>
      </c>
    </row>
    <row r="919" spans="1:34" x14ac:dyDescent="0.25">
      <c r="A919" s="2" t="s">
        <v>486</v>
      </c>
      <c r="B919" s="2" t="s">
        <v>412</v>
      </c>
      <c r="C919" s="2" t="s">
        <v>534</v>
      </c>
      <c r="D919" s="2">
        <v>0</v>
      </c>
      <c r="E919" s="2">
        <v>0</v>
      </c>
      <c r="F919" s="2">
        <v>3</v>
      </c>
      <c r="G919" s="2">
        <v>87</v>
      </c>
      <c r="H919" s="2">
        <v>101</v>
      </c>
      <c r="I919" s="2">
        <v>43</v>
      </c>
      <c r="J919" s="2">
        <v>-60</v>
      </c>
      <c r="K919" s="2">
        <v>-93</v>
      </c>
      <c r="L919" s="2">
        <v>-78</v>
      </c>
      <c r="M919" s="2">
        <v>-72</v>
      </c>
      <c r="N919" s="2">
        <v>-79</v>
      </c>
      <c r="O919" s="2">
        <v>-84</v>
      </c>
      <c r="P919" s="2">
        <v>-89</v>
      </c>
      <c r="Q919" s="2">
        <v>-91</v>
      </c>
      <c r="R919" s="2">
        <v>-99</v>
      </c>
      <c r="S919" s="2">
        <v>-106</v>
      </c>
      <c r="T919" s="2">
        <v>-103</v>
      </c>
      <c r="U919" s="2">
        <v>-110</v>
      </c>
      <c r="V919" s="2">
        <v>-119</v>
      </c>
      <c r="W919" s="2">
        <v>-129</v>
      </c>
      <c r="X919" s="2">
        <v>-133</v>
      </c>
      <c r="Y919" s="2">
        <v>-134</v>
      </c>
      <c r="Z919" s="2">
        <v>-131</v>
      </c>
      <c r="AA919" s="2">
        <v>-125</v>
      </c>
      <c r="AB919" s="2">
        <v>-120</v>
      </c>
      <c r="AC919" s="2">
        <v>-115</v>
      </c>
      <c r="AD919" s="2">
        <v>-111</v>
      </c>
      <c r="AE919" s="2">
        <v>-105</v>
      </c>
      <c r="AF919" s="2">
        <v>-101</v>
      </c>
      <c r="AG919" s="2">
        <v>-96</v>
      </c>
      <c r="AH919" s="2">
        <v>-93</v>
      </c>
    </row>
    <row r="920" spans="1:34" x14ac:dyDescent="0.25">
      <c r="A920" s="2" t="s">
        <v>487</v>
      </c>
      <c r="B920" s="2" t="s">
        <v>412</v>
      </c>
      <c r="C920" s="2" t="s">
        <v>534</v>
      </c>
      <c r="D920" s="2">
        <v>0</v>
      </c>
      <c r="E920" s="2">
        <v>0</v>
      </c>
      <c r="F920" s="2">
        <v>0</v>
      </c>
      <c r="G920" s="2">
        <v>16</v>
      </c>
      <c r="H920" s="2">
        <v>-24</v>
      </c>
      <c r="I920" s="2">
        <v>-148</v>
      </c>
      <c r="J920" s="2">
        <v>-394</v>
      </c>
      <c r="K920" s="2">
        <v>-561</v>
      </c>
      <c r="L920" s="2">
        <v>-652</v>
      </c>
      <c r="M920" s="2">
        <v>-729</v>
      </c>
      <c r="N920" s="2">
        <v>-809</v>
      </c>
      <c r="O920" s="2">
        <v>-878</v>
      </c>
      <c r="P920" s="2">
        <v>-934</v>
      </c>
      <c r="Q920" s="2">
        <v>-991</v>
      </c>
      <c r="R920" s="2">
        <v>-1041</v>
      </c>
      <c r="S920" s="2">
        <v>-1082</v>
      </c>
      <c r="T920" s="2">
        <v>-1116</v>
      </c>
      <c r="U920" s="2">
        <v>-1149</v>
      </c>
      <c r="V920" s="2">
        <v>-1186</v>
      </c>
      <c r="W920" s="2">
        <v>-1221</v>
      </c>
      <c r="X920" s="2">
        <v>-1251</v>
      </c>
      <c r="Y920" s="2">
        <v>-1272</v>
      </c>
      <c r="Z920" s="2">
        <v>-1290</v>
      </c>
      <c r="AA920" s="2">
        <v>-1302</v>
      </c>
      <c r="AB920" s="2">
        <v>-1313</v>
      </c>
      <c r="AC920" s="2">
        <v>-1323</v>
      </c>
      <c r="AD920" s="2">
        <v>-1330</v>
      </c>
      <c r="AE920" s="2">
        <v>-1336</v>
      </c>
      <c r="AF920" s="2">
        <v>-1342</v>
      </c>
      <c r="AG920" s="2">
        <v>-1347</v>
      </c>
      <c r="AH920" s="2">
        <v>-1352</v>
      </c>
    </row>
    <row r="921" spans="1:34" x14ac:dyDescent="0.25">
      <c r="A921" s="2" t="s">
        <v>488</v>
      </c>
      <c r="B921" s="2" t="s">
        <v>412</v>
      </c>
      <c r="C921" s="2" t="s">
        <v>534</v>
      </c>
      <c r="D921" s="2">
        <v>0</v>
      </c>
      <c r="E921" s="2">
        <v>0</v>
      </c>
      <c r="F921" s="2">
        <v>3</v>
      </c>
      <c r="G921" s="2">
        <v>123</v>
      </c>
      <c r="H921" s="2">
        <v>120</v>
      </c>
      <c r="I921" s="2">
        <v>18</v>
      </c>
      <c r="J921" s="2">
        <v>-69</v>
      </c>
      <c r="K921" s="2">
        <v>-111</v>
      </c>
      <c r="L921" s="2">
        <v>-151</v>
      </c>
      <c r="M921" s="2">
        <v>-204</v>
      </c>
      <c r="N921" s="2">
        <v>-247</v>
      </c>
      <c r="O921" s="2">
        <v>-279</v>
      </c>
      <c r="P921" s="2">
        <v>-307</v>
      </c>
      <c r="Q921" s="2">
        <v>-328</v>
      </c>
      <c r="R921" s="2">
        <v>-350</v>
      </c>
      <c r="S921" s="2">
        <v>-371</v>
      </c>
      <c r="T921" s="2">
        <v>-371</v>
      </c>
      <c r="U921" s="2">
        <v>-379</v>
      </c>
      <c r="V921" s="2">
        <v>-389</v>
      </c>
      <c r="W921" s="2">
        <v>-397</v>
      </c>
      <c r="X921" s="2">
        <v>-401</v>
      </c>
      <c r="Y921" s="2">
        <v>-403</v>
      </c>
      <c r="Z921" s="2">
        <v>-400</v>
      </c>
      <c r="AA921" s="2">
        <v>-393</v>
      </c>
      <c r="AB921" s="2">
        <v>-389</v>
      </c>
      <c r="AC921" s="2">
        <v>-381</v>
      </c>
      <c r="AD921" s="2">
        <v>-374</v>
      </c>
      <c r="AE921" s="2">
        <v>-365</v>
      </c>
      <c r="AF921" s="2">
        <v>-355</v>
      </c>
      <c r="AG921" s="2">
        <v>-346</v>
      </c>
      <c r="AH921" s="2">
        <v>-339</v>
      </c>
    </row>
    <row r="922" spans="1:34" x14ac:dyDescent="0.25">
      <c r="A922" s="2" t="s">
        <v>489</v>
      </c>
      <c r="B922" s="2" t="s">
        <v>412</v>
      </c>
      <c r="C922" s="2" t="s">
        <v>534</v>
      </c>
      <c r="D922" s="2">
        <v>0</v>
      </c>
      <c r="E922" s="2">
        <v>0</v>
      </c>
      <c r="F922" s="2">
        <v>0</v>
      </c>
      <c r="G922" s="2">
        <v>24</v>
      </c>
      <c r="H922" s="2">
        <v>24</v>
      </c>
      <c r="I922" s="2">
        <v>9</v>
      </c>
      <c r="J922" s="2">
        <v>-3</v>
      </c>
      <c r="K922" s="2">
        <v>-5</v>
      </c>
      <c r="L922" s="2">
        <v>-4</v>
      </c>
      <c r="M922" s="2">
        <v>-5</v>
      </c>
      <c r="N922" s="2">
        <v>-6</v>
      </c>
      <c r="O922" s="2">
        <v>-7</v>
      </c>
      <c r="P922" s="2">
        <v>-6</v>
      </c>
      <c r="Q922" s="2">
        <v>-6</v>
      </c>
      <c r="R922" s="2">
        <v>-7</v>
      </c>
      <c r="S922" s="2">
        <v>-8</v>
      </c>
      <c r="T922" s="2">
        <v>-6</v>
      </c>
      <c r="U922" s="2">
        <v>-7</v>
      </c>
      <c r="V922" s="2">
        <v>-8</v>
      </c>
      <c r="W922" s="2">
        <v>-9</v>
      </c>
      <c r="X922" s="2">
        <v>-10</v>
      </c>
      <c r="Y922" s="2">
        <v>-10</v>
      </c>
      <c r="Z922" s="2">
        <v>-11</v>
      </c>
      <c r="AA922" s="2">
        <v>-10</v>
      </c>
      <c r="AB922" s="2">
        <v>-10</v>
      </c>
      <c r="AC922" s="2">
        <v>-9</v>
      </c>
      <c r="AD922" s="2">
        <v>-9</v>
      </c>
      <c r="AE922" s="2">
        <v>-8</v>
      </c>
      <c r="AF922" s="2">
        <v>-8</v>
      </c>
      <c r="AG922" s="2">
        <v>-7</v>
      </c>
      <c r="AH922" s="2">
        <v>-7</v>
      </c>
    </row>
    <row r="923" spans="1:34" x14ac:dyDescent="0.25">
      <c r="A923" s="2" t="s">
        <v>490</v>
      </c>
      <c r="B923" s="2" t="s">
        <v>412</v>
      </c>
      <c r="C923" s="2" t="s">
        <v>534</v>
      </c>
      <c r="D923" s="2">
        <v>0</v>
      </c>
      <c r="E923" s="2">
        <v>2</v>
      </c>
      <c r="F923" s="2">
        <v>69</v>
      </c>
      <c r="G923" s="2">
        <v>1062</v>
      </c>
      <c r="H923" s="2">
        <v>1278</v>
      </c>
      <c r="I923" s="2">
        <v>738</v>
      </c>
      <c r="J923" s="2">
        <v>539</v>
      </c>
      <c r="K923" s="2">
        <v>691</v>
      </c>
      <c r="L923" s="2">
        <v>697</v>
      </c>
      <c r="M923" s="2">
        <v>634</v>
      </c>
      <c r="N923" s="2">
        <v>647</v>
      </c>
      <c r="O923" s="2">
        <v>679</v>
      </c>
      <c r="P923" s="2">
        <v>666</v>
      </c>
      <c r="Q923" s="2">
        <v>651</v>
      </c>
      <c r="R923" s="2">
        <v>602</v>
      </c>
      <c r="S923" s="2">
        <v>551</v>
      </c>
      <c r="T923" s="2">
        <v>555</v>
      </c>
      <c r="U923" s="2">
        <v>437</v>
      </c>
      <c r="V923" s="2">
        <v>300</v>
      </c>
      <c r="W923" s="2">
        <v>177</v>
      </c>
      <c r="X923" s="2">
        <v>67</v>
      </c>
      <c r="Y923" s="2">
        <v>-29</v>
      </c>
      <c r="Z923" s="2">
        <v>-109</v>
      </c>
      <c r="AA923" s="2">
        <v>-145</v>
      </c>
      <c r="AB923" s="2">
        <v>-169</v>
      </c>
      <c r="AC923" s="2">
        <v>-188</v>
      </c>
      <c r="AD923" s="2">
        <v>-204</v>
      </c>
      <c r="AE923" s="2">
        <v>-208</v>
      </c>
      <c r="AF923" s="2">
        <v>-208</v>
      </c>
      <c r="AG923" s="2">
        <v>-208</v>
      </c>
      <c r="AH923" s="2">
        <v>-210</v>
      </c>
    </row>
    <row r="924" spans="1:34" x14ac:dyDescent="0.25">
      <c r="A924" s="2" t="s">
        <v>491</v>
      </c>
      <c r="B924" s="2" t="s">
        <v>412</v>
      </c>
      <c r="C924" s="2" t="s">
        <v>534</v>
      </c>
      <c r="D924" s="2">
        <v>0</v>
      </c>
      <c r="E924" s="2">
        <v>37</v>
      </c>
      <c r="F924" s="2">
        <v>288</v>
      </c>
      <c r="G924" s="2">
        <v>875</v>
      </c>
      <c r="H924" s="2">
        <v>1028</v>
      </c>
      <c r="I924" s="2">
        <v>292</v>
      </c>
      <c r="J924" s="2">
        <v>702</v>
      </c>
      <c r="K924" s="2">
        <v>1801</v>
      </c>
      <c r="L924" s="2">
        <v>2395</v>
      </c>
      <c r="M924" s="2">
        <v>2966</v>
      </c>
      <c r="N924" s="2">
        <v>3758</v>
      </c>
      <c r="O924" s="2">
        <v>4460</v>
      </c>
      <c r="P924" s="2">
        <v>4853</v>
      </c>
      <c r="Q924" s="2">
        <v>5090</v>
      </c>
      <c r="R924" s="2">
        <v>5160</v>
      </c>
      <c r="S924" s="2">
        <v>5251</v>
      </c>
      <c r="T924" s="2">
        <v>5351</v>
      </c>
      <c r="U924" s="2">
        <v>4939</v>
      </c>
      <c r="V924" s="2">
        <v>4554</v>
      </c>
      <c r="W924" s="2">
        <v>4161</v>
      </c>
      <c r="X924" s="2">
        <v>3762</v>
      </c>
      <c r="Y924" s="2">
        <v>3378</v>
      </c>
      <c r="Z924" s="2">
        <v>3035</v>
      </c>
      <c r="AA924" s="2">
        <v>2835</v>
      </c>
      <c r="AB924" s="2">
        <v>2668</v>
      </c>
      <c r="AC924" s="2">
        <v>2521</v>
      </c>
      <c r="AD924" s="2">
        <v>2381</v>
      </c>
      <c r="AE924" s="2">
        <v>2282</v>
      </c>
      <c r="AF924" s="2">
        <v>2176</v>
      </c>
      <c r="AG924" s="2">
        <v>2091</v>
      </c>
      <c r="AH924" s="2">
        <v>2005</v>
      </c>
    </row>
    <row r="925" spans="1:34" x14ac:dyDescent="0.25">
      <c r="A925" s="2" t="s">
        <v>492</v>
      </c>
      <c r="B925" s="2" t="s">
        <v>412</v>
      </c>
      <c r="C925" s="2" t="s">
        <v>534</v>
      </c>
      <c r="D925" s="2">
        <v>0</v>
      </c>
      <c r="E925" s="2">
        <v>0</v>
      </c>
      <c r="F925" s="2">
        <v>49</v>
      </c>
      <c r="G925" s="2">
        <v>7049</v>
      </c>
      <c r="H925" s="2">
        <v>4918</v>
      </c>
      <c r="I925" s="2">
        <v>1773</v>
      </c>
      <c r="J925" s="2">
        <v>823</v>
      </c>
      <c r="K925" s="2">
        <v>1264</v>
      </c>
      <c r="L925" s="2">
        <v>1309</v>
      </c>
      <c r="M925" s="2">
        <v>1221</v>
      </c>
      <c r="N925" s="2">
        <v>1293</v>
      </c>
      <c r="O925" s="2">
        <v>1445</v>
      </c>
      <c r="P925" s="2">
        <v>1443</v>
      </c>
      <c r="Q925" s="2">
        <v>1746</v>
      </c>
      <c r="R925" s="2">
        <v>1675</v>
      </c>
      <c r="S925" s="2">
        <v>1612</v>
      </c>
      <c r="T925" s="2">
        <v>1885</v>
      </c>
      <c r="U925" s="2">
        <v>1660</v>
      </c>
      <c r="V925" s="2">
        <v>1459</v>
      </c>
      <c r="W925" s="2">
        <v>1274</v>
      </c>
      <c r="X925" s="2">
        <v>1100</v>
      </c>
      <c r="Y925" s="2">
        <v>1011</v>
      </c>
      <c r="Z925" s="2">
        <v>926</v>
      </c>
      <c r="AA925" s="2">
        <v>874</v>
      </c>
      <c r="AB925" s="2">
        <v>827</v>
      </c>
      <c r="AC925" s="2">
        <v>779</v>
      </c>
      <c r="AD925" s="2">
        <v>739</v>
      </c>
      <c r="AE925" s="2">
        <v>699</v>
      </c>
      <c r="AF925" s="2">
        <v>668</v>
      </c>
      <c r="AG925" s="2">
        <v>637</v>
      </c>
      <c r="AH925" s="2">
        <v>614</v>
      </c>
    </row>
    <row r="926" spans="1:34" x14ac:dyDescent="0.25">
      <c r="A926" s="2" t="s">
        <v>493</v>
      </c>
      <c r="B926" s="2" t="s">
        <v>412</v>
      </c>
      <c r="C926" s="2" t="s">
        <v>534</v>
      </c>
      <c r="D926" s="2">
        <v>0</v>
      </c>
      <c r="E926" s="2">
        <v>6</v>
      </c>
      <c r="F926" s="2">
        <v>82</v>
      </c>
      <c r="G926" s="2">
        <v>1031</v>
      </c>
      <c r="H926" s="2">
        <v>1081</v>
      </c>
      <c r="I926" s="2">
        <v>714</v>
      </c>
      <c r="J926" s="2">
        <v>839</v>
      </c>
      <c r="K926" s="2">
        <v>1219</v>
      </c>
      <c r="L926" s="2">
        <v>1364</v>
      </c>
      <c r="M926" s="2">
        <v>1478</v>
      </c>
      <c r="N926" s="2">
        <v>1661</v>
      </c>
      <c r="O926" s="2">
        <v>1745</v>
      </c>
      <c r="P926" s="2">
        <v>1763</v>
      </c>
      <c r="Q926" s="2">
        <v>1766</v>
      </c>
      <c r="R926" s="2">
        <v>1730</v>
      </c>
      <c r="S926" s="2">
        <v>1694</v>
      </c>
      <c r="T926" s="2">
        <v>1667</v>
      </c>
      <c r="U926" s="2">
        <v>1442</v>
      </c>
      <c r="V926" s="2">
        <v>1256</v>
      </c>
      <c r="W926" s="2">
        <v>1092</v>
      </c>
      <c r="X926" s="2">
        <v>945</v>
      </c>
      <c r="Y926" s="2">
        <v>822</v>
      </c>
      <c r="Z926" s="2">
        <v>732</v>
      </c>
      <c r="AA926" s="2">
        <v>679</v>
      </c>
      <c r="AB926" s="2">
        <v>641</v>
      </c>
      <c r="AC926" s="2">
        <v>584</v>
      </c>
      <c r="AD926" s="2">
        <v>571</v>
      </c>
      <c r="AE926" s="2">
        <v>538</v>
      </c>
      <c r="AF926" s="2">
        <v>521</v>
      </c>
      <c r="AG926" s="2">
        <v>500</v>
      </c>
      <c r="AH926" s="2">
        <v>478</v>
      </c>
    </row>
    <row r="927" spans="1:34" x14ac:dyDescent="0.25">
      <c r="A927" s="2" t="s">
        <v>494</v>
      </c>
      <c r="B927" s="2" t="s">
        <v>412</v>
      </c>
      <c r="C927" s="2" t="s">
        <v>534</v>
      </c>
      <c r="D927" s="2">
        <v>0</v>
      </c>
      <c r="E927" s="2">
        <v>0</v>
      </c>
      <c r="F927" s="2">
        <v>0</v>
      </c>
      <c r="G927" s="2">
        <v>-449</v>
      </c>
      <c r="H927" s="2">
        <v>-890</v>
      </c>
      <c r="I927" s="2">
        <v>-1536</v>
      </c>
      <c r="J927" s="2">
        <v>-2169</v>
      </c>
      <c r="K927" s="2">
        <v>-2851</v>
      </c>
      <c r="L927" s="2">
        <v>-3526</v>
      </c>
      <c r="M927" s="2">
        <v>-4213</v>
      </c>
      <c r="N927" s="2">
        <v>-4719</v>
      </c>
      <c r="O927" s="2">
        <v>-5085</v>
      </c>
      <c r="P927" s="2">
        <v>-5341</v>
      </c>
      <c r="Q927" s="2">
        <v>-5558</v>
      </c>
      <c r="R927" s="2">
        <v>-5739</v>
      </c>
      <c r="S927" s="2">
        <v>-5895</v>
      </c>
      <c r="T927" s="2">
        <v>-5713</v>
      </c>
      <c r="U927" s="2">
        <v>-5514</v>
      </c>
      <c r="V927" s="2">
        <v>-5337</v>
      </c>
      <c r="W927" s="2">
        <v>-5163</v>
      </c>
      <c r="X927" s="2">
        <v>-4998</v>
      </c>
      <c r="Y927" s="2">
        <v>-4842</v>
      </c>
      <c r="Z927" s="2">
        <v>-4688</v>
      </c>
      <c r="AA927" s="2">
        <v>-4543</v>
      </c>
      <c r="AB927" s="2">
        <v>-4425</v>
      </c>
      <c r="AC927" s="2">
        <v>-4308</v>
      </c>
      <c r="AD927" s="2">
        <v>-4193</v>
      </c>
      <c r="AE927" s="2">
        <v>-4083</v>
      </c>
      <c r="AF927" s="2">
        <v>-3973</v>
      </c>
      <c r="AG927" s="2">
        <v>-3865</v>
      </c>
      <c r="AH927" s="2">
        <v>-3761</v>
      </c>
    </row>
    <row r="928" spans="1:34" x14ac:dyDescent="0.25">
      <c r="A928" s="2" t="s">
        <v>495</v>
      </c>
      <c r="B928" s="2" t="s">
        <v>412</v>
      </c>
      <c r="C928" s="2" t="s">
        <v>534</v>
      </c>
      <c r="D928" s="2">
        <v>0</v>
      </c>
      <c r="E928" s="2">
        <v>0</v>
      </c>
      <c r="F928" s="2">
        <v>1</v>
      </c>
      <c r="G928" s="2">
        <v>548</v>
      </c>
      <c r="H928" s="2">
        <v>1079</v>
      </c>
      <c r="I928" s="2">
        <v>1558</v>
      </c>
      <c r="J928" s="2">
        <v>1938</v>
      </c>
      <c r="K928" s="2">
        <v>2332</v>
      </c>
      <c r="L928" s="2">
        <v>2746</v>
      </c>
      <c r="M928" s="2">
        <v>3167</v>
      </c>
      <c r="N928" s="2">
        <v>3509</v>
      </c>
      <c r="O928" s="2">
        <v>3841</v>
      </c>
      <c r="P928" s="2">
        <v>4160</v>
      </c>
      <c r="Q928" s="2">
        <v>4467</v>
      </c>
      <c r="R928" s="2">
        <v>4767</v>
      </c>
      <c r="S928" s="2">
        <v>5037</v>
      </c>
      <c r="T928" s="2">
        <v>5065</v>
      </c>
      <c r="U928" s="2">
        <v>4839</v>
      </c>
      <c r="V928" s="2">
        <v>4719</v>
      </c>
      <c r="W928" s="2">
        <v>4606</v>
      </c>
      <c r="X928" s="2">
        <v>4590</v>
      </c>
      <c r="Y928" s="2">
        <v>4392</v>
      </c>
      <c r="Z928" s="2">
        <v>4291</v>
      </c>
      <c r="AA928" s="2">
        <v>4173</v>
      </c>
      <c r="AB928" s="2">
        <v>4077</v>
      </c>
      <c r="AC928" s="2">
        <v>3991</v>
      </c>
      <c r="AD928" s="2">
        <v>3882</v>
      </c>
      <c r="AE928" s="2">
        <v>3787</v>
      </c>
      <c r="AF928" s="2">
        <v>3782</v>
      </c>
      <c r="AG928" s="2">
        <v>3616</v>
      </c>
      <c r="AH928" s="2">
        <v>3521</v>
      </c>
    </row>
    <row r="929" spans="1:34" x14ac:dyDescent="0.25">
      <c r="A929" s="2" t="s">
        <v>496</v>
      </c>
      <c r="B929" s="2" t="s">
        <v>412</v>
      </c>
      <c r="C929" s="2" t="s">
        <v>534</v>
      </c>
      <c r="D929" s="2">
        <v>0</v>
      </c>
      <c r="E929" s="2">
        <v>-19</v>
      </c>
      <c r="F929" s="2">
        <v>-31</v>
      </c>
      <c r="G929" s="2">
        <v>115</v>
      </c>
      <c r="H929" s="2">
        <v>134</v>
      </c>
      <c r="I929" s="2">
        <v>254</v>
      </c>
      <c r="J929" s="2">
        <v>334</v>
      </c>
      <c r="K929" s="2">
        <v>397</v>
      </c>
      <c r="L929" s="2">
        <v>433</v>
      </c>
      <c r="M929" s="2">
        <v>465</v>
      </c>
      <c r="N929" s="2">
        <v>470</v>
      </c>
      <c r="O929" s="2">
        <v>451</v>
      </c>
      <c r="P929" s="2">
        <v>440</v>
      </c>
      <c r="Q929" s="2">
        <v>452</v>
      </c>
      <c r="R929" s="2">
        <v>500</v>
      </c>
      <c r="S929" s="2">
        <v>535</v>
      </c>
      <c r="T929" s="2">
        <v>565</v>
      </c>
      <c r="U929" s="2">
        <v>553</v>
      </c>
      <c r="V929" s="2">
        <v>531</v>
      </c>
      <c r="W929" s="2">
        <v>502</v>
      </c>
      <c r="X929" s="2">
        <v>472</v>
      </c>
      <c r="Y929" s="2">
        <v>461</v>
      </c>
      <c r="Z929" s="2">
        <v>440</v>
      </c>
      <c r="AA929" s="2">
        <v>432</v>
      </c>
      <c r="AB929" s="2">
        <v>423</v>
      </c>
      <c r="AC929" s="2">
        <v>417</v>
      </c>
      <c r="AD929" s="2">
        <v>415</v>
      </c>
      <c r="AE929" s="2">
        <v>409</v>
      </c>
      <c r="AF929" s="2">
        <v>406</v>
      </c>
      <c r="AG929" s="2">
        <v>403</v>
      </c>
      <c r="AH929" s="2">
        <v>399</v>
      </c>
    </row>
    <row r="930" spans="1:34" x14ac:dyDescent="0.25">
      <c r="A930" s="2" t="s">
        <v>497</v>
      </c>
      <c r="B930" s="2" t="s">
        <v>412</v>
      </c>
      <c r="C930" s="2" t="s">
        <v>534</v>
      </c>
      <c r="D930" s="2">
        <v>0</v>
      </c>
      <c r="E930" s="2">
        <v>95</v>
      </c>
      <c r="F930" s="2">
        <v>26</v>
      </c>
      <c r="G930" s="2">
        <v>268</v>
      </c>
      <c r="H930" s="2">
        <v>3315</v>
      </c>
      <c r="I930" s="2">
        <v>3367</v>
      </c>
      <c r="J930" s="2">
        <v>1880</v>
      </c>
      <c r="K930" s="2">
        <v>2023</v>
      </c>
      <c r="L930" s="2">
        <v>3288</v>
      </c>
      <c r="M930" s="2">
        <v>3793</v>
      </c>
      <c r="N930" s="2">
        <v>4096</v>
      </c>
      <c r="O930" s="2">
        <v>4516</v>
      </c>
      <c r="P930" s="2">
        <v>5021</v>
      </c>
      <c r="Q930" s="2">
        <v>5250</v>
      </c>
      <c r="R930" s="2">
        <v>5687</v>
      </c>
      <c r="S930" s="2">
        <v>6033</v>
      </c>
      <c r="T930" s="2">
        <v>6309</v>
      </c>
      <c r="U930" s="2">
        <v>6743</v>
      </c>
      <c r="V930" s="2">
        <v>6544</v>
      </c>
      <c r="W930" s="2">
        <v>6358</v>
      </c>
      <c r="X930" s="2">
        <v>6174</v>
      </c>
      <c r="Y930" s="2">
        <v>5903</v>
      </c>
      <c r="Z930" s="2">
        <v>5782</v>
      </c>
      <c r="AA930" s="2">
        <v>5592</v>
      </c>
      <c r="AB930" s="2">
        <v>5502</v>
      </c>
      <c r="AC930" s="2">
        <v>5410</v>
      </c>
      <c r="AD930" s="2">
        <v>5375</v>
      </c>
      <c r="AE930" s="2">
        <v>5321</v>
      </c>
      <c r="AF930" s="2">
        <v>5297</v>
      </c>
      <c r="AG930" s="2">
        <v>5260</v>
      </c>
      <c r="AH930" s="2">
        <v>5243</v>
      </c>
    </row>
    <row r="931" spans="1:34" x14ac:dyDescent="0.25">
      <c r="A931" s="2" t="s">
        <v>498</v>
      </c>
      <c r="B931" s="2" t="s">
        <v>412</v>
      </c>
      <c r="C931" s="2" t="s">
        <v>534</v>
      </c>
      <c r="D931" s="2">
        <v>0</v>
      </c>
      <c r="E931" s="2">
        <v>-326</v>
      </c>
      <c r="F931" s="2">
        <v>-606</v>
      </c>
      <c r="G931" s="2">
        <v>2086</v>
      </c>
      <c r="H931" s="2">
        <v>7184</v>
      </c>
      <c r="I931" s="2">
        <v>8960</v>
      </c>
      <c r="J931" s="2">
        <v>9787</v>
      </c>
      <c r="K931" s="2">
        <v>10147</v>
      </c>
      <c r="L931" s="2">
        <v>9557</v>
      </c>
      <c r="M931" s="2">
        <v>8312</v>
      </c>
      <c r="N931" s="2">
        <v>6623</v>
      </c>
      <c r="O931" s="2">
        <v>5295</v>
      </c>
      <c r="P931" s="2">
        <v>3720</v>
      </c>
      <c r="Q931" s="2">
        <v>2531</v>
      </c>
      <c r="R931" s="2">
        <v>1873</v>
      </c>
      <c r="S931" s="2">
        <v>1079</v>
      </c>
      <c r="T931" s="2">
        <v>684</v>
      </c>
      <c r="U931" s="2">
        <v>-349</v>
      </c>
      <c r="V931" s="2">
        <v>-1149</v>
      </c>
      <c r="W931" s="2">
        <v>-2060</v>
      </c>
      <c r="X931" s="2">
        <v>-2942</v>
      </c>
      <c r="Y931" s="2">
        <v>-3515</v>
      </c>
      <c r="Z931" s="2">
        <v>-4040</v>
      </c>
      <c r="AA931" s="2">
        <v>-4429</v>
      </c>
      <c r="AB931" s="2">
        <v>-4656</v>
      </c>
      <c r="AC931" s="2">
        <v>-5168</v>
      </c>
      <c r="AD931" s="2">
        <v>-5357</v>
      </c>
      <c r="AE931" s="2">
        <v>-5674</v>
      </c>
      <c r="AF931" s="2">
        <v>-6016</v>
      </c>
      <c r="AG931" s="2">
        <v>-6381</v>
      </c>
      <c r="AH931" s="2">
        <v>-6772</v>
      </c>
    </row>
    <row r="932" spans="1:34" x14ac:dyDescent="0.25">
      <c r="A932" s="2" t="s">
        <v>499</v>
      </c>
      <c r="B932" s="2" t="s">
        <v>412</v>
      </c>
      <c r="C932" s="2" t="s">
        <v>534</v>
      </c>
      <c r="D932" s="2">
        <v>0</v>
      </c>
      <c r="E932" s="2">
        <v>0</v>
      </c>
      <c r="F932" s="2">
        <v>-3</v>
      </c>
      <c r="G932" s="2">
        <v>117</v>
      </c>
      <c r="H932" s="2">
        <v>198</v>
      </c>
      <c r="I932" s="2">
        <v>240</v>
      </c>
      <c r="J932" s="2">
        <v>232</v>
      </c>
      <c r="K932" s="2">
        <v>226</v>
      </c>
      <c r="L932" s="2">
        <v>235</v>
      </c>
      <c r="M932" s="2">
        <v>240</v>
      </c>
      <c r="N932" s="2">
        <v>229</v>
      </c>
      <c r="O932" s="2">
        <v>217</v>
      </c>
      <c r="P932" s="2">
        <v>204</v>
      </c>
      <c r="Q932" s="2">
        <v>192</v>
      </c>
      <c r="R932" s="2">
        <v>186</v>
      </c>
      <c r="S932" s="2">
        <v>178</v>
      </c>
      <c r="T932" s="2">
        <v>167</v>
      </c>
      <c r="U932" s="2">
        <v>147</v>
      </c>
      <c r="V932" s="2">
        <v>119</v>
      </c>
      <c r="W932" s="2">
        <v>90</v>
      </c>
      <c r="X932" s="2">
        <v>58</v>
      </c>
      <c r="Y932" s="2">
        <v>31</v>
      </c>
      <c r="Z932" s="2">
        <v>8</v>
      </c>
      <c r="AA932" s="2">
        <v>-12</v>
      </c>
      <c r="AB932" s="2">
        <v>-27</v>
      </c>
      <c r="AC932" s="2">
        <v>-40</v>
      </c>
      <c r="AD932" s="2">
        <v>-51</v>
      </c>
      <c r="AE932" s="2">
        <v>-59</v>
      </c>
      <c r="AF932" s="2">
        <v>-63</v>
      </c>
      <c r="AG932" s="2">
        <v>-70</v>
      </c>
      <c r="AH932" s="2">
        <v>-75</v>
      </c>
    </row>
    <row r="933" spans="1:34" x14ac:dyDescent="0.25">
      <c r="A933" s="2" t="s">
        <v>500</v>
      </c>
      <c r="B933" s="2" t="s">
        <v>412</v>
      </c>
      <c r="C933" s="2" t="s">
        <v>534</v>
      </c>
      <c r="D933" s="2">
        <v>0</v>
      </c>
      <c r="E933" s="2">
        <v>21</v>
      </c>
      <c r="F933" s="2">
        <v>190</v>
      </c>
      <c r="G933" s="2">
        <v>2542</v>
      </c>
      <c r="H933" s="2">
        <v>2688</v>
      </c>
      <c r="I933" s="2">
        <v>2188</v>
      </c>
      <c r="J933" s="2">
        <v>2598</v>
      </c>
      <c r="K933" s="2">
        <v>3648</v>
      </c>
      <c r="L933" s="2">
        <v>4058</v>
      </c>
      <c r="M933" s="2">
        <v>4616</v>
      </c>
      <c r="N933" s="2">
        <v>5326</v>
      </c>
      <c r="O933" s="2">
        <v>5890</v>
      </c>
      <c r="P933" s="2">
        <v>6208</v>
      </c>
      <c r="Q933" s="2">
        <v>6508</v>
      </c>
      <c r="R933" s="2">
        <v>6631</v>
      </c>
      <c r="S933" s="2">
        <v>6896</v>
      </c>
      <c r="T933" s="2">
        <v>7134</v>
      </c>
      <c r="U933" s="2">
        <v>6765</v>
      </c>
      <c r="V933" s="2">
        <v>6460</v>
      </c>
      <c r="W933" s="2">
        <v>6140</v>
      </c>
      <c r="X933" s="2">
        <v>5835</v>
      </c>
      <c r="Y933" s="2">
        <v>5576</v>
      </c>
      <c r="Z933" s="2">
        <v>5396</v>
      </c>
      <c r="AA933" s="2">
        <v>5397</v>
      </c>
      <c r="AB933" s="2">
        <v>5433</v>
      </c>
      <c r="AC933" s="2">
        <v>5475</v>
      </c>
      <c r="AD933" s="2">
        <v>5583</v>
      </c>
      <c r="AE933" s="2">
        <v>5699</v>
      </c>
      <c r="AF933" s="2">
        <v>5839</v>
      </c>
      <c r="AG933" s="2">
        <v>5973</v>
      </c>
      <c r="AH933" s="2">
        <v>6110</v>
      </c>
    </row>
    <row r="934" spans="1:34" x14ac:dyDescent="0.25">
      <c r="A934" s="2" t="s">
        <v>501</v>
      </c>
      <c r="B934" s="2" t="s">
        <v>412</v>
      </c>
      <c r="C934" s="2" t="s">
        <v>534</v>
      </c>
      <c r="D934" s="2">
        <v>0</v>
      </c>
      <c r="E934" s="2">
        <v>-2</v>
      </c>
      <c r="F934" s="2">
        <v>15</v>
      </c>
      <c r="G934" s="2">
        <v>413</v>
      </c>
      <c r="H934" s="2">
        <v>203</v>
      </c>
      <c r="I934" s="2">
        <v>309</v>
      </c>
      <c r="J934" s="2">
        <v>507</v>
      </c>
      <c r="K934" s="2">
        <v>496</v>
      </c>
      <c r="L934" s="2">
        <v>368</v>
      </c>
      <c r="M934" s="2">
        <v>364</v>
      </c>
      <c r="N934" s="2">
        <v>305</v>
      </c>
      <c r="O934" s="2">
        <v>195</v>
      </c>
      <c r="P934" s="2">
        <v>85</v>
      </c>
      <c r="Q934" s="2">
        <v>41</v>
      </c>
      <c r="R934" s="2">
        <v>-18</v>
      </c>
      <c r="S934" s="2">
        <v>-76</v>
      </c>
      <c r="T934" s="2">
        <v>-86</v>
      </c>
      <c r="U934" s="2">
        <v>-147</v>
      </c>
      <c r="V934" s="2">
        <v>-109</v>
      </c>
      <c r="W934" s="2">
        <v>-25</v>
      </c>
      <c r="X934" s="2">
        <v>94</v>
      </c>
      <c r="Y934" s="2">
        <v>275</v>
      </c>
      <c r="Z934" s="2">
        <v>498</v>
      </c>
      <c r="AA934" s="2">
        <v>765</v>
      </c>
      <c r="AB934" s="2">
        <v>1020</v>
      </c>
      <c r="AC934" s="2">
        <v>1302</v>
      </c>
      <c r="AD934" s="2">
        <v>1555</v>
      </c>
      <c r="AE934" s="2">
        <v>1808</v>
      </c>
      <c r="AF934" s="2">
        <v>2069</v>
      </c>
      <c r="AG934" s="2">
        <v>2312</v>
      </c>
      <c r="AH934" s="2">
        <v>2543</v>
      </c>
    </row>
    <row r="935" spans="1:34" x14ac:dyDescent="0.25">
      <c r="A935" s="2" t="s">
        <v>502</v>
      </c>
      <c r="B935" s="2" t="s">
        <v>412</v>
      </c>
      <c r="C935" s="2" t="s">
        <v>534</v>
      </c>
      <c r="D935" s="2">
        <v>0</v>
      </c>
      <c r="E935" s="2">
        <v>6</v>
      </c>
      <c r="F935" s="2">
        <v>82</v>
      </c>
      <c r="G935" s="2">
        <v>4905</v>
      </c>
      <c r="H935" s="2">
        <v>8916</v>
      </c>
      <c r="I935" s="2">
        <v>12746</v>
      </c>
      <c r="J935" s="2">
        <v>16859</v>
      </c>
      <c r="K935" s="2">
        <v>20914</v>
      </c>
      <c r="L935" s="2">
        <v>24226</v>
      </c>
      <c r="M935" s="2">
        <v>27489</v>
      </c>
      <c r="N935" s="2">
        <v>30598</v>
      </c>
      <c r="O935" s="2">
        <v>33485</v>
      </c>
      <c r="P935" s="2">
        <v>36200</v>
      </c>
      <c r="Q935" s="2">
        <v>38983</v>
      </c>
      <c r="R935" s="2">
        <v>41493</v>
      </c>
      <c r="S935" s="2">
        <v>43905</v>
      </c>
      <c r="T935" s="2">
        <v>42057</v>
      </c>
      <c r="U935" s="2">
        <v>40098</v>
      </c>
      <c r="V935" s="2">
        <v>38930</v>
      </c>
      <c r="W935" s="2">
        <v>37867</v>
      </c>
      <c r="X935" s="2">
        <v>36969</v>
      </c>
      <c r="Y935" s="2">
        <v>36375</v>
      </c>
      <c r="Z935" s="2">
        <v>35801</v>
      </c>
      <c r="AA935" s="2">
        <v>35441</v>
      </c>
      <c r="AB935" s="2">
        <v>35114</v>
      </c>
      <c r="AC935" s="2">
        <v>34852</v>
      </c>
      <c r="AD935" s="2">
        <v>34668</v>
      </c>
      <c r="AE935" s="2">
        <v>34609</v>
      </c>
      <c r="AF935" s="2">
        <v>34604</v>
      </c>
      <c r="AG935" s="2">
        <v>34543</v>
      </c>
      <c r="AH935" s="2">
        <v>34435</v>
      </c>
    </row>
    <row r="936" spans="1:34" x14ac:dyDescent="0.25">
      <c r="A936" s="2" t="s">
        <v>503</v>
      </c>
      <c r="B936" s="2" t="s">
        <v>412</v>
      </c>
      <c r="C936" s="2" t="s">
        <v>534</v>
      </c>
      <c r="D936" s="2">
        <v>0</v>
      </c>
      <c r="E936" s="2">
        <v>-6</v>
      </c>
      <c r="F936" s="2">
        <v>3</v>
      </c>
      <c r="G936" s="2">
        <v>239</v>
      </c>
      <c r="H936" s="2">
        <v>336</v>
      </c>
      <c r="I936" s="2">
        <v>1307</v>
      </c>
      <c r="J936" s="2">
        <v>2285</v>
      </c>
      <c r="K936" s="2">
        <v>2819</v>
      </c>
      <c r="L936" s="2">
        <v>3310</v>
      </c>
      <c r="M936" s="2">
        <v>4089</v>
      </c>
      <c r="N936" s="2">
        <v>4665</v>
      </c>
      <c r="O936" s="2">
        <v>5152</v>
      </c>
      <c r="P936" s="2">
        <v>5578</v>
      </c>
      <c r="Q936" s="2">
        <v>6024</v>
      </c>
      <c r="R936" s="2">
        <v>6426</v>
      </c>
      <c r="S936" s="2">
        <v>6751</v>
      </c>
      <c r="T936" s="2">
        <v>6983</v>
      </c>
      <c r="U936" s="2">
        <v>6994</v>
      </c>
      <c r="V936" s="2">
        <v>6938</v>
      </c>
      <c r="W936" s="2">
        <v>6792</v>
      </c>
      <c r="X936" s="2">
        <v>6530</v>
      </c>
      <c r="Y936" s="2">
        <v>6253</v>
      </c>
      <c r="Z936" s="2">
        <v>5925</v>
      </c>
      <c r="AA936" s="2">
        <v>5640</v>
      </c>
      <c r="AB936" s="2">
        <v>5332</v>
      </c>
      <c r="AC936" s="2">
        <v>5099</v>
      </c>
      <c r="AD936" s="2">
        <v>4834</v>
      </c>
      <c r="AE936" s="2">
        <v>4584</v>
      </c>
      <c r="AF936" s="2">
        <v>4356</v>
      </c>
      <c r="AG936" s="2">
        <v>4158</v>
      </c>
      <c r="AH936" s="2">
        <v>3965</v>
      </c>
    </row>
    <row r="937" spans="1:34" x14ac:dyDescent="0.25">
      <c r="A937" s="2" t="s">
        <v>504</v>
      </c>
      <c r="B937" s="2" t="s">
        <v>412</v>
      </c>
      <c r="C937" s="2" t="s">
        <v>534</v>
      </c>
      <c r="D937" s="2">
        <v>0</v>
      </c>
      <c r="E937" s="2">
        <v>-3</v>
      </c>
      <c r="F937" s="2">
        <v>0</v>
      </c>
      <c r="G937" s="2">
        <v>65</v>
      </c>
      <c r="H937" s="2">
        <v>39</v>
      </c>
      <c r="I937" s="2">
        <v>344</v>
      </c>
      <c r="J937" s="2">
        <v>638</v>
      </c>
      <c r="K937" s="2">
        <v>754</v>
      </c>
      <c r="L937" s="2">
        <v>833</v>
      </c>
      <c r="M937" s="2">
        <v>987</v>
      </c>
      <c r="N937" s="2">
        <v>1075</v>
      </c>
      <c r="O937" s="2">
        <v>1128</v>
      </c>
      <c r="P937" s="2">
        <v>1161</v>
      </c>
      <c r="Q937" s="2">
        <v>1193</v>
      </c>
      <c r="R937" s="2">
        <v>1209</v>
      </c>
      <c r="S937" s="2">
        <v>1205</v>
      </c>
      <c r="T937" s="2">
        <v>1184</v>
      </c>
      <c r="U937" s="2">
        <v>1125</v>
      </c>
      <c r="V937" s="2">
        <v>1063</v>
      </c>
      <c r="W937" s="2">
        <v>991</v>
      </c>
      <c r="X937" s="2">
        <v>907</v>
      </c>
      <c r="Y937" s="2">
        <v>826</v>
      </c>
      <c r="Z937" s="2">
        <v>744</v>
      </c>
      <c r="AA937" s="2">
        <v>674</v>
      </c>
      <c r="AB937" s="2">
        <v>607</v>
      </c>
      <c r="AC937" s="2">
        <v>552</v>
      </c>
      <c r="AD937" s="2">
        <v>497</v>
      </c>
      <c r="AE937" s="2">
        <v>447</v>
      </c>
      <c r="AF937" s="2">
        <v>404</v>
      </c>
      <c r="AG937" s="2">
        <v>366</v>
      </c>
      <c r="AH937" s="2">
        <v>331</v>
      </c>
    </row>
    <row r="938" spans="1:34" x14ac:dyDescent="0.25">
      <c r="A938" s="2" t="s">
        <v>505</v>
      </c>
      <c r="B938" s="2" t="s">
        <v>412</v>
      </c>
      <c r="C938" s="2" t="s">
        <v>534</v>
      </c>
      <c r="D938" s="2">
        <v>0</v>
      </c>
      <c r="E938" s="2">
        <v>0</v>
      </c>
      <c r="F938" s="2">
        <v>0</v>
      </c>
      <c r="G938" s="2">
        <v>14</v>
      </c>
      <c r="H938" s="2">
        <v>17</v>
      </c>
      <c r="I938" s="2">
        <v>33</v>
      </c>
      <c r="J938" s="2">
        <v>48</v>
      </c>
      <c r="K938" s="2">
        <v>55</v>
      </c>
      <c r="L938" s="2">
        <v>60</v>
      </c>
      <c r="M938" s="2">
        <v>68</v>
      </c>
      <c r="N938" s="2">
        <v>72</v>
      </c>
      <c r="O938" s="2">
        <v>74</v>
      </c>
      <c r="P938" s="2">
        <v>76</v>
      </c>
      <c r="Q938" s="2">
        <v>75</v>
      </c>
      <c r="R938" s="2">
        <v>75</v>
      </c>
      <c r="S938" s="2">
        <v>74</v>
      </c>
      <c r="T938" s="2">
        <v>70</v>
      </c>
      <c r="U938" s="2">
        <v>65</v>
      </c>
      <c r="V938" s="2">
        <v>59</v>
      </c>
      <c r="W938" s="2">
        <v>54</v>
      </c>
      <c r="X938" s="2">
        <v>48</v>
      </c>
      <c r="Y938" s="2">
        <v>43</v>
      </c>
      <c r="Z938" s="2">
        <v>37</v>
      </c>
      <c r="AA938" s="2">
        <v>34</v>
      </c>
      <c r="AB938" s="2">
        <v>30</v>
      </c>
      <c r="AC938" s="2">
        <v>27</v>
      </c>
      <c r="AD938" s="2">
        <v>24</v>
      </c>
      <c r="AE938" s="2">
        <v>23</v>
      </c>
      <c r="AF938" s="2">
        <v>20</v>
      </c>
      <c r="AG938" s="2">
        <v>18</v>
      </c>
      <c r="AH938" s="2">
        <v>16</v>
      </c>
    </row>
    <row r="939" spans="1:34" x14ac:dyDescent="0.25">
      <c r="A939" s="2" t="s">
        <v>506</v>
      </c>
      <c r="B939" s="2" t="s">
        <v>412</v>
      </c>
      <c r="C939" s="2" t="s">
        <v>534</v>
      </c>
      <c r="D939" s="2">
        <v>0</v>
      </c>
      <c r="E939" s="2">
        <v>0</v>
      </c>
      <c r="F939" s="2">
        <v>-1</v>
      </c>
      <c r="G939" s="2">
        <v>17</v>
      </c>
      <c r="H939" s="2">
        <v>19</v>
      </c>
      <c r="I939" s="2">
        <v>50</v>
      </c>
      <c r="J939" s="2">
        <v>80</v>
      </c>
      <c r="K939" s="2">
        <v>91</v>
      </c>
      <c r="L939" s="2">
        <v>94</v>
      </c>
      <c r="M939" s="2">
        <v>103</v>
      </c>
      <c r="N939" s="2">
        <v>103</v>
      </c>
      <c r="O939" s="2">
        <v>105</v>
      </c>
      <c r="P939" s="2">
        <v>103</v>
      </c>
      <c r="Q939" s="2">
        <v>105</v>
      </c>
      <c r="R939" s="2">
        <v>106</v>
      </c>
      <c r="S939" s="2">
        <v>105</v>
      </c>
      <c r="T939" s="2">
        <v>100</v>
      </c>
      <c r="U939" s="2">
        <v>91</v>
      </c>
      <c r="V939" s="2">
        <v>83</v>
      </c>
      <c r="W939" s="2">
        <v>74</v>
      </c>
      <c r="X939" s="2">
        <v>63</v>
      </c>
      <c r="Y939" s="2">
        <v>54</v>
      </c>
      <c r="Z939" s="2">
        <v>44</v>
      </c>
      <c r="AA939" s="2">
        <v>38</v>
      </c>
      <c r="AB939" s="2">
        <v>30</v>
      </c>
      <c r="AC939" s="2">
        <v>26</v>
      </c>
      <c r="AD939" s="2">
        <v>21</v>
      </c>
      <c r="AE939" s="2">
        <v>16</v>
      </c>
      <c r="AF939" s="2">
        <v>12</v>
      </c>
      <c r="AG939" s="2">
        <v>9</v>
      </c>
      <c r="AH939" s="2">
        <v>6</v>
      </c>
    </row>
    <row r="940" spans="1:34" x14ac:dyDescent="0.25">
      <c r="A940" s="2" t="s">
        <v>507</v>
      </c>
      <c r="B940" s="2" t="s">
        <v>412</v>
      </c>
      <c r="C940" s="2" t="s">
        <v>534</v>
      </c>
      <c r="D940" s="2">
        <v>0</v>
      </c>
      <c r="E940" s="2">
        <v>0</v>
      </c>
      <c r="F940" s="2">
        <v>3</v>
      </c>
      <c r="G940" s="2">
        <v>96</v>
      </c>
      <c r="H940" s="2">
        <v>71</v>
      </c>
      <c r="I940" s="2">
        <v>62</v>
      </c>
      <c r="J940" s="2">
        <v>45</v>
      </c>
      <c r="K940" s="2">
        <v>-11</v>
      </c>
      <c r="L940" s="2">
        <v>-102</v>
      </c>
      <c r="M940" s="2">
        <v>-194</v>
      </c>
      <c r="N940" s="2">
        <v>-321</v>
      </c>
      <c r="O940" s="2">
        <v>-473</v>
      </c>
      <c r="P940" s="2">
        <v>-644</v>
      </c>
      <c r="Q940" s="2">
        <v>-822</v>
      </c>
      <c r="R940" s="2">
        <v>-1016</v>
      </c>
      <c r="S940" s="2">
        <v>-1225</v>
      </c>
      <c r="T940" s="2">
        <v>-1428</v>
      </c>
      <c r="U940" s="2">
        <v>-1631</v>
      </c>
      <c r="V940" s="2">
        <v>-1808</v>
      </c>
      <c r="W940" s="2">
        <v>-1966</v>
      </c>
      <c r="X940" s="2">
        <v>-2106</v>
      </c>
      <c r="Y940" s="2">
        <v>-2220</v>
      </c>
      <c r="Z940" s="2">
        <v>-2313</v>
      </c>
      <c r="AA940" s="2">
        <v>-2382</v>
      </c>
      <c r="AB940" s="2">
        <v>-2430</v>
      </c>
      <c r="AC940" s="2">
        <v>-2455</v>
      </c>
      <c r="AD940" s="2">
        <v>-2463</v>
      </c>
      <c r="AE940" s="2">
        <v>-2456</v>
      </c>
      <c r="AF940" s="2">
        <v>-2429</v>
      </c>
      <c r="AG940" s="2">
        <v>-2402</v>
      </c>
      <c r="AH940" s="2">
        <v>-2375</v>
      </c>
    </row>
    <row r="941" spans="1:34" x14ac:dyDescent="0.25">
      <c r="A941" s="2" t="s">
        <v>508</v>
      </c>
      <c r="B941" s="2" t="s">
        <v>412</v>
      </c>
      <c r="C941" s="2" t="s">
        <v>534</v>
      </c>
      <c r="D941" s="2">
        <v>0</v>
      </c>
      <c r="E941" s="2">
        <v>-4</v>
      </c>
      <c r="F941" s="2">
        <v>10</v>
      </c>
      <c r="G941" s="2">
        <v>307</v>
      </c>
      <c r="H941" s="2">
        <v>327</v>
      </c>
      <c r="I941" s="2">
        <v>1072</v>
      </c>
      <c r="J941" s="2">
        <v>1885</v>
      </c>
      <c r="K941" s="2">
        <v>2328</v>
      </c>
      <c r="L941" s="2">
        <v>2714</v>
      </c>
      <c r="M941" s="2">
        <v>3345</v>
      </c>
      <c r="N941" s="2">
        <v>3830</v>
      </c>
      <c r="O941" s="2">
        <v>4204</v>
      </c>
      <c r="P941" s="2">
        <v>4522</v>
      </c>
      <c r="Q941" s="2">
        <v>4850</v>
      </c>
      <c r="R941" s="2">
        <v>5122</v>
      </c>
      <c r="S941" s="2">
        <v>5343</v>
      </c>
      <c r="T941" s="2">
        <v>5475</v>
      </c>
      <c r="U941" s="2">
        <v>5442</v>
      </c>
      <c r="V941" s="2">
        <v>5380</v>
      </c>
      <c r="W941" s="2">
        <v>5262</v>
      </c>
      <c r="X941" s="2">
        <v>5070</v>
      </c>
      <c r="Y941" s="2">
        <v>4873</v>
      </c>
      <c r="Z941" s="2">
        <v>4646</v>
      </c>
      <c r="AA941" s="2">
        <v>4452</v>
      </c>
      <c r="AB941" s="2">
        <v>4242</v>
      </c>
      <c r="AC941" s="2">
        <v>4083</v>
      </c>
      <c r="AD941" s="2">
        <v>3904</v>
      </c>
      <c r="AE941" s="2">
        <v>3742</v>
      </c>
      <c r="AF941" s="2">
        <v>3593</v>
      </c>
      <c r="AG941" s="2">
        <v>3464</v>
      </c>
      <c r="AH941" s="2">
        <v>3339</v>
      </c>
    </row>
    <row r="942" spans="1:34" x14ac:dyDescent="0.25">
      <c r="A942" s="2" t="s">
        <v>509</v>
      </c>
      <c r="B942" s="2" t="s">
        <v>412</v>
      </c>
      <c r="C942" s="2" t="s">
        <v>534</v>
      </c>
      <c r="D942" s="2">
        <v>0</v>
      </c>
      <c r="E942" s="2">
        <v>-9</v>
      </c>
      <c r="F942" s="2">
        <v>278</v>
      </c>
      <c r="G942" s="2">
        <v>3286</v>
      </c>
      <c r="H942" s="2">
        <v>3196</v>
      </c>
      <c r="I942" s="2">
        <v>3242</v>
      </c>
      <c r="J942" s="2">
        <v>5148</v>
      </c>
      <c r="K942" s="2">
        <v>7197</v>
      </c>
      <c r="L942" s="2">
        <v>8101</v>
      </c>
      <c r="M942" s="2">
        <v>9295</v>
      </c>
      <c r="N942" s="2">
        <v>10370</v>
      </c>
      <c r="O942" s="2">
        <v>10988</v>
      </c>
      <c r="P942" s="2">
        <v>11222</v>
      </c>
      <c r="Q942" s="2">
        <v>11476</v>
      </c>
      <c r="R942" s="2">
        <v>11471</v>
      </c>
      <c r="S942" s="2">
        <v>11412</v>
      </c>
      <c r="T942" s="2">
        <v>11304</v>
      </c>
      <c r="U942" s="2">
        <v>10120</v>
      </c>
      <c r="V942" s="2">
        <v>9180</v>
      </c>
      <c r="W942" s="2">
        <v>8233</v>
      </c>
      <c r="X942" s="2">
        <v>7260</v>
      </c>
      <c r="Y942" s="2">
        <v>6448</v>
      </c>
      <c r="Z942" s="2">
        <v>5706</v>
      </c>
      <c r="AA942" s="2">
        <v>5242</v>
      </c>
      <c r="AB942" s="2">
        <v>4804</v>
      </c>
      <c r="AC942" s="2">
        <v>4501</v>
      </c>
      <c r="AD942" s="2">
        <v>4184</v>
      </c>
      <c r="AE942" s="2">
        <v>3937</v>
      </c>
      <c r="AF942" s="2">
        <v>3745</v>
      </c>
      <c r="AG942" s="2">
        <v>3554</v>
      </c>
      <c r="AH942" s="2">
        <v>3367</v>
      </c>
    </row>
    <row r="943" spans="1:34" x14ac:dyDescent="0.25">
      <c r="A943" s="2" t="s">
        <v>510</v>
      </c>
      <c r="B943" s="2" t="s">
        <v>412</v>
      </c>
      <c r="C943" s="2" t="s">
        <v>534</v>
      </c>
      <c r="D943" s="2">
        <v>0</v>
      </c>
      <c r="E943" s="2">
        <v>1</v>
      </c>
      <c r="F943" s="2">
        <v>37</v>
      </c>
      <c r="G943" s="2">
        <v>176</v>
      </c>
      <c r="H943" s="2">
        <v>267</v>
      </c>
      <c r="I943" s="2">
        <v>221</v>
      </c>
      <c r="J943" s="2">
        <v>390</v>
      </c>
      <c r="K943" s="2">
        <v>655</v>
      </c>
      <c r="L943" s="2">
        <v>793</v>
      </c>
      <c r="M943" s="2">
        <v>927</v>
      </c>
      <c r="N943" s="2">
        <v>1103</v>
      </c>
      <c r="O943" s="2">
        <v>1254</v>
      </c>
      <c r="P943" s="2">
        <v>1350</v>
      </c>
      <c r="Q943" s="2">
        <v>1423</v>
      </c>
      <c r="R943" s="2">
        <v>1463</v>
      </c>
      <c r="S943" s="2">
        <v>1497</v>
      </c>
      <c r="T943" s="2">
        <v>1497</v>
      </c>
      <c r="U943" s="2">
        <v>1362</v>
      </c>
      <c r="V943" s="2">
        <v>1252</v>
      </c>
      <c r="W943" s="2">
        <v>1146</v>
      </c>
      <c r="X943" s="2">
        <v>1037</v>
      </c>
      <c r="Y943" s="2">
        <v>938</v>
      </c>
      <c r="Z943" s="2">
        <v>847</v>
      </c>
      <c r="AA943" s="2">
        <v>793</v>
      </c>
      <c r="AB943" s="2">
        <v>748</v>
      </c>
      <c r="AC943" s="2">
        <v>714</v>
      </c>
      <c r="AD943" s="2">
        <v>678</v>
      </c>
      <c r="AE943" s="2">
        <v>659</v>
      </c>
      <c r="AF943" s="2">
        <v>639</v>
      </c>
      <c r="AG943" s="2">
        <v>622</v>
      </c>
      <c r="AH943" s="2">
        <v>604</v>
      </c>
    </row>
    <row r="944" spans="1:34" x14ac:dyDescent="0.25">
      <c r="A944" s="2" t="s">
        <v>511</v>
      </c>
      <c r="B944" s="2" t="s">
        <v>412</v>
      </c>
      <c r="C944" s="2" t="s">
        <v>534</v>
      </c>
      <c r="D944" s="2">
        <v>0</v>
      </c>
      <c r="E944" s="2">
        <v>-3</v>
      </c>
      <c r="F944" s="2">
        <v>9</v>
      </c>
      <c r="G944" s="2">
        <v>217</v>
      </c>
      <c r="H944" s="2">
        <v>189</v>
      </c>
      <c r="I944" s="2">
        <v>644</v>
      </c>
      <c r="J944" s="2">
        <v>1170</v>
      </c>
      <c r="K944" s="2">
        <v>1467</v>
      </c>
      <c r="L944" s="2">
        <v>1713</v>
      </c>
      <c r="M944" s="2">
        <v>2127</v>
      </c>
      <c r="N944" s="2">
        <v>2454</v>
      </c>
      <c r="O944" s="2">
        <v>2700</v>
      </c>
      <c r="P944" s="2">
        <v>2911</v>
      </c>
      <c r="Q944" s="2">
        <v>3137</v>
      </c>
      <c r="R944" s="2">
        <v>3322</v>
      </c>
      <c r="S944" s="2">
        <v>3476</v>
      </c>
      <c r="T944" s="2">
        <v>3571</v>
      </c>
      <c r="U944" s="2">
        <v>3548</v>
      </c>
      <c r="V944" s="2">
        <v>3523</v>
      </c>
      <c r="W944" s="2">
        <v>3461</v>
      </c>
      <c r="X944" s="2">
        <v>3353</v>
      </c>
      <c r="Y944" s="2">
        <v>3243</v>
      </c>
      <c r="Z944" s="2">
        <v>3114</v>
      </c>
      <c r="AA944" s="2">
        <v>3010</v>
      </c>
      <c r="AB944" s="2">
        <v>2893</v>
      </c>
      <c r="AC944" s="2">
        <v>2810</v>
      </c>
      <c r="AD944" s="2">
        <v>2713</v>
      </c>
      <c r="AE944" s="2">
        <v>2627</v>
      </c>
      <c r="AF944" s="2">
        <v>2550</v>
      </c>
      <c r="AG944" s="2">
        <v>2483</v>
      </c>
      <c r="AH944" s="2">
        <v>2417</v>
      </c>
    </row>
    <row r="945" spans="1:34" x14ac:dyDescent="0.25">
      <c r="A945" s="2" t="s">
        <v>512</v>
      </c>
      <c r="B945" s="2" t="s">
        <v>412</v>
      </c>
      <c r="C945" s="2" t="s">
        <v>534</v>
      </c>
      <c r="D945" s="2">
        <v>0</v>
      </c>
      <c r="E945" s="2">
        <v>-16</v>
      </c>
      <c r="F945" s="2">
        <v>-6</v>
      </c>
      <c r="G945" s="2">
        <v>104</v>
      </c>
      <c r="H945" s="2">
        <v>-57</v>
      </c>
      <c r="I945" s="2">
        <v>1495</v>
      </c>
      <c r="J945" s="2">
        <v>3123</v>
      </c>
      <c r="K945" s="2">
        <v>3902</v>
      </c>
      <c r="L945" s="2">
        <v>4585</v>
      </c>
      <c r="M945" s="2">
        <v>5806</v>
      </c>
      <c r="N945" s="2">
        <v>6719</v>
      </c>
      <c r="O945" s="2">
        <v>7524</v>
      </c>
      <c r="P945" s="2">
        <v>8254</v>
      </c>
      <c r="Q945" s="2">
        <v>9046</v>
      </c>
      <c r="R945" s="2">
        <v>9776</v>
      </c>
      <c r="S945" s="2">
        <v>10398</v>
      </c>
      <c r="T945" s="2">
        <v>10891</v>
      </c>
      <c r="U945" s="2">
        <v>11060</v>
      </c>
      <c r="V945" s="2">
        <v>11141</v>
      </c>
      <c r="W945" s="2">
        <v>11063</v>
      </c>
      <c r="X945" s="2">
        <v>10769</v>
      </c>
      <c r="Y945" s="2">
        <v>10439</v>
      </c>
      <c r="Z945" s="2">
        <v>9986</v>
      </c>
      <c r="AA945" s="2">
        <v>9590</v>
      </c>
      <c r="AB945" s="2">
        <v>9130</v>
      </c>
      <c r="AC945" s="2">
        <v>8802</v>
      </c>
      <c r="AD945" s="2">
        <v>8388</v>
      </c>
      <c r="AE945" s="2">
        <v>7992</v>
      </c>
      <c r="AF945" s="2">
        <v>7620</v>
      </c>
      <c r="AG945" s="2">
        <v>7306</v>
      </c>
      <c r="AH945" s="2">
        <v>6995</v>
      </c>
    </row>
    <row r="946" spans="1:34" x14ac:dyDescent="0.25">
      <c r="A946" s="2" t="s">
        <v>513</v>
      </c>
      <c r="B946" s="2" t="s">
        <v>412</v>
      </c>
      <c r="C946" s="2" t="s">
        <v>534</v>
      </c>
      <c r="D946" s="2">
        <v>0</v>
      </c>
      <c r="E946" s="2">
        <v>-2</v>
      </c>
      <c r="F946" s="2">
        <v>2</v>
      </c>
      <c r="G946" s="2">
        <v>70</v>
      </c>
      <c r="H946" s="2">
        <v>37</v>
      </c>
      <c r="I946" s="2">
        <v>474</v>
      </c>
      <c r="J946" s="2">
        <v>943</v>
      </c>
      <c r="K946" s="2">
        <v>1181</v>
      </c>
      <c r="L946" s="2">
        <v>1398</v>
      </c>
      <c r="M946" s="2">
        <v>1767</v>
      </c>
      <c r="N946" s="2">
        <v>2059</v>
      </c>
      <c r="O946" s="2">
        <v>2298</v>
      </c>
      <c r="P946" s="2">
        <v>2513</v>
      </c>
      <c r="Q946" s="2">
        <v>2738</v>
      </c>
      <c r="R946" s="2">
        <v>2935</v>
      </c>
      <c r="S946" s="2">
        <v>3103</v>
      </c>
      <c r="T946" s="2">
        <v>3230</v>
      </c>
      <c r="U946" s="2">
        <v>3263</v>
      </c>
      <c r="V946" s="2">
        <v>3271</v>
      </c>
      <c r="W946" s="2">
        <v>3236</v>
      </c>
      <c r="X946" s="2">
        <v>3147</v>
      </c>
      <c r="Y946" s="2">
        <v>3044</v>
      </c>
      <c r="Z946" s="2">
        <v>2914</v>
      </c>
      <c r="AA946" s="2">
        <v>2798</v>
      </c>
      <c r="AB946" s="2">
        <v>2666</v>
      </c>
      <c r="AC946" s="2">
        <v>2568</v>
      </c>
      <c r="AD946" s="2">
        <v>2452</v>
      </c>
      <c r="AE946" s="2">
        <v>2342</v>
      </c>
      <c r="AF946" s="2">
        <v>2241</v>
      </c>
      <c r="AG946" s="2">
        <v>2154</v>
      </c>
      <c r="AH946" s="2">
        <v>2068</v>
      </c>
    </row>
    <row r="947" spans="1:34" x14ac:dyDescent="0.25">
      <c r="A947" s="2" t="s">
        <v>514</v>
      </c>
      <c r="B947" s="2" t="s">
        <v>412</v>
      </c>
      <c r="C947" s="2" t="s">
        <v>534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</row>
    <row r="948" spans="1:34" x14ac:dyDescent="0.25">
      <c r="A948" s="2" t="s">
        <v>383</v>
      </c>
      <c r="B948" s="2" t="s">
        <v>413</v>
      </c>
      <c r="C948" s="2" t="s">
        <v>535</v>
      </c>
      <c r="D948" s="2">
        <v>0</v>
      </c>
      <c r="E948" s="2">
        <v>-215</v>
      </c>
      <c r="F948" s="2">
        <v>482</v>
      </c>
      <c r="G948" s="2">
        <v>25960</v>
      </c>
      <c r="H948" s="2">
        <v>36235</v>
      </c>
      <c r="I948" s="2">
        <v>40824</v>
      </c>
      <c r="J948" s="2">
        <v>49988</v>
      </c>
      <c r="K948" s="2">
        <v>61615</v>
      </c>
      <c r="L948" s="2">
        <v>69317</v>
      </c>
      <c r="M948" s="2">
        <v>77004</v>
      </c>
      <c r="N948" s="2">
        <v>83178</v>
      </c>
      <c r="O948" s="2">
        <v>87908</v>
      </c>
      <c r="P948" s="2">
        <v>90907</v>
      </c>
      <c r="Q948" s="2">
        <v>94641</v>
      </c>
      <c r="R948" s="2">
        <v>97694</v>
      </c>
      <c r="S948" s="2">
        <v>100217</v>
      </c>
      <c r="T948" s="2">
        <v>98949</v>
      </c>
      <c r="U948" s="2">
        <v>92633</v>
      </c>
      <c r="V948" s="2">
        <v>87251</v>
      </c>
      <c r="W948" s="2">
        <v>81693</v>
      </c>
      <c r="X948" s="2">
        <v>76091</v>
      </c>
      <c r="Y948" s="2">
        <v>71472</v>
      </c>
      <c r="Z948" s="2">
        <v>67422</v>
      </c>
      <c r="AA948" s="2">
        <v>64696</v>
      </c>
      <c r="AB948" s="2">
        <v>62335</v>
      </c>
      <c r="AC948" s="2">
        <v>60422</v>
      </c>
      <c r="AD948" s="2">
        <v>58886</v>
      </c>
      <c r="AE948" s="2">
        <v>57655</v>
      </c>
      <c r="AF948" s="2">
        <v>56741</v>
      </c>
      <c r="AG948" s="2">
        <v>55699</v>
      </c>
      <c r="AH948" s="2">
        <v>54707</v>
      </c>
    </row>
    <row r="949" spans="1:34" x14ac:dyDescent="0.25">
      <c r="A949" s="2" t="s">
        <v>473</v>
      </c>
      <c r="B949" s="2" t="s">
        <v>413</v>
      </c>
      <c r="C949" s="2" t="s">
        <v>535</v>
      </c>
      <c r="D949" s="2">
        <v>0</v>
      </c>
      <c r="E949" s="2">
        <v>7</v>
      </c>
      <c r="F949" s="2">
        <v>-14</v>
      </c>
      <c r="G949" s="2">
        <v>293</v>
      </c>
      <c r="H949" s="2">
        <v>510</v>
      </c>
      <c r="I949" s="2">
        <v>861</v>
      </c>
      <c r="J949" s="2">
        <v>1071</v>
      </c>
      <c r="K949" s="2">
        <v>1717</v>
      </c>
      <c r="L949" s="2">
        <v>2644</v>
      </c>
      <c r="M949" s="2">
        <v>3379</v>
      </c>
      <c r="N949" s="2">
        <v>3782</v>
      </c>
      <c r="O949" s="2">
        <v>3612</v>
      </c>
      <c r="P949" s="2">
        <v>3395</v>
      </c>
      <c r="Q949" s="2">
        <v>3286</v>
      </c>
      <c r="R949" s="2">
        <v>3237</v>
      </c>
      <c r="S949" s="2">
        <v>3244</v>
      </c>
      <c r="T949" s="2">
        <v>3278</v>
      </c>
      <c r="U949" s="2">
        <v>3292</v>
      </c>
      <c r="V949" s="2">
        <v>3284</v>
      </c>
      <c r="W949" s="2">
        <v>3250</v>
      </c>
      <c r="X949" s="2">
        <v>3237</v>
      </c>
      <c r="Y949" s="2">
        <v>3230</v>
      </c>
      <c r="Z949" s="2">
        <v>3229</v>
      </c>
      <c r="AA949" s="2">
        <v>3233</v>
      </c>
      <c r="AB949" s="2">
        <v>3233</v>
      </c>
      <c r="AC949" s="2">
        <v>3235</v>
      </c>
      <c r="AD949" s="2">
        <v>3254</v>
      </c>
      <c r="AE949" s="2">
        <v>3270</v>
      </c>
      <c r="AF949" s="2">
        <v>3272</v>
      </c>
      <c r="AG949" s="2">
        <v>3270</v>
      </c>
      <c r="AH949" s="2">
        <v>3259</v>
      </c>
    </row>
    <row r="950" spans="1:34" x14ac:dyDescent="0.25">
      <c r="A950" s="2" t="s">
        <v>474</v>
      </c>
      <c r="B950" s="2" t="s">
        <v>413</v>
      </c>
      <c r="C950" s="2" t="s">
        <v>535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</row>
    <row r="951" spans="1:34" x14ac:dyDescent="0.25">
      <c r="A951" s="2" t="s">
        <v>475</v>
      </c>
      <c r="B951" s="2" t="s">
        <v>413</v>
      </c>
      <c r="C951" s="2" t="s">
        <v>535</v>
      </c>
      <c r="D951" s="2">
        <v>0</v>
      </c>
      <c r="E951" s="2">
        <v>0</v>
      </c>
      <c r="F951" s="2">
        <v>-4</v>
      </c>
      <c r="G951" s="2">
        <v>-42</v>
      </c>
      <c r="H951" s="2">
        <v>-152</v>
      </c>
      <c r="I951" s="2">
        <v>-304</v>
      </c>
      <c r="J951" s="2">
        <v>-439</v>
      </c>
      <c r="K951" s="2">
        <v>-646</v>
      </c>
      <c r="L951" s="2">
        <v>-897</v>
      </c>
      <c r="M951" s="2">
        <v>-1192</v>
      </c>
      <c r="N951" s="2">
        <v>-1516</v>
      </c>
      <c r="O951" s="2">
        <v>-1865</v>
      </c>
      <c r="P951" s="2">
        <v>-2204</v>
      </c>
      <c r="Q951" s="2">
        <v>-2535</v>
      </c>
      <c r="R951" s="2">
        <v>-2824</v>
      </c>
      <c r="S951" s="2">
        <v>-3139</v>
      </c>
      <c r="T951" s="2">
        <v>-3471</v>
      </c>
      <c r="U951" s="2">
        <v>-3780</v>
      </c>
      <c r="V951" s="2">
        <v>-4062</v>
      </c>
      <c r="W951" s="2">
        <v>-4266</v>
      </c>
      <c r="X951" s="2">
        <v>-4489</v>
      </c>
      <c r="Y951" s="2">
        <v>-4650</v>
      </c>
      <c r="Z951" s="2">
        <v>-4730</v>
      </c>
      <c r="AA951" s="2">
        <v>-4831</v>
      </c>
      <c r="AB951" s="2">
        <v>-4916</v>
      </c>
      <c r="AC951" s="2">
        <v>-4923</v>
      </c>
      <c r="AD951" s="2">
        <v>-4955</v>
      </c>
      <c r="AE951" s="2">
        <v>-4930</v>
      </c>
      <c r="AF951" s="2">
        <v>-4894</v>
      </c>
      <c r="AG951" s="2">
        <v>-4873</v>
      </c>
      <c r="AH951" s="2">
        <v>-4823</v>
      </c>
    </row>
    <row r="952" spans="1:34" x14ac:dyDescent="0.25">
      <c r="A952" s="2" t="s">
        <v>476</v>
      </c>
      <c r="B952" s="2" t="s">
        <v>413</v>
      </c>
      <c r="C952" s="2" t="s">
        <v>535</v>
      </c>
      <c r="D952" s="2">
        <v>0</v>
      </c>
      <c r="E952" s="2">
        <v>0</v>
      </c>
      <c r="F952" s="2">
        <v>0</v>
      </c>
      <c r="G952" s="2">
        <v>27</v>
      </c>
      <c r="H952" s="2">
        <v>37</v>
      </c>
      <c r="I952" s="2">
        <v>18</v>
      </c>
      <c r="J952" s="2">
        <v>-26</v>
      </c>
      <c r="K952" s="2">
        <v>-45</v>
      </c>
      <c r="L952" s="2">
        <v>-37</v>
      </c>
      <c r="M952" s="2">
        <v>-34</v>
      </c>
      <c r="N952" s="2">
        <v>-40</v>
      </c>
      <c r="O952" s="2">
        <v>-47</v>
      </c>
      <c r="P952" s="2">
        <v>-53</v>
      </c>
      <c r="Q952" s="2">
        <v>-57</v>
      </c>
      <c r="R952" s="2">
        <v>-64</v>
      </c>
      <c r="S952" s="2">
        <v>-69</v>
      </c>
      <c r="T952" s="2">
        <v>-73</v>
      </c>
      <c r="U952" s="2">
        <v>-79</v>
      </c>
      <c r="V952" s="2">
        <v>-83</v>
      </c>
      <c r="W952" s="2">
        <v>-90</v>
      </c>
      <c r="X952" s="2">
        <v>-91</v>
      </c>
      <c r="Y952" s="2">
        <v>-90</v>
      </c>
      <c r="Z952" s="2">
        <v>-87</v>
      </c>
      <c r="AA952" s="2">
        <v>-83</v>
      </c>
      <c r="AB952" s="2">
        <v>-81</v>
      </c>
      <c r="AC952" s="2">
        <v>-77</v>
      </c>
      <c r="AD952" s="2">
        <v>-74</v>
      </c>
      <c r="AE952" s="2">
        <v>-71</v>
      </c>
      <c r="AF952" s="2">
        <v>-68</v>
      </c>
      <c r="AG952" s="2">
        <v>-66</v>
      </c>
      <c r="AH952" s="2">
        <v>-64</v>
      </c>
    </row>
    <row r="953" spans="1:34" x14ac:dyDescent="0.25">
      <c r="A953" s="2" t="s">
        <v>477</v>
      </c>
      <c r="B953" s="2" t="s">
        <v>413</v>
      </c>
      <c r="C953" s="2" t="s">
        <v>535</v>
      </c>
      <c r="D953" s="2">
        <v>0</v>
      </c>
      <c r="E953" s="2">
        <v>0</v>
      </c>
      <c r="F953" s="2">
        <v>-3</v>
      </c>
      <c r="G953" s="2">
        <v>-47</v>
      </c>
      <c r="H953" s="2">
        <v>-169</v>
      </c>
      <c r="I953" s="2">
        <v>-363</v>
      </c>
      <c r="J953" s="2">
        <v>-655</v>
      </c>
      <c r="K953" s="2">
        <v>-979</v>
      </c>
      <c r="L953" s="2">
        <v>-1342</v>
      </c>
      <c r="M953" s="2">
        <v>-1770</v>
      </c>
      <c r="N953" s="2">
        <v>-2235</v>
      </c>
      <c r="O953" s="2">
        <v>-2703</v>
      </c>
      <c r="P953" s="2">
        <v>-3140</v>
      </c>
      <c r="Q953" s="2">
        <v>-3537</v>
      </c>
      <c r="R953" s="2">
        <v>-3909</v>
      </c>
      <c r="S953" s="2">
        <v>-4288</v>
      </c>
      <c r="T953" s="2">
        <v>-4646</v>
      </c>
      <c r="U953" s="2">
        <v>-4975</v>
      </c>
      <c r="V953" s="2">
        <v>-5200</v>
      </c>
      <c r="W953" s="2">
        <v>-5361</v>
      </c>
      <c r="X953" s="2">
        <v>-5485</v>
      </c>
      <c r="Y953" s="2">
        <v>-5520</v>
      </c>
      <c r="Z953" s="2">
        <v>-5504</v>
      </c>
      <c r="AA953" s="2">
        <v>-5491</v>
      </c>
      <c r="AB953" s="2">
        <v>-5450</v>
      </c>
      <c r="AC953" s="2">
        <v>-5394</v>
      </c>
      <c r="AD953" s="2">
        <v>-5344</v>
      </c>
      <c r="AE953" s="2">
        <v>-5266</v>
      </c>
      <c r="AF953" s="2">
        <v>-5190</v>
      </c>
      <c r="AG953" s="2">
        <v>-5143</v>
      </c>
      <c r="AH953" s="2">
        <v>-5091</v>
      </c>
    </row>
    <row r="954" spans="1:34" x14ac:dyDescent="0.25">
      <c r="A954" s="2" t="s">
        <v>478</v>
      </c>
      <c r="B954" s="2" t="s">
        <v>413</v>
      </c>
      <c r="C954" s="2" t="s">
        <v>535</v>
      </c>
      <c r="D954" s="2">
        <v>0</v>
      </c>
      <c r="E954" s="2">
        <v>0</v>
      </c>
      <c r="F954" s="2">
        <v>1</v>
      </c>
      <c r="G954" s="2">
        <v>126</v>
      </c>
      <c r="H954" s="2">
        <v>161</v>
      </c>
      <c r="I954" s="2">
        <v>272</v>
      </c>
      <c r="J954" s="2">
        <v>413</v>
      </c>
      <c r="K954" s="2">
        <v>548</v>
      </c>
      <c r="L954" s="2">
        <v>676</v>
      </c>
      <c r="M954" s="2">
        <v>833</v>
      </c>
      <c r="N954" s="2">
        <v>964</v>
      </c>
      <c r="O954" s="2">
        <v>1043</v>
      </c>
      <c r="P954" s="2">
        <v>1098</v>
      </c>
      <c r="Q954" s="2">
        <v>1148</v>
      </c>
      <c r="R954" s="2">
        <v>1193</v>
      </c>
      <c r="S954" s="2">
        <v>1229</v>
      </c>
      <c r="T954" s="2">
        <v>1249</v>
      </c>
      <c r="U954" s="2">
        <v>1242</v>
      </c>
      <c r="V954" s="2">
        <v>1212</v>
      </c>
      <c r="W954" s="2">
        <v>1168</v>
      </c>
      <c r="X954" s="2">
        <v>1116</v>
      </c>
      <c r="Y954" s="2">
        <v>1060</v>
      </c>
      <c r="Z954" s="2">
        <v>1004</v>
      </c>
      <c r="AA954" s="2">
        <v>953</v>
      </c>
      <c r="AB954" s="2">
        <v>903</v>
      </c>
      <c r="AC954" s="2">
        <v>860</v>
      </c>
      <c r="AD954" s="2">
        <v>820</v>
      </c>
      <c r="AE954" s="2">
        <v>781</v>
      </c>
      <c r="AF954" s="2">
        <v>745</v>
      </c>
      <c r="AG954" s="2">
        <v>714</v>
      </c>
      <c r="AH954" s="2">
        <v>684</v>
      </c>
    </row>
    <row r="955" spans="1:34" x14ac:dyDescent="0.25">
      <c r="A955" s="2" t="s">
        <v>479</v>
      </c>
      <c r="B955" s="2" t="s">
        <v>413</v>
      </c>
      <c r="C955" s="2" t="s">
        <v>535</v>
      </c>
      <c r="D955" s="2">
        <v>0</v>
      </c>
      <c r="E955" s="2">
        <v>0</v>
      </c>
      <c r="F955" s="2">
        <v>1</v>
      </c>
      <c r="G955" s="2">
        <v>37</v>
      </c>
      <c r="H955" s="2">
        <v>37</v>
      </c>
      <c r="I955" s="2">
        <v>163</v>
      </c>
      <c r="J955" s="2">
        <v>329</v>
      </c>
      <c r="K955" s="2">
        <v>428</v>
      </c>
      <c r="L955" s="2">
        <v>494</v>
      </c>
      <c r="M955" s="2">
        <v>587</v>
      </c>
      <c r="N955" s="2">
        <v>665</v>
      </c>
      <c r="O955" s="2">
        <v>715</v>
      </c>
      <c r="P955" s="2">
        <v>752</v>
      </c>
      <c r="Q955" s="2">
        <v>783</v>
      </c>
      <c r="R955" s="2">
        <v>804</v>
      </c>
      <c r="S955" s="2">
        <v>812</v>
      </c>
      <c r="T955" s="2">
        <v>811</v>
      </c>
      <c r="U955" s="2">
        <v>789</v>
      </c>
      <c r="V955" s="2">
        <v>754</v>
      </c>
      <c r="W955" s="2">
        <v>711</v>
      </c>
      <c r="X955" s="2">
        <v>661</v>
      </c>
      <c r="Y955" s="2">
        <v>610</v>
      </c>
      <c r="Z955" s="2">
        <v>559</v>
      </c>
      <c r="AA955" s="2">
        <v>512</v>
      </c>
      <c r="AB955" s="2">
        <v>466</v>
      </c>
      <c r="AC955" s="2">
        <v>426</v>
      </c>
      <c r="AD955" s="2">
        <v>390</v>
      </c>
      <c r="AE955" s="2">
        <v>356</v>
      </c>
      <c r="AF955" s="2">
        <v>326</v>
      </c>
      <c r="AG955" s="2">
        <v>299</v>
      </c>
      <c r="AH955" s="2">
        <v>275</v>
      </c>
    </row>
    <row r="956" spans="1:34" x14ac:dyDescent="0.25">
      <c r="A956" s="2" t="s">
        <v>480</v>
      </c>
      <c r="B956" s="2" t="s">
        <v>413</v>
      </c>
      <c r="C956" s="2" t="s">
        <v>535</v>
      </c>
      <c r="D956" s="2">
        <v>0</v>
      </c>
      <c r="E956" s="2">
        <v>0</v>
      </c>
      <c r="F956" s="2">
        <v>1</v>
      </c>
      <c r="G956" s="2">
        <v>57</v>
      </c>
      <c r="H956" s="2">
        <v>77</v>
      </c>
      <c r="I956" s="2">
        <v>71</v>
      </c>
      <c r="J956" s="2">
        <v>58</v>
      </c>
      <c r="K956" s="2">
        <v>60</v>
      </c>
      <c r="L956" s="2">
        <v>66</v>
      </c>
      <c r="M956" s="2">
        <v>71</v>
      </c>
      <c r="N956" s="2">
        <v>72</v>
      </c>
      <c r="O956" s="2">
        <v>71</v>
      </c>
      <c r="P956" s="2">
        <v>69</v>
      </c>
      <c r="Q956" s="2">
        <v>68</v>
      </c>
      <c r="R956" s="2">
        <v>67</v>
      </c>
      <c r="S956" s="2">
        <v>67</v>
      </c>
      <c r="T956" s="2">
        <v>67</v>
      </c>
      <c r="U956" s="2">
        <v>60</v>
      </c>
      <c r="V956" s="2">
        <v>51</v>
      </c>
      <c r="W956" s="2">
        <v>42</v>
      </c>
      <c r="X956" s="2">
        <v>34</v>
      </c>
      <c r="Y956" s="2">
        <v>27</v>
      </c>
      <c r="Z956" s="2">
        <v>25</v>
      </c>
      <c r="AA956" s="2">
        <v>22</v>
      </c>
      <c r="AB956" s="2">
        <v>21</v>
      </c>
      <c r="AC956" s="2">
        <v>22</v>
      </c>
      <c r="AD956" s="2">
        <v>22</v>
      </c>
      <c r="AE956" s="2">
        <v>23</v>
      </c>
      <c r="AF956" s="2">
        <v>24</v>
      </c>
      <c r="AG956" s="2">
        <v>25</v>
      </c>
      <c r="AH956" s="2">
        <v>26</v>
      </c>
    </row>
    <row r="957" spans="1:34" x14ac:dyDescent="0.25">
      <c r="A957" s="2" t="s">
        <v>481</v>
      </c>
      <c r="B957" s="2" t="s">
        <v>413</v>
      </c>
      <c r="C957" s="2" t="s">
        <v>535</v>
      </c>
      <c r="D957" s="2">
        <v>0</v>
      </c>
      <c r="E957" s="2">
        <v>0</v>
      </c>
      <c r="F957" s="2">
        <v>1</v>
      </c>
      <c r="G957" s="2">
        <v>52</v>
      </c>
      <c r="H957" s="2">
        <v>62</v>
      </c>
      <c r="I957" s="2">
        <v>61</v>
      </c>
      <c r="J957" s="2">
        <v>53</v>
      </c>
      <c r="K957" s="2">
        <v>57</v>
      </c>
      <c r="L957" s="2">
        <v>68</v>
      </c>
      <c r="M957" s="2">
        <v>79</v>
      </c>
      <c r="N957" s="2">
        <v>85</v>
      </c>
      <c r="O957" s="2">
        <v>88</v>
      </c>
      <c r="P957" s="2">
        <v>89</v>
      </c>
      <c r="Q957" s="2">
        <v>92</v>
      </c>
      <c r="R957" s="2">
        <v>92</v>
      </c>
      <c r="S957" s="2">
        <v>91</v>
      </c>
      <c r="T957" s="2">
        <v>91</v>
      </c>
      <c r="U957" s="2">
        <v>84</v>
      </c>
      <c r="V957" s="2">
        <v>76</v>
      </c>
      <c r="W957" s="2">
        <v>65</v>
      </c>
      <c r="X957" s="2">
        <v>58</v>
      </c>
      <c r="Y957" s="2">
        <v>50</v>
      </c>
      <c r="Z957" s="2">
        <v>44</v>
      </c>
      <c r="AA957" s="2">
        <v>41</v>
      </c>
      <c r="AB957" s="2">
        <v>37</v>
      </c>
      <c r="AC957" s="2">
        <v>35</v>
      </c>
      <c r="AD957" s="2">
        <v>32</v>
      </c>
      <c r="AE957" s="2">
        <v>32</v>
      </c>
      <c r="AF957" s="2">
        <v>31</v>
      </c>
      <c r="AG957" s="2">
        <v>29</v>
      </c>
      <c r="AH957" s="2">
        <v>28</v>
      </c>
    </row>
    <row r="958" spans="1:34" x14ac:dyDescent="0.25">
      <c r="A958" s="2" t="s">
        <v>482</v>
      </c>
      <c r="B958" s="2" t="s">
        <v>413</v>
      </c>
      <c r="C958" s="2" t="s">
        <v>535</v>
      </c>
      <c r="D958" s="2">
        <v>0</v>
      </c>
      <c r="E958" s="2">
        <v>1</v>
      </c>
      <c r="F958" s="2">
        <v>0</v>
      </c>
      <c r="G958" s="2">
        <v>-109</v>
      </c>
      <c r="H958" s="2">
        <v>-227</v>
      </c>
      <c r="I958" s="2">
        <v>-351</v>
      </c>
      <c r="J958" s="2">
        <v>-551</v>
      </c>
      <c r="K958" s="2">
        <v>-771</v>
      </c>
      <c r="L958" s="2">
        <v>-1005</v>
      </c>
      <c r="M958" s="2">
        <v>-1262</v>
      </c>
      <c r="N958" s="2">
        <v>-1521</v>
      </c>
      <c r="O958" s="2">
        <v>-1757</v>
      </c>
      <c r="P958" s="2">
        <v>-1957</v>
      </c>
      <c r="Q958" s="2">
        <v>-2128</v>
      </c>
      <c r="R958" s="2">
        <v>-2279</v>
      </c>
      <c r="S958" s="2">
        <v>-2424</v>
      </c>
      <c r="T958" s="2">
        <v>-2546</v>
      </c>
      <c r="U958" s="2">
        <v>-2637</v>
      </c>
      <c r="V958" s="2">
        <v>-2651</v>
      </c>
      <c r="W958" s="2">
        <v>-2650</v>
      </c>
      <c r="X958" s="2">
        <v>-2606</v>
      </c>
      <c r="Y958" s="2">
        <v>-2530</v>
      </c>
      <c r="Z958" s="2">
        <v>-2465</v>
      </c>
      <c r="AA958" s="2">
        <v>-2388</v>
      </c>
      <c r="AB958" s="2">
        <v>-2301</v>
      </c>
      <c r="AC958" s="2">
        <v>-2227</v>
      </c>
      <c r="AD958" s="2">
        <v>-2149</v>
      </c>
      <c r="AE958" s="2">
        <v>-2066</v>
      </c>
      <c r="AF958" s="2">
        <v>-1992</v>
      </c>
      <c r="AG958" s="2">
        <v>-1929</v>
      </c>
      <c r="AH958" s="2">
        <v>-1869</v>
      </c>
    </row>
    <row r="959" spans="1:34" x14ac:dyDescent="0.25">
      <c r="A959" s="2" t="s">
        <v>483</v>
      </c>
      <c r="B959" s="2" t="s">
        <v>413</v>
      </c>
      <c r="C959" s="2" t="s">
        <v>535</v>
      </c>
      <c r="D959" s="2">
        <v>0</v>
      </c>
      <c r="E959" s="2">
        <v>-1</v>
      </c>
      <c r="F959" s="2">
        <v>-5</v>
      </c>
      <c r="G959" s="2">
        <v>157</v>
      </c>
      <c r="H959" s="2">
        <v>175</v>
      </c>
      <c r="I959" s="2">
        <v>99</v>
      </c>
      <c r="J959" s="2">
        <v>-222</v>
      </c>
      <c r="K959" s="2">
        <v>-528</v>
      </c>
      <c r="L959" s="2">
        <v>-752</v>
      </c>
      <c r="M959" s="2">
        <v>-931</v>
      </c>
      <c r="N959" s="2">
        <v>-1097</v>
      </c>
      <c r="O959" s="2">
        <v>-1248</v>
      </c>
      <c r="P959" s="2">
        <v>-1371</v>
      </c>
      <c r="Q959" s="2">
        <v>-1475</v>
      </c>
      <c r="R959" s="2">
        <v>-1561</v>
      </c>
      <c r="S959" s="2">
        <v>-1633</v>
      </c>
      <c r="T959" s="2">
        <v>-1695</v>
      </c>
      <c r="U959" s="2">
        <v>-1757</v>
      </c>
      <c r="V959" s="2">
        <v>-1814</v>
      </c>
      <c r="W959" s="2">
        <v>-1858</v>
      </c>
      <c r="X959" s="2">
        <v>-1887</v>
      </c>
      <c r="Y959" s="2">
        <v>-1887</v>
      </c>
      <c r="Z959" s="2">
        <v>-1870</v>
      </c>
      <c r="AA959" s="2">
        <v>-1842</v>
      </c>
      <c r="AB959" s="2">
        <v>-1812</v>
      </c>
      <c r="AC959" s="2">
        <v>-1775</v>
      </c>
      <c r="AD959" s="2">
        <v>-1736</v>
      </c>
      <c r="AE959" s="2">
        <v>-1690</v>
      </c>
      <c r="AF959" s="2">
        <v>-1642</v>
      </c>
      <c r="AG959" s="2">
        <v>-1591</v>
      </c>
      <c r="AH959" s="2">
        <v>-1539</v>
      </c>
    </row>
    <row r="960" spans="1:34" x14ac:dyDescent="0.25">
      <c r="A960" s="2" t="s">
        <v>484</v>
      </c>
      <c r="B960" s="2" t="s">
        <v>413</v>
      </c>
      <c r="C960" s="2" t="s">
        <v>535</v>
      </c>
      <c r="D960" s="2">
        <v>0</v>
      </c>
      <c r="E960" s="2">
        <v>0</v>
      </c>
      <c r="F960" s="2">
        <v>0</v>
      </c>
      <c r="G960" s="2">
        <v>6</v>
      </c>
      <c r="H960" s="2">
        <v>7</v>
      </c>
      <c r="I960" s="2">
        <v>30</v>
      </c>
      <c r="J960" s="2">
        <v>52</v>
      </c>
      <c r="K960" s="2">
        <v>62</v>
      </c>
      <c r="L960" s="2">
        <v>70</v>
      </c>
      <c r="M960" s="2">
        <v>86</v>
      </c>
      <c r="N960" s="2">
        <v>97</v>
      </c>
      <c r="O960" s="2">
        <v>106</v>
      </c>
      <c r="P960" s="2">
        <v>113</v>
      </c>
      <c r="Q960" s="2">
        <v>121</v>
      </c>
      <c r="R960" s="2">
        <v>128</v>
      </c>
      <c r="S960" s="2">
        <v>131</v>
      </c>
      <c r="T960" s="2">
        <v>134</v>
      </c>
      <c r="U960" s="2">
        <v>133</v>
      </c>
      <c r="V960" s="2">
        <v>131</v>
      </c>
      <c r="W960" s="2">
        <v>128</v>
      </c>
      <c r="X960" s="2">
        <v>122</v>
      </c>
      <c r="Y960" s="2">
        <v>115</v>
      </c>
      <c r="Z960" s="2">
        <v>108</v>
      </c>
      <c r="AA960" s="2">
        <v>102</v>
      </c>
      <c r="AB960" s="2">
        <v>96</v>
      </c>
      <c r="AC960" s="2">
        <v>91</v>
      </c>
      <c r="AD960" s="2">
        <v>85</v>
      </c>
      <c r="AE960" s="2">
        <v>79</v>
      </c>
      <c r="AF960" s="2">
        <v>74</v>
      </c>
      <c r="AG960" s="2">
        <v>70</v>
      </c>
      <c r="AH960" s="2">
        <v>67</v>
      </c>
    </row>
    <row r="961" spans="1:34" x14ac:dyDescent="0.25">
      <c r="A961" s="2" t="s">
        <v>485</v>
      </c>
      <c r="B961" s="2" t="s">
        <v>413</v>
      </c>
      <c r="C961" s="2" t="s">
        <v>535</v>
      </c>
      <c r="D961" s="2">
        <v>0</v>
      </c>
      <c r="E961" s="2">
        <v>0</v>
      </c>
      <c r="F961" s="2">
        <v>1</v>
      </c>
      <c r="G961" s="2">
        <v>55</v>
      </c>
      <c r="H961" s="2">
        <v>59</v>
      </c>
      <c r="I961" s="2">
        <v>25</v>
      </c>
      <c r="J961" s="2">
        <v>-25</v>
      </c>
      <c r="K961" s="2">
        <v>-49</v>
      </c>
      <c r="L961" s="2">
        <v>-62</v>
      </c>
      <c r="M961" s="2">
        <v>-77</v>
      </c>
      <c r="N961" s="2">
        <v>-91</v>
      </c>
      <c r="O961" s="2">
        <v>-102</v>
      </c>
      <c r="P961" s="2">
        <v>-111</v>
      </c>
      <c r="Q961" s="2">
        <v>-117</v>
      </c>
      <c r="R961" s="2">
        <v>-122</v>
      </c>
      <c r="S961" s="2">
        <v>-129</v>
      </c>
      <c r="T961" s="2">
        <v>-125</v>
      </c>
      <c r="U961" s="2">
        <v>-127</v>
      </c>
      <c r="V961" s="2">
        <v>-131</v>
      </c>
      <c r="W961" s="2">
        <v>-134</v>
      </c>
      <c r="X961" s="2">
        <v>-136</v>
      </c>
      <c r="Y961" s="2">
        <v>-136</v>
      </c>
      <c r="Z961" s="2">
        <v>-134</v>
      </c>
      <c r="AA961" s="2">
        <v>-131</v>
      </c>
      <c r="AB961" s="2">
        <v>-128</v>
      </c>
      <c r="AC961" s="2">
        <v>-124</v>
      </c>
      <c r="AD961" s="2">
        <v>-121</v>
      </c>
      <c r="AE961" s="2">
        <v>-117</v>
      </c>
      <c r="AF961" s="2">
        <v>-113</v>
      </c>
      <c r="AG961" s="2">
        <v>-109</v>
      </c>
      <c r="AH961" s="2">
        <v>-105</v>
      </c>
    </row>
    <row r="962" spans="1:34" x14ac:dyDescent="0.25">
      <c r="A962" s="2" t="s">
        <v>486</v>
      </c>
      <c r="B962" s="2" t="s">
        <v>413</v>
      </c>
      <c r="C962" s="2" t="s">
        <v>535</v>
      </c>
      <c r="D962" s="2">
        <v>0</v>
      </c>
      <c r="E962" s="2">
        <v>0</v>
      </c>
      <c r="F962" s="2">
        <v>3</v>
      </c>
      <c r="G962" s="2">
        <v>87</v>
      </c>
      <c r="H962" s="2">
        <v>101</v>
      </c>
      <c r="I962" s="2">
        <v>43</v>
      </c>
      <c r="J962" s="2">
        <v>-61</v>
      </c>
      <c r="K962" s="2">
        <v>-94</v>
      </c>
      <c r="L962" s="2">
        <v>-81</v>
      </c>
      <c r="M962" s="2">
        <v>-72</v>
      </c>
      <c r="N962" s="2">
        <v>-79</v>
      </c>
      <c r="O962" s="2">
        <v>-84</v>
      </c>
      <c r="P962" s="2">
        <v>-89</v>
      </c>
      <c r="Q962" s="2">
        <v>-91</v>
      </c>
      <c r="R962" s="2">
        <v>-99</v>
      </c>
      <c r="S962" s="2">
        <v>-105</v>
      </c>
      <c r="T962" s="2">
        <v>-103</v>
      </c>
      <c r="U962" s="2">
        <v>-110</v>
      </c>
      <c r="V962" s="2">
        <v>-118</v>
      </c>
      <c r="W962" s="2">
        <v>-128</v>
      </c>
      <c r="X962" s="2">
        <v>-132</v>
      </c>
      <c r="Y962" s="2">
        <v>-132</v>
      </c>
      <c r="Z962" s="2">
        <v>-130</v>
      </c>
      <c r="AA962" s="2">
        <v>-125</v>
      </c>
      <c r="AB962" s="2">
        <v>-119</v>
      </c>
      <c r="AC962" s="2">
        <v>-114</v>
      </c>
      <c r="AD962" s="2">
        <v>-108</v>
      </c>
      <c r="AE962" s="2">
        <v>-104</v>
      </c>
      <c r="AF962" s="2">
        <v>-99</v>
      </c>
      <c r="AG962" s="2">
        <v>-95</v>
      </c>
      <c r="AH962" s="2">
        <v>-90</v>
      </c>
    </row>
    <row r="963" spans="1:34" x14ac:dyDescent="0.25">
      <c r="A963" s="2" t="s">
        <v>487</v>
      </c>
      <c r="B963" s="2" t="s">
        <v>413</v>
      </c>
      <c r="C963" s="2" t="s">
        <v>535</v>
      </c>
      <c r="D963" s="2">
        <v>0</v>
      </c>
      <c r="E963" s="2">
        <v>0</v>
      </c>
      <c r="F963" s="2">
        <v>0</v>
      </c>
      <c r="G963" s="2">
        <v>16</v>
      </c>
      <c r="H963" s="2">
        <v>-24</v>
      </c>
      <c r="I963" s="2">
        <v>-148</v>
      </c>
      <c r="J963" s="2">
        <v>-394</v>
      </c>
      <c r="K963" s="2">
        <v>-561</v>
      </c>
      <c r="L963" s="2">
        <v>-652</v>
      </c>
      <c r="M963" s="2">
        <v>-729</v>
      </c>
      <c r="N963" s="2">
        <v>-809</v>
      </c>
      <c r="O963" s="2">
        <v>-878</v>
      </c>
      <c r="P963" s="2">
        <v>-934</v>
      </c>
      <c r="Q963" s="2">
        <v>-990</v>
      </c>
      <c r="R963" s="2">
        <v>-1041</v>
      </c>
      <c r="S963" s="2">
        <v>-1082</v>
      </c>
      <c r="T963" s="2">
        <v>-1116</v>
      </c>
      <c r="U963" s="2">
        <v>-1148</v>
      </c>
      <c r="V963" s="2">
        <v>-1186</v>
      </c>
      <c r="W963" s="2">
        <v>-1221</v>
      </c>
      <c r="X963" s="2">
        <v>-1250</v>
      </c>
      <c r="Y963" s="2">
        <v>-1272</v>
      </c>
      <c r="Z963" s="2">
        <v>-1290</v>
      </c>
      <c r="AA963" s="2">
        <v>-1302</v>
      </c>
      <c r="AB963" s="2">
        <v>-1313</v>
      </c>
      <c r="AC963" s="2">
        <v>-1321</v>
      </c>
      <c r="AD963" s="2">
        <v>-1329</v>
      </c>
      <c r="AE963" s="2">
        <v>-1336</v>
      </c>
      <c r="AF963" s="2">
        <v>-1342</v>
      </c>
      <c r="AG963" s="2">
        <v>-1347</v>
      </c>
      <c r="AH963" s="2">
        <v>-1351</v>
      </c>
    </row>
    <row r="964" spans="1:34" x14ac:dyDescent="0.25">
      <c r="A964" s="2" t="s">
        <v>488</v>
      </c>
      <c r="B964" s="2" t="s">
        <v>413</v>
      </c>
      <c r="C964" s="2" t="s">
        <v>535</v>
      </c>
      <c r="D964" s="2">
        <v>0</v>
      </c>
      <c r="E964" s="2">
        <v>0</v>
      </c>
      <c r="F964" s="2">
        <v>3</v>
      </c>
      <c r="G964" s="2">
        <v>105</v>
      </c>
      <c r="H964" s="2">
        <v>84</v>
      </c>
      <c r="I964" s="2">
        <v>-36</v>
      </c>
      <c r="J964" s="2">
        <v>-144</v>
      </c>
      <c r="K964" s="2">
        <v>-204</v>
      </c>
      <c r="L964" s="2">
        <v>-258</v>
      </c>
      <c r="M964" s="2">
        <v>-319</v>
      </c>
      <c r="N964" s="2">
        <v>-372</v>
      </c>
      <c r="O964" s="2">
        <v>-415</v>
      </c>
      <c r="P964" s="2">
        <v>-453</v>
      </c>
      <c r="Q964" s="2">
        <v>-486</v>
      </c>
      <c r="R964" s="2">
        <v>-519</v>
      </c>
      <c r="S964" s="2">
        <v>-550</v>
      </c>
      <c r="T964" s="2">
        <v>-557</v>
      </c>
      <c r="U964" s="2">
        <v>-574</v>
      </c>
      <c r="V964" s="2">
        <v>-592</v>
      </c>
      <c r="W964" s="2">
        <v>-606</v>
      </c>
      <c r="X964" s="2">
        <v>-616</v>
      </c>
      <c r="Y964" s="2">
        <v>-625</v>
      </c>
      <c r="Z964" s="2">
        <v>-627</v>
      </c>
      <c r="AA964" s="2">
        <v>-628</v>
      </c>
      <c r="AB964" s="2">
        <v>-627</v>
      </c>
      <c r="AC964" s="2">
        <v>-624</v>
      </c>
      <c r="AD964" s="2">
        <v>-621</v>
      </c>
      <c r="AE964" s="2">
        <v>-616</v>
      </c>
      <c r="AF964" s="2">
        <v>-611</v>
      </c>
      <c r="AG964" s="2">
        <v>-606</v>
      </c>
      <c r="AH964" s="2">
        <v>-600</v>
      </c>
    </row>
    <row r="965" spans="1:34" x14ac:dyDescent="0.25">
      <c r="A965" s="2" t="s">
        <v>489</v>
      </c>
      <c r="B965" s="2" t="s">
        <v>413</v>
      </c>
      <c r="C965" s="2" t="s">
        <v>535</v>
      </c>
      <c r="D965" s="2">
        <v>0</v>
      </c>
      <c r="E965" s="2">
        <v>0</v>
      </c>
      <c r="F965" s="2">
        <v>0</v>
      </c>
      <c r="G965" s="2">
        <v>24</v>
      </c>
      <c r="H965" s="2">
        <v>24</v>
      </c>
      <c r="I965" s="2">
        <v>9</v>
      </c>
      <c r="J965" s="2">
        <v>-4</v>
      </c>
      <c r="K965" s="2">
        <v>-5</v>
      </c>
      <c r="L965" s="2">
        <v>-5</v>
      </c>
      <c r="M965" s="2">
        <v>-5</v>
      </c>
      <c r="N965" s="2">
        <v>-6</v>
      </c>
      <c r="O965" s="2">
        <v>-8</v>
      </c>
      <c r="P965" s="2">
        <v>-7</v>
      </c>
      <c r="Q965" s="2">
        <v>-6</v>
      </c>
      <c r="R965" s="2">
        <v>-7</v>
      </c>
      <c r="S965" s="2">
        <v>-8</v>
      </c>
      <c r="T965" s="2">
        <v>-7</v>
      </c>
      <c r="U965" s="2">
        <v>-8</v>
      </c>
      <c r="V965" s="2">
        <v>-9</v>
      </c>
      <c r="W965" s="2">
        <v>-9</v>
      </c>
      <c r="X965" s="2">
        <v>-10</v>
      </c>
      <c r="Y965" s="2">
        <v>-10</v>
      </c>
      <c r="Z965" s="2">
        <v>-10</v>
      </c>
      <c r="AA965" s="2">
        <v>-10</v>
      </c>
      <c r="AB965" s="2">
        <v>-10</v>
      </c>
      <c r="AC965" s="2">
        <v>-10</v>
      </c>
      <c r="AD965" s="2">
        <v>-9</v>
      </c>
      <c r="AE965" s="2">
        <v>-9</v>
      </c>
      <c r="AF965" s="2">
        <v>-8</v>
      </c>
      <c r="AG965" s="2">
        <v>-8</v>
      </c>
      <c r="AH965" s="2">
        <v>-7</v>
      </c>
    </row>
    <row r="966" spans="1:34" x14ac:dyDescent="0.25">
      <c r="A966" s="2" t="s">
        <v>490</v>
      </c>
      <c r="B966" s="2" t="s">
        <v>413</v>
      </c>
      <c r="C966" s="2" t="s">
        <v>535</v>
      </c>
      <c r="D966" s="2">
        <v>0</v>
      </c>
      <c r="E966" s="2">
        <v>2</v>
      </c>
      <c r="F966" s="2">
        <v>69</v>
      </c>
      <c r="G966" s="2">
        <v>1061</v>
      </c>
      <c r="H966" s="2">
        <v>1274</v>
      </c>
      <c r="I966" s="2">
        <v>729</v>
      </c>
      <c r="J966" s="2">
        <v>517</v>
      </c>
      <c r="K966" s="2">
        <v>653</v>
      </c>
      <c r="L966" s="2">
        <v>656</v>
      </c>
      <c r="M966" s="2">
        <v>601</v>
      </c>
      <c r="N966" s="2">
        <v>627</v>
      </c>
      <c r="O966" s="2">
        <v>661</v>
      </c>
      <c r="P966" s="2">
        <v>649</v>
      </c>
      <c r="Q966" s="2">
        <v>632</v>
      </c>
      <c r="R966" s="2">
        <v>582</v>
      </c>
      <c r="S966" s="2">
        <v>531</v>
      </c>
      <c r="T966" s="2">
        <v>535</v>
      </c>
      <c r="U966" s="2">
        <v>415</v>
      </c>
      <c r="V966" s="2">
        <v>282</v>
      </c>
      <c r="W966" s="2">
        <v>159</v>
      </c>
      <c r="X966" s="2">
        <v>50</v>
      </c>
      <c r="Y966" s="2">
        <v>-45</v>
      </c>
      <c r="Z966" s="2">
        <v>-122</v>
      </c>
      <c r="AA966" s="2">
        <v>-156</v>
      </c>
      <c r="AB966" s="2">
        <v>-179</v>
      </c>
      <c r="AC966" s="2">
        <v>-194</v>
      </c>
      <c r="AD966" s="2">
        <v>-209</v>
      </c>
      <c r="AE966" s="2">
        <v>-210</v>
      </c>
      <c r="AF966" s="2">
        <v>-210</v>
      </c>
      <c r="AG966" s="2">
        <v>-208</v>
      </c>
      <c r="AH966" s="2">
        <v>-209</v>
      </c>
    </row>
    <row r="967" spans="1:34" x14ac:dyDescent="0.25">
      <c r="A967" s="2" t="s">
        <v>491</v>
      </c>
      <c r="B967" s="2" t="s">
        <v>413</v>
      </c>
      <c r="C967" s="2" t="s">
        <v>535</v>
      </c>
      <c r="D967" s="2">
        <v>0</v>
      </c>
      <c r="E967" s="2">
        <v>37</v>
      </c>
      <c r="F967" s="2">
        <v>288</v>
      </c>
      <c r="G967" s="2">
        <v>874</v>
      </c>
      <c r="H967" s="2">
        <v>1025</v>
      </c>
      <c r="I967" s="2">
        <v>289</v>
      </c>
      <c r="J967" s="2">
        <v>695</v>
      </c>
      <c r="K967" s="2">
        <v>1791</v>
      </c>
      <c r="L967" s="2">
        <v>2384</v>
      </c>
      <c r="M967" s="2">
        <v>2953</v>
      </c>
      <c r="N967" s="2">
        <v>3750</v>
      </c>
      <c r="O967" s="2">
        <v>4454</v>
      </c>
      <c r="P967" s="2">
        <v>4853</v>
      </c>
      <c r="Q967" s="2">
        <v>5094</v>
      </c>
      <c r="R967" s="2">
        <v>5170</v>
      </c>
      <c r="S967" s="2">
        <v>5268</v>
      </c>
      <c r="T967" s="2">
        <v>5374</v>
      </c>
      <c r="U967" s="2">
        <v>4969</v>
      </c>
      <c r="V967" s="2">
        <v>4590</v>
      </c>
      <c r="W967" s="2">
        <v>4203</v>
      </c>
      <c r="X967" s="2">
        <v>3811</v>
      </c>
      <c r="Y967" s="2">
        <v>3434</v>
      </c>
      <c r="Z967" s="2">
        <v>3098</v>
      </c>
      <c r="AA967" s="2">
        <v>2907</v>
      </c>
      <c r="AB967" s="2">
        <v>2748</v>
      </c>
      <c r="AC967" s="2">
        <v>2608</v>
      </c>
      <c r="AD967" s="2">
        <v>2473</v>
      </c>
      <c r="AE967" s="2">
        <v>2383</v>
      </c>
      <c r="AF967" s="2">
        <v>2283</v>
      </c>
      <c r="AG967" s="2">
        <v>2206</v>
      </c>
      <c r="AH967" s="2">
        <v>2125</v>
      </c>
    </row>
    <row r="968" spans="1:34" x14ac:dyDescent="0.25">
      <c r="A968" s="2" t="s">
        <v>492</v>
      </c>
      <c r="B968" s="2" t="s">
        <v>413</v>
      </c>
      <c r="C968" s="2" t="s">
        <v>535</v>
      </c>
      <c r="D968" s="2">
        <v>0</v>
      </c>
      <c r="E968" s="2">
        <v>0</v>
      </c>
      <c r="F968" s="2">
        <v>49</v>
      </c>
      <c r="G968" s="2">
        <v>7049</v>
      </c>
      <c r="H968" s="2">
        <v>4917</v>
      </c>
      <c r="I968" s="2">
        <v>1772</v>
      </c>
      <c r="J968" s="2">
        <v>822</v>
      </c>
      <c r="K968" s="2">
        <v>1262</v>
      </c>
      <c r="L968" s="2">
        <v>1308</v>
      </c>
      <c r="M968" s="2">
        <v>1219</v>
      </c>
      <c r="N968" s="2">
        <v>1290</v>
      </c>
      <c r="O968" s="2">
        <v>1444</v>
      </c>
      <c r="P968" s="2">
        <v>1442</v>
      </c>
      <c r="Q968" s="2">
        <v>1746</v>
      </c>
      <c r="R968" s="2">
        <v>1674</v>
      </c>
      <c r="S968" s="2">
        <v>1612</v>
      </c>
      <c r="T968" s="2">
        <v>1886</v>
      </c>
      <c r="U968" s="2">
        <v>1660</v>
      </c>
      <c r="V968" s="2">
        <v>1461</v>
      </c>
      <c r="W968" s="2">
        <v>1275</v>
      </c>
      <c r="X968" s="2">
        <v>1102</v>
      </c>
      <c r="Y968" s="2">
        <v>1013</v>
      </c>
      <c r="Z968" s="2">
        <v>930</v>
      </c>
      <c r="AA968" s="2">
        <v>878</v>
      </c>
      <c r="AB968" s="2">
        <v>832</v>
      </c>
      <c r="AC968" s="2">
        <v>784</v>
      </c>
      <c r="AD968" s="2">
        <v>746</v>
      </c>
      <c r="AE968" s="2">
        <v>705</v>
      </c>
      <c r="AF968" s="2">
        <v>676</v>
      </c>
      <c r="AG968" s="2">
        <v>644</v>
      </c>
      <c r="AH968" s="2">
        <v>622</v>
      </c>
    </row>
    <row r="969" spans="1:34" x14ac:dyDescent="0.25">
      <c r="A969" s="2" t="s">
        <v>493</v>
      </c>
      <c r="B969" s="2" t="s">
        <v>413</v>
      </c>
      <c r="C969" s="2" t="s">
        <v>535</v>
      </c>
      <c r="D969" s="2">
        <v>0</v>
      </c>
      <c r="E969" s="2">
        <v>6</v>
      </c>
      <c r="F969" s="2">
        <v>82</v>
      </c>
      <c r="G969" s="2">
        <v>1030</v>
      </c>
      <c r="H969" s="2">
        <v>1080</v>
      </c>
      <c r="I969" s="2">
        <v>709</v>
      </c>
      <c r="J969" s="2">
        <v>829</v>
      </c>
      <c r="K969" s="2">
        <v>1206</v>
      </c>
      <c r="L969" s="2">
        <v>1353</v>
      </c>
      <c r="M969" s="2">
        <v>1471</v>
      </c>
      <c r="N969" s="2">
        <v>1657</v>
      </c>
      <c r="O969" s="2">
        <v>1741</v>
      </c>
      <c r="P969" s="2">
        <v>1758</v>
      </c>
      <c r="Q969" s="2">
        <v>1760</v>
      </c>
      <c r="R969" s="2">
        <v>1723</v>
      </c>
      <c r="S969" s="2">
        <v>1689</v>
      </c>
      <c r="T969" s="2">
        <v>1660</v>
      </c>
      <c r="U969" s="2">
        <v>1438</v>
      </c>
      <c r="V969" s="2">
        <v>1251</v>
      </c>
      <c r="W969" s="2">
        <v>1088</v>
      </c>
      <c r="X969" s="2">
        <v>942</v>
      </c>
      <c r="Y969" s="2">
        <v>822</v>
      </c>
      <c r="Z969" s="2">
        <v>734</v>
      </c>
      <c r="AA969" s="2">
        <v>684</v>
      </c>
      <c r="AB969" s="2">
        <v>648</v>
      </c>
      <c r="AC969" s="2">
        <v>594</v>
      </c>
      <c r="AD969" s="2">
        <v>584</v>
      </c>
      <c r="AE969" s="2">
        <v>552</v>
      </c>
      <c r="AF969" s="2">
        <v>534</v>
      </c>
      <c r="AG969" s="2">
        <v>515</v>
      </c>
      <c r="AH969" s="2">
        <v>494</v>
      </c>
    </row>
    <row r="970" spans="1:34" x14ac:dyDescent="0.25">
      <c r="A970" s="2" t="s">
        <v>494</v>
      </c>
      <c r="B970" s="2" t="s">
        <v>413</v>
      </c>
      <c r="C970" s="2" t="s">
        <v>535</v>
      </c>
      <c r="D970" s="2">
        <v>0</v>
      </c>
      <c r="E970" s="2">
        <v>0</v>
      </c>
      <c r="F970" s="2">
        <v>0</v>
      </c>
      <c r="G970" s="2">
        <v>-449</v>
      </c>
      <c r="H970" s="2">
        <v>-891</v>
      </c>
      <c r="I970" s="2">
        <v>-1538</v>
      </c>
      <c r="J970" s="2">
        <v>-2250</v>
      </c>
      <c r="K970" s="2">
        <v>-2965</v>
      </c>
      <c r="L970" s="2">
        <v>-3625</v>
      </c>
      <c r="M970" s="2">
        <v>-4254</v>
      </c>
      <c r="N970" s="2">
        <v>-4723</v>
      </c>
      <c r="O970" s="2">
        <v>-5087</v>
      </c>
      <c r="P970" s="2">
        <v>-5343</v>
      </c>
      <c r="Q970" s="2">
        <v>-5559</v>
      </c>
      <c r="R970" s="2">
        <v>-5739</v>
      </c>
      <c r="S970" s="2">
        <v>-5897</v>
      </c>
      <c r="T970" s="2">
        <v>-5714</v>
      </c>
      <c r="U970" s="2">
        <v>-5515</v>
      </c>
      <c r="V970" s="2">
        <v>-5337</v>
      </c>
      <c r="W970" s="2">
        <v>-5163</v>
      </c>
      <c r="X970" s="2">
        <v>-4997</v>
      </c>
      <c r="Y970" s="2">
        <v>-4842</v>
      </c>
      <c r="Z970" s="2">
        <v>-4687</v>
      </c>
      <c r="AA970" s="2">
        <v>-4543</v>
      </c>
      <c r="AB970" s="2">
        <v>-4424</v>
      </c>
      <c r="AC970" s="2">
        <v>-4306</v>
      </c>
      <c r="AD970" s="2">
        <v>-4192</v>
      </c>
      <c r="AE970" s="2">
        <v>-4081</v>
      </c>
      <c r="AF970" s="2">
        <v>-3971</v>
      </c>
      <c r="AG970" s="2">
        <v>-3864</v>
      </c>
      <c r="AH970" s="2">
        <v>-3760</v>
      </c>
    </row>
    <row r="971" spans="1:34" x14ac:dyDescent="0.25">
      <c r="A971" s="2" t="s">
        <v>495</v>
      </c>
      <c r="B971" s="2" t="s">
        <v>413</v>
      </c>
      <c r="C971" s="2" t="s">
        <v>535</v>
      </c>
      <c r="D971" s="2">
        <v>0</v>
      </c>
      <c r="E971" s="2">
        <v>0</v>
      </c>
      <c r="F971" s="2">
        <v>1</v>
      </c>
      <c r="G971" s="2">
        <v>518</v>
      </c>
      <c r="H971" s="2">
        <v>1017</v>
      </c>
      <c r="I971" s="2">
        <v>1464</v>
      </c>
      <c r="J971" s="2">
        <v>1809</v>
      </c>
      <c r="K971" s="2">
        <v>2178</v>
      </c>
      <c r="L971" s="2">
        <v>2561</v>
      </c>
      <c r="M971" s="2">
        <v>2948</v>
      </c>
      <c r="N971" s="2">
        <v>3263</v>
      </c>
      <c r="O971" s="2">
        <v>3565</v>
      </c>
      <c r="P971" s="2">
        <v>3864</v>
      </c>
      <c r="Q971" s="2">
        <v>4145</v>
      </c>
      <c r="R971" s="2">
        <v>4411</v>
      </c>
      <c r="S971" s="2">
        <v>4658</v>
      </c>
      <c r="T971" s="2">
        <v>4678</v>
      </c>
      <c r="U971" s="2">
        <v>4455</v>
      </c>
      <c r="V971" s="2">
        <v>4334</v>
      </c>
      <c r="W971" s="2">
        <v>4220</v>
      </c>
      <c r="X971" s="2">
        <v>4200</v>
      </c>
      <c r="Y971" s="2">
        <v>4008</v>
      </c>
      <c r="Z971" s="2">
        <v>3914</v>
      </c>
      <c r="AA971" s="2">
        <v>3803</v>
      </c>
      <c r="AB971" s="2">
        <v>3702</v>
      </c>
      <c r="AC971" s="2">
        <v>3618</v>
      </c>
      <c r="AD971" s="2">
        <v>3516</v>
      </c>
      <c r="AE971" s="2">
        <v>3425</v>
      </c>
      <c r="AF971" s="2">
        <v>3408</v>
      </c>
      <c r="AG971" s="2">
        <v>3259</v>
      </c>
      <c r="AH971" s="2">
        <v>3170</v>
      </c>
    </row>
    <row r="972" spans="1:34" x14ac:dyDescent="0.25">
      <c r="A972" s="2" t="s">
        <v>496</v>
      </c>
      <c r="B972" s="2" t="s">
        <v>413</v>
      </c>
      <c r="C972" s="2" t="s">
        <v>535</v>
      </c>
      <c r="D972" s="2">
        <v>0</v>
      </c>
      <c r="E972" s="2">
        <v>-19</v>
      </c>
      <c r="F972" s="2">
        <v>-31</v>
      </c>
      <c r="G972" s="2">
        <v>115</v>
      </c>
      <c r="H972" s="2">
        <v>134</v>
      </c>
      <c r="I972" s="2">
        <v>254</v>
      </c>
      <c r="J972" s="2">
        <v>336</v>
      </c>
      <c r="K972" s="2">
        <v>401</v>
      </c>
      <c r="L972" s="2">
        <v>435</v>
      </c>
      <c r="M972" s="2">
        <v>466</v>
      </c>
      <c r="N972" s="2">
        <v>469</v>
      </c>
      <c r="O972" s="2">
        <v>451</v>
      </c>
      <c r="P972" s="2">
        <v>442</v>
      </c>
      <c r="Q972" s="2">
        <v>455</v>
      </c>
      <c r="R972" s="2">
        <v>504</v>
      </c>
      <c r="S972" s="2">
        <v>539</v>
      </c>
      <c r="T972" s="2">
        <v>572</v>
      </c>
      <c r="U972" s="2">
        <v>561</v>
      </c>
      <c r="V972" s="2">
        <v>540</v>
      </c>
      <c r="W972" s="2">
        <v>511</v>
      </c>
      <c r="X972" s="2">
        <v>482</v>
      </c>
      <c r="Y972" s="2">
        <v>472</v>
      </c>
      <c r="Z972" s="2">
        <v>453</v>
      </c>
      <c r="AA972" s="2">
        <v>446</v>
      </c>
      <c r="AB972" s="2">
        <v>437</v>
      </c>
      <c r="AC972" s="2">
        <v>432</v>
      </c>
      <c r="AD972" s="2">
        <v>431</v>
      </c>
      <c r="AE972" s="2">
        <v>426</v>
      </c>
      <c r="AF972" s="2">
        <v>422</v>
      </c>
      <c r="AG972" s="2">
        <v>419</v>
      </c>
      <c r="AH972" s="2">
        <v>415</v>
      </c>
    </row>
    <row r="973" spans="1:34" x14ac:dyDescent="0.25">
      <c r="A973" s="2" t="s">
        <v>497</v>
      </c>
      <c r="B973" s="2" t="s">
        <v>413</v>
      </c>
      <c r="C973" s="2" t="s">
        <v>535</v>
      </c>
      <c r="D973" s="2">
        <v>0</v>
      </c>
      <c r="E973" s="2">
        <v>95</v>
      </c>
      <c r="F973" s="2">
        <v>26</v>
      </c>
      <c r="G973" s="2">
        <v>268</v>
      </c>
      <c r="H973" s="2">
        <v>3315</v>
      </c>
      <c r="I973" s="2">
        <v>3367</v>
      </c>
      <c r="J973" s="2">
        <v>1880</v>
      </c>
      <c r="K973" s="2">
        <v>2025</v>
      </c>
      <c r="L973" s="2">
        <v>3290</v>
      </c>
      <c r="M973" s="2">
        <v>3799</v>
      </c>
      <c r="N973" s="2">
        <v>4104</v>
      </c>
      <c r="O973" s="2">
        <v>4527</v>
      </c>
      <c r="P973" s="2">
        <v>5035</v>
      </c>
      <c r="Q973" s="2">
        <v>5268</v>
      </c>
      <c r="R973" s="2">
        <v>5707</v>
      </c>
      <c r="S973" s="2">
        <v>6056</v>
      </c>
      <c r="T973" s="2">
        <v>6339</v>
      </c>
      <c r="U973" s="2">
        <v>6775</v>
      </c>
      <c r="V973" s="2">
        <v>6580</v>
      </c>
      <c r="W973" s="2">
        <v>6400</v>
      </c>
      <c r="X973" s="2">
        <v>6221</v>
      </c>
      <c r="Y973" s="2">
        <v>5957</v>
      </c>
      <c r="Z973" s="2">
        <v>5846</v>
      </c>
      <c r="AA973" s="2">
        <v>5663</v>
      </c>
      <c r="AB973" s="2">
        <v>5585</v>
      </c>
      <c r="AC973" s="2">
        <v>5502</v>
      </c>
      <c r="AD973" s="2">
        <v>5483</v>
      </c>
      <c r="AE973" s="2">
        <v>5437</v>
      </c>
      <c r="AF973" s="2">
        <v>5427</v>
      </c>
      <c r="AG973" s="2">
        <v>5403</v>
      </c>
      <c r="AH973" s="2">
        <v>5395</v>
      </c>
    </row>
    <row r="974" spans="1:34" x14ac:dyDescent="0.25">
      <c r="A974" s="2" t="s">
        <v>498</v>
      </c>
      <c r="B974" s="2" t="s">
        <v>413</v>
      </c>
      <c r="C974" s="2" t="s">
        <v>535</v>
      </c>
      <c r="D974" s="2">
        <v>0</v>
      </c>
      <c r="E974" s="2">
        <v>-326</v>
      </c>
      <c r="F974" s="2">
        <v>-606</v>
      </c>
      <c r="G974" s="2">
        <v>2086</v>
      </c>
      <c r="H974" s="2">
        <v>7184</v>
      </c>
      <c r="I974" s="2">
        <v>8963</v>
      </c>
      <c r="J974" s="2">
        <v>9795</v>
      </c>
      <c r="K974" s="2">
        <v>10177</v>
      </c>
      <c r="L974" s="2">
        <v>9621</v>
      </c>
      <c r="M974" s="2">
        <v>8409</v>
      </c>
      <c r="N974" s="2">
        <v>6741</v>
      </c>
      <c r="O974" s="2">
        <v>5425</v>
      </c>
      <c r="P974" s="2">
        <v>3866</v>
      </c>
      <c r="Q974" s="2">
        <v>2683</v>
      </c>
      <c r="R974" s="2">
        <v>2042</v>
      </c>
      <c r="S974" s="2">
        <v>1260</v>
      </c>
      <c r="T974" s="2">
        <v>881</v>
      </c>
      <c r="U974" s="2">
        <v>-134</v>
      </c>
      <c r="V974" s="2">
        <v>-910</v>
      </c>
      <c r="W974" s="2">
        <v>-1793</v>
      </c>
      <c r="X974" s="2">
        <v>-2645</v>
      </c>
      <c r="Y974" s="2">
        <v>-3180</v>
      </c>
      <c r="Z974" s="2">
        <v>-3666</v>
      </c>
      <c r="AA974" s="2">
        <v>-4015</v>
      </c>
      <c r="AB974" s="2">
        <v>-4202</v>
      </c>
      <c r="AC974" s="2">
        <v>-4678</v>
      </c>
      <c r="AD974" s="2">
        <v>-4828</v>
      </c>
      <c r="AE974" s="2">
        <v>-5099</v>
      </c>
      <c r="AF974" s="2">
        <v>-5405</v>
      </c>
      <c r="AG974" s="2">
        <v>-5734</v>
      </c>
      <c r="AH974" s="2">
        <v>-6089</v>
      </c>
    </row>
    <row r="975" spans="1:34" x14ac:dyDescent="0.25">
      <c r="A975" s="2" t="s">
        <v>499</v>
      </c>
      <c r="B975" s="2" t="s">
        <v>413</v>
      </c>
      <c r="C975" s="2" t="s">
        <v>535</v>
      </c>
      <c r="D975" s="2">
        <v>0</v>
      </c>
      <c r="E975" s="2">
        <v>0</v>
      </c>
      <c r="F975" s="2">
        <v>-3</v>
      </c>
      <c r="G975" s="2">
        <v>117</v>
      </c>
      <c r="H975" s="2">
        <v>198</v>
      </c>
      <c r="I975" s="2">
        <v>239</v>
      </c>
      <c r="J975" s="2">
        <v>232</v>
      </c>
      <c r="K975" s="2">
        <v>227</v>
      </c>
      <c r="L975" s="2">
        <v>238</v>
      </c>
      <c r="M975" s="2">
        <v>242</v>
      </c>
      <c r="N975" s="2">
        <v>232</v>
      </c>
      <c r="O975" s="2">
        <v>219</v>
      </c>
      <c r="P975" s="2">
        <v>208</v>
      </c>
      <c r="Q975" s="2">
        <v>197</v>
      </c>
      <c r="R975" s="2">
        <v>190</v>
      </c>
      <c r="S975" s="2">
        <v>182</v>
      </c>
      <c r="T975" s="2">
        <v>172</v>
      </c>
      <c r="U975" s="2">
        <v>154</v>
      </c>
      <c r="V975" s="2">
        <v>126</v>
      </c>
      <c r="W975" s="2">
        <v>97</v>
      </c>
      <c r="X975" s="2">
        <v>67</v>
      </c>
      <c r="Y975" s="2">
        <v>40</v>
      </c>
      <c r="Z975" s="2">
        <v>19</v>
      </c>
      <c r="AA975" s="2">
        <v>0</v>
      </c>
      <c r="AB975" s="2">
        <v>-13</v>
      </c>
      <c r="AC975" s="2">
        <v>-24</v>
      </c>
      <c r="AD975" s="2">
        <v>-34</v>
      </c>
      <c r="AE975" s="2">
        <v>-41</v>
      </c>
      <c r="AF975" s="2">
        <v>-46</v>
      </c>
      <c r="AG975" s="2">
        <v>-51</v>
      </c>
      <c r="AH975" s="2">
        <v>-56</v>
      </c>
    </row>
    <row r="976" spans="1:34" x14ac:dyDescent="0.25">
      <c r="A976" s="2" t="s">
        <v>500</v>
      </c>
      <c r="B976" s="2" t="s">
        <v>413</v>
      </c>
      <c r="C976" s="2" t="s">
        <v>535</v>
      </c>
      <c r="D976" s="2">
        <v>0</v>
      </c>
      <c r="E976" s="2">
        <v>21</v>
      </c>
      <c r="F976" s="2">
        <v>190</v>
      </c>
      <c r="G976" s="2">
        <v>2542</v>
      </c>
      <c r="H976" s="2">
        <v>2689</v>
      </c>
      <c r="I976" s="2">
        <v>2188</v>
      </c>
      <c r="J976" s="2">
        <v>2599</v>
      </c>
      <c r="K976" s="2">
        <v>3658</v>
      </c>
      <c r="L976" s="2">
        <v>4073</v>
      </c>
      <c r="M976" s="2">
        <v>4635</v>
      </c>
      <c r="N976" s="2">
        <v>5345</v>
      </c>
      <c r="O976" s="2">
        <v>5912</v>
      </c>
      <c r="P976" s="2">
        <v>6230</v>
      </c>
      <c r="Q976" s="2">
        <v>6536</v>
      </c>
      <c r="R976" s="2">
        <v>6661</v>
      </c>
      <c r="S976" s="2">
        <v>6932</v>
      </c>
      <c r="T976" s="2">
        <v>7175</v>
      </c>
      <c r="U976" s="2">
        <v>6810</v>
      </c>
      <c r="V976" s="2">
        <v>6511</v>
      </c>
      <c r="W976" s="2">
        <v>6198</v>
      </c>
      <c r="X976" s="2">
        <v>5901</v>
      </c>
      <c r="Y976" s="2">
        <v>5652</v>
      </c>
      <c r="Z976" s="2">
        <v>5483</v>
      </c>
      <c r="AA976" s="2">
        <v>5498</v>
      </c>
      <c r="AB976" s="2">
        <v>5548</v>
      </c>
      <c r="AC976" s="2">
        <v>5602</v>
      </c>
      <c r="AD976" s="2">
        <v>5727</v>
      </c>
      <c r="AE976" s="2">
        <v>5858</v>
      </c>
      <c r="AF976" s="2">
        <v>6014</v>
      </c>
      <c r="AG976" s="2">
        <v>6164</v>
      </c>
      <c r="AH976" s="2">
        <v>6317</v>
      </c>
    </row>
    <row r="977" spans="1:34" x14ac:dyDescent="0.25">
      <c r="A977" s="2" t="s">
        <v>501</v>
      </c>
      <c r="B977" s="2" t="s">
        <v>413</v>
      </c>
      <c r="C977" s="2" t="s">
        <v>535</v>
      </c>
      <c r="D977" s="2">
        <v>0</v>
      </c>
      <c r="E977" s="2">
        <v>-2</v>
      </c>
      <c r="F977" s="2">
        <v>15</v>
      </c>
      <c r="G977" s="2">
        <v>412</v>
      </c>
      <c r="H977" s="2">
        <v>201</v>
      </c>
      <c r="I977" s="2">
        <v>307</v>
      </c>
      <c r="J977" s="2">
        <v>516</v>
      </c>
      <c r="K977" s="2">
        <v>506</v>
      </c>
      <c r="L977" s="2">
        <v>373</v>
      </c>
      <c r="M977" s="2">
        <v>357</v>
      </c>
      <c r="N977" s="2">
        <v>291</v>
      </c>
      <c r="O977" s="2">
        <v>186</v>
      </c>
      <c r="P977" s="2">
        <v>80</v>
      </c>
      <c r="Q977" s="2">
        <v>42</v>
      </c>
      <c r="R977" s="2">
        <v>-10</v>
      </c>
      <c r="S977" s="2">
        <v>-60</v>
      </c>
      <c r="T977" s="2">
        <v>-64</v>
      </c>
      <c r="U977" s="2">
        <v>-116</v>
      </c>
      <c r="V977" s="2">
        <v>-70</v>
      </c>
      <c r="W977" s="2">
        <v>24</v>
      </c>
      <c r="X977" s="2">
        <v>149</v>
      </c>
      <c r="Y977" s="2">
        <v>339</v>
      </c>
      <c r="Z977" s="2">
        <v>569</v>
      </c>
      <c r="AA977" s="2">
        <v>845</v>
      </c>
      <c r="AB977" s="2">
        <v>1109</v>
      </c>
      <c r="AC977" s="2">
        <v>1400</v>
      </c>
      <c r="AD977" s="2">
        <v>1662</v>
      </c>
      <c r="AE977" s="2">
        <v>1925</v>
      </c>
      <c r="AF977" s="2">
        <v>2190</v>
      </c>
      <c r="AG977" s="2">
        <v>2442</v>
      </c>
      <c r="AH977" s="2">
        <v>2680</v>
      </c>
    </row>
    <row r="978" spans="1:34" x14ac:dyDescent="0.25">
      <c r="A978" s="2" t="s">
        <v>502</v>
      </c>
      <c r="B978" s="2" t="s">
        <v>413</v>
      </c>
      <c r="C978" s="2" t="s">
        <v>535</v>
      </c>
      <c r="D978" s="2">
        <v>0</v>
      </c>
      <c r="E978" s="2">
        <v>6</v>
      </c>
      <c r="F978" s="2">
        <v>82</v>
      </c>
      <c r="G978" s="2">
        <v>4905</v>
      </c>
      <c r="H978" s="2">
        <v>8893</v>
      </c>
      <c r="I978" s="2">
        <v>12679</v>
      </c>
      <c r="J978" s="2">
        <v>16755</v>
      </c>
      <c r="K978" s="2">
        <v>20745</v>
      </c>
      <c r="L978" s="2">
        <v>23971</v>
      </c>
      <c r="M978" s="2">
        <v>27134</v>
      </c>
      <c r="N978" s="2">
        <v>30134</v>
      </c>
      <c r="O978" s="2">
        <v>32908</v>
      </c>
      <c r="P978" s="2">
        <v>35498</v>
      </c>
      <c r="Q978" s="2">
        <v>38146</v>
      </c>
      <c r="R978" s="2">
        <v>40513</v>
      </c>
      <c r="S978" s="2">
        <v>42779</v>
      </c>
      <c r="T978" s="2">
        <v>40794</v>
      </c>
      <c r="U978" s="2">
        <v>38713</v>
      </c>
      <c r="V978" s="2">
        <v>37433</v>
      </c>
      <c r="W978" s="2">
        <v>36268</v>
      </c>
      <c r="X978" s="2">
        <v>35279</v>
      </c>
      <c r="Y978" s="2">
        <v>34598</v>
      </c>
      <c r="Z978" s="2">
        <v>33945</v>
      </c>
      <c r="AA978" s="2">
        <v>33514</v>
      </c>
      <c r="AB978" s="2">
        <v>33120</v>
      </c>
      <c r="AC978" s="2">
        <v>32789</v>
      </c>
      <c r="AD978" s="2">
        <v>32531</v>
      </c>
      <c r="AE978" s="2">
        <v>32400</v>
      </c>
      <c r="AF978" s="2">
        <v>32325</v>
      </c>
      <c r="AG978" s="2">
        <v>32203</v>
      </c>
      <c r="AH978" s="2">
        <v>32047</v>
      </c>
    </row>
    <row r="979" spans="1:34" x14ac:dyDescent="0.25">
      <c r="A979" s="2" t="s">
        <v>503</v>
      </c>
      <c r="B979" s="2" t="s">
        <v>413</v>
      </c>
      <c r="C979" s="2" t="s">
        <v>535</v>
      </c>
      <c r="D979" s="2">
        <v>0</v>
      </c>
      <c r="E979" s="2">
        <v>-6</v>
      </c>
      <c r="F979" s="2">
        <v>3</v>
      </c>
      <c r="G979" s="2">
        <v>240</v>
      </c>
      <c r="H979" s="2">
        <v>336</v>
      </c>
      <c r="I979" s="2">
        <v>1311</v>
      </c>
      <c r="J979" s="2">
        <v>2329</v>
      </c>
      <c r="K979" s="2">
        <v>2877</v>
      </c>
      <c r="L979" s="2">
        <v>3355</v>
      </c>
      <c r="M979" s="2">
        <v>4102</v>
      </c>
      <c r="N979" s="2">
        <v>4663</v>
      </c>
      <c r="O979" s="2">
        <v>5159</v>
      </c>
      <c r="P979" s="2">
        <v>5596</v>
      </c>
      <c r="Q979" s="2">
        <v>6059</v>
      </c>
      <c r="R979" s="2">
        <v>6480</v>
      </c>
      <c r="S979" s="2">
        <v>6824</v>
      </c>
      <c r="T979" s="2">
        <v>7074</v>
      </c>
      <c r="U979" s="2">
        <v>7104</v>
      </c>
      <c r="V979" s="2">
        <v>7065</v>
      </c>
      <c r="W979" s="2">
        <v>6936</v>
      </c>
      <c r="X979" s="2">
        <v>6691</v>
      </c>
      <c r="Y979" s="2">
        <v>6430</v>
      </c>
      <c r="Z979" s="2">
        <v>6120</v>
      </c>
      <c r="AA979" s="2">
        <v>5851</v>
      </c>
      <c r="AB979" s="2">
        <v>5562</v>
      </c>
      <c r="AC979" s="2">
        <v>5348</v>
      </c>
      <c r="AD979" s="2">
        <v>5101</v>
      </c>
      <c r="AE979" s="2">
        <v>4869</v>
      </c>
      <c r="AF979" s="2">
        <v>4658</v>
      </c>
      <c r="AG979" s="2">
        <v>4474</v>
      </c>
      <c r="AH979" s="2">
        <v>4297</v>
      </c>
    </row>
    <row r="980" spans="1:34" x14ac:dyDescent="0.25">
      <c r="A980" s="2" t="s">
        <v>504</v>
      </c>
      <c r="B980" s="2" t="s">
        <v>413</v>
      </c>
      <c r="C980" s="2" t="s">
        <v>535</v>
      </c>
      <c r="D980" s="2">
        <v>0</v>
      </c>
      <c r="E980" s="2">
        <v>-3</v>
      </c>
      <c r="F980" s="2">
        <v>0</v>
      </c>
      <c r="G980" s="2">
        <v>65</v>
      </c>
      <c r="H980" s="2">
        <v>39</v>
      </c>
      <c r="I980" s="2">
        <v>345</v>
      </c>
      <c r="J980" s="2">
        <v>653</v>
      </c>
      <c r="K980" s="2">
        <v>771</v>
      </c>
      <c r="L980" s="2">
        <v>846</v>
      </c>
      <c r="M980" s="2">
        <v>991</v>
      </c>
      <c r="N980" s="2">
        <v>1075</v>
      </c>
      <c r="O980" s="2">
        <v>1130</v>
      </c>
      <c r="P980" s="2">
        <v>1165</v>
      </c>
      <c r="Q980" s="2">
        <v>1201</v>
      </c>
      <c r="R980" s="2">
        <v>1219</v>
      </c>
      <c r="S980" s="2">
        <v>1219</v>
      </c>
      <c r="T980" s="2">
        <v>1200</v>
      </c>
      <c r="U980" s="2">
        <v>1144</v>
      </c>
      <c r="V980" s="2">
        <v>1083</v>
      </c>
      <c r="W980" s="2">
        <v>1013</v>
      </c>
      <c r="X980" s="2">
        <v>929</v>
      </c>
      <c r="Y980" s="2">
        <v>851</v>
      </c>
      <c r="Z980" s="2">
        <v>770</v>
      </c>
      <c r="AA980" s="2">
        <v>701</v>
      </c>
      <c r="AB980" s="2">
        <v>633</v>
      </c>
      <c r="AC980" s="2">
        <v>578</v>
      </c>
      <c r="AD980" s="2">
        <v>524</v>
      </c>
      <c r="AE980" s="2">
        <v>475</v>
      </c>
      <c r="AF980" s="2">
        <v>432</v>
      </c>
      <c r="AG980" s="2">
        <v>394</v>
      </c>
      <c r="AH980" s="2">
        <v>359</v>
      </c>
    </row>
    <row r="981" spans="1:34" x14ac:dyDescent="0.25">
      <c r="A981" s="2" t="s">
        <v>505</v>
      </c>
      <c r="B981" s="2" t="s">
        <v>413</v>
      </c>
      <c r="C981" s="2" t="s">
        <v>535</v>
      </c>
      <c r="D981" s="2">
        <v>0</v>
      </c>
      <c r="E981" s="2">
        <v>0</v>
      </c>
      <c r="F981" s="2">
        <v>0</v>
      </c>
      <c r="G981" s="2">
        <v>14</v>
      </c>
      <c r="H981" s="2">
        <v>17</v>
      </c>
      <c r="I981" s="2">
        <v>33</v>
      </c>
      <c r="J981" s="2">
        <v>47</v>
      </c>
      <c r="K981" s="2">
        <v>56</v>
      </c>
      <c r="L981" s="2">
        <v>61</v>
      </c>
      <c r="M981" s="2">
        <v>68</v>
      </c>
      <c r="N981" s="2">
        <v>72</v>
      </c>
      <c r="O981" s="2">
        <v>74</v>
      </c>
      <c r="P981" s="2">
        <v>75</v>
      </c>
      <c r="Q981" s="2">
        <v>75</v>
      </c>
      <c r="R981" s="2">
        <v>75</v>
      </c>
      <c r="S981" s="2">
        <v>73</v>
      </c>
      <c r="T981" s="2">
        <v>71</v>
      </c>
      <c r="U981" s="2">
        <v>66</v>
      </c>
      <c r="V981" s="2">
        <v>60</v>
      </c>
      <c r="W981" s="2">
        <v>55</v>
      </c>
      <c r="X981" s="2">
        <v>50</v>
      </c>
      <c r="Y981" s="2">
        <v>44</v>
      </c>
      <c r="Z981" s="2">
        <v>39</v>
      </c>
      <c r="AA981" s="2">
        <v>36</v>
      </c>
      <c r="AB981" s="2">
        <v>32</v>
      </c>
      <c r="AC981" s="2">
        <v>29</v>
      </c>
      <c r="AD981" s="2">
        <v>26</v>
      </c>
      <c r="AE981" s="2">
        <v>23</v>
      </c>
      <c r="AF981" s="2">
        <v>21</v>
      </c>
      <c r="AG981" s="2">
        <v>19</v>
      </c>
      <c r="AH981" s="2">
        <v>18</v>
      </c>
    </row>
    <row r="982" spans="1:34" x14ac:dyDescent="0.25">
      <c r="A982" s="2" t="s">
        <v>506</v>
      </c>
      <c r="B982" s="2" t="s">
        <v>413</v>
      </c>
      <c r="C982" s="2" t="s">
        <v>535</v>
      </c>
      <c r="D982" s="2">
        <v>0</v>
      </c>
      <c r="E982" s="2">
        <v>0</v>
      </c>
      <c r="F982" s="2">
        <v>-1</v>
      </c>
      <c r="G982" s="2">
        <v>17</v>
      </c>
      <c r="H982" s="2">
        <v>19</v>
      </c>
      <c r="I982" s="2">
        <v>50</v>
      </c>
      <c r="J982" s="2">
        <v>82</v>
      </c>
      <c r="K982" s="2">
        <v>93</v>
      </c>
      <c r="L982" s="2">
        <v>96</v>
      </c>
      <c r="M982" s="2">
        <v>105</v>
      </c>
      <c r="N982" s="2">
        <v>103</v>
      </c>
      <c r="O982" s="2">
        <v>106</v>
      </c>
      <c r="P982" s="2">
        <v>106</v>
      </c>
      <c r="Q982" s="2">
        <v>106</v>
      </c>
      <c r="R982" s="2">
        <v>108</v>
      </c>
      <c r="S982" s="2">
        <v>106</v>
      </c>
      <c r="T982" s="2">
        <v>104</v>
      </c>
      <c r="U982" s="2">
        <v>96</v>
      </c>
      <c r="V982" s="2">
        <v>87</v>
      </c>
      <c r="W982" s="2">
        <v>78</v>
      </c>
      <c r="X982" s="2">
        <v>68</v>
      </c>
      <c r="Y982" s="2">
        <v>59</v>
      </c>
      <c r="Z982" s="2">
        <v>50</v>
      </c>
      <c r="AA982" s="2">
        <v>43</v>
      </c>
      <c r="AB982" s="2">
        <v>36</v>
      </c>
      <c r="AC982" s="2">
        <v>32</v>
      </c>
      <c r="AD982" s="2">
        <v>27</v>
      </c>
      <c r="AE982" s="2">
        <v>22</v>
      </c>
      <c r="AF982" s="2">
        <v>19</v>
      </c>
      <c r="AG982" s="2">
        <v>16</v>
      </c>
      <c r="AH982" s="2">
        <v>12</v>
      </c>
    </row>
    <row r="983" spans="1:34" x14ac:dyDescent="0.25">
      <c r="A983" s="2" t="s">
        <v>507</v>
      </c>
      <c r="B983" s="2" t="s">
        <v>413</v>
      </c>
      <c r="C983" s="2" t="s">
        <v>535</v>
      </c>
      <c r="D983" s="2">
        <v>0</v>
      </c>
      <c r="E983" s="2">
        <v>0</v>
      </c>
      <c r="F983" s="2">
        <v>3</v>
      </c>
      <c r="G983" s="2">
        <v>95</v>
      </c>
      <c r="H983" s="2">
        <v>70</v>
      </c>
      <c r="I983" s="2">
        <v>62</v>
      </c>
      <c r="J983" s="2">
        <v>46</v>
      </c>
      <c r="K983" s="2">
        <v>-9</v>
      </c>
      <c r="L983" s="2">
        <v>-101</v>
      </c>
      <c r="M983" s="2">
        <v>-194</v>
      </c>
      <c r="N983" s="2">
        <v>-324</v>
      </c>
      <c r="O983" s="2">
        <v>-476</v>
      </c>
      <c r="P983" s="2">
        <v>-646</v>
      </c>
      <c r="Q983" s="2">
        <v>-823</v>
      </c>
      <c r="R983" s="2">
        <v>-1016</v>
      </c>
      <c r="S983" s="2">
        <v>-1225</v>
      </c>
      <c r="T983" s="2">
        <v>-1427</v>
      </c>
      <c r="U983" s="2">
        <v>-1628</v>
      </c>
      <c r="V983" s="2">
        <v>-1804</v>
      </c>
      <c r="W983" s="2">
        <v>-1961</v>
      </c>
      <c r="X983" s="2">
        <v>-2100</v>
      </c>
      <c r="Y983" s="2">
        <v>-2213</v>
      </c>
      <c r="Z983" s="2">
        <v>-2306</v>
      </c>
      <c r="AA983" s="2">
        <v>-2372</v>
      </c>
      <c r="AB983" s="2">
        <v>-2420</v>
      </c>
      <c r="AC983" s="2">
        <v>-2444</v>
      </c>
      <c r="AD983" s="2">
        <v>-2452</v>
      </c>
      <c r="AE983" s="2">
        <v>-2442</v>
      </c>
      <c r="AF983" s="2">
        <v>-2415</v>
      </c>
      <c r="AG983" s="2">
        <v>-2387</v>
      </c>
      <c r="AH983" s="2">
        <v>-2360</v>
      </c>
    </row>
    <row r="984" spans="1:34" x14ac:dyDescent="0.25">
      <c r="A984" s="2" t="s">
        <v>508</v>
      </c>
      <c r="B984" s="2" t="s">
        <v>413</v>
      </c>
      <c r="C984" s="2" t="s">
        <v>535</v>
      </c>
      <c r="D984" s="2">
        <v>0</v>
      </c>
      <c r="E984" s="2">
        <v>-4</v>
      </c>
      <c r="F984" s="2">
        <v>10</v>
      </c>
      <c r="G984" s="2">
        <v>307</v>
      </c>
      <c r="H984" s="2">
        <v>328</v>
      </c>
      <c r="I984" s="2">
        <v>1075</v>
      </c>
      <c r="J984" s="2">
        <v>1917</v>
      </c>
      <c r="K984" s="2">
        <v>2368</v>
      </c>
      <c r="L984" s="2">
        <v>2742</v>
      </c>
      <c r="M984" s="2">
        <v>3345</v>
      </c>
      <c r="N984" s="2">
        <v>3818</v>
      </c>
      <c r="O984" s="2">
        <v>4197</v>
      </c>
      <c r="P984" s="2">
        <v>4522</v>
      </c>
      <c r="Q984" s="2">
        <v>4861</v>
      </c>
      <c r="R984" s="2">
        <v>5147</v>
      </c>
      <c r="S984" s="2">
        <v>5378</v>
      </c>
      <c r="T984" s="2">
        <v>5524</v>
      </c>
      <c r="U984" s="2">
        <v>5502</v>
      </c>
      <c r="V984" s="2">
        <v>5451</v>
      </c>
      <c r="W984" s="2">
        <v>5343</v>
      </c>
      <c r="X984" s="2">
        <v>5162</v>
      </c>
      <c r="Y984" s="2">
        <v>4972</v>
      </c>
      <c r="Z984" s="2">
        <v>4755</v>
      </c>
      <c r="AA984" s="2">
        <v>4571</v>
      </c>
      <c r="AB984" s="2">
        <v>4373</v>
      </c>
      <c r="AC984" s="2">
        <v>4224</v>
      </c>
      <c r="AD984" s="2">
        <v>4054</v>
      </c>
      <c r="AE984" s="2">
        <v>3901</v>
      </c>
      <c r="AF984" s="2">
        <v>3761</v>
      </c>
      <c r="AG984" s="2">
        <v>3639</v>
      </c>
      <c r="AH984" s="2">
        <v>3521</v>
      </c>
    </row>
    <row r="985" spans="1:34" x14ac:dyDescent="0.25">
      <c r="A985" s="2" t="s">
        <v>509</v>
      </c>
      <c r="B985" s="2" t="s">
        <v>413</v>
      </c>
      <c r="C985" s="2" t="s">
        <v>535</v>
      </c>
      <c r="D985" s="2">
        <v>0</v>
      </c>
      <c r="E985" s="2">
        <v>-9</v>
      </c>
      <c r="F985" s="2">
        <v>278</v>
      </c>
      <c r="G985" s="2">
        <v>3282</v>
      </c>
      <c r="H985" s="2">
        <v>3188</v>
      </c>
      <c r="I985" s="2">
        <v>3232</v>
      </c>
      <c r="J985" s="2">
        <v>5178</v>
      </c>
      <c r="K985" s="2">
        <v>7245</v>
      </c>
      <c r="L985" s="2">
        <v>8144</v>
      </c>
      <c r="M985" s="2">
        <v>9303</v>
      </c>
      <c r="N985" s="2">
        <v>10365</v>
      </c>
      <c r="O985" s="2">
        <v>10991</v>
      </c>
      <c r="P985" s="2">
        <v>11238</v>
      </c>
      <c r="Q985" s="2">
        <v>11509</v>
      </c>
      <c r="R985" s="2">
        <v>11521</v>
      </c>
      <c r="S985" s="2">
        <v>11483</v>
      </c>
      <c r="T985" s="2">
        <v>11396</v>
      </c>
      <c r="U985" s="2">
        <v>10238</v>
      </c>
      <c r="V985" s="2">
        <v>9326</v>
      </c>
      <c r="W985" s="2">
        <v>8406</v>
      </c>
      <c r="X985" s="2">
        <v>7461</v>
      </c>
      <c r="Y985" s="2">
        <v>6677</v>
      </c>
      <c r="Z985" s="2">
        <v>5969</v>
      </c>
      <c r="AA985" s="2">
        <v>5543</v>
      </c>
      <c r="AB985" s="2">
        <v>5140</v>
      </c>
      <c r="AC985" s="2">
        <v>4870</v>
      </c>
      <c r="AD985" s="2">
        <v>4589</v>
      </c>
      <c r="AE985" s="2">
        <v>4378</v>
      </c>
      <c r="AF985" s="2">
        <v>4211</v>
      </c>
      <c r="AG985" s="2">
        <v>4050</v>
      </c>
      <c r="AH985" s="2">
        <v>3888</v>
      </c>
    </row>
    <row r="986" spans="1:34" x14ac:dyDescent="0.25">
      <c r="A986" s="2" t="s">
        <v>510</v>
      </c>
      <c r="B986" s="2" t="s">
        <v>413</v>
      </c>
      <c r="C986" s="2" t="s">
        <v>535</v>
      </c>
      <c r="D986" s="2">
        <v>0</v>
      </c>
      <c r="E986" s="2">
        <v>1</v>
      </c>
      <c r="F986" s="2">
        <v>37</v>
      </c>
      <c r="G986" s="2">
        <v>176</v>
      </c>
      <c r="H986" s="2">
        <v>266</v>
      </c>
      <c r="I986" s="2">
        <v>218</v>
      </c>
      <c r="J986" s="2">
        <v>390</v>
      </c>
      <c r="K986" s="2">
        <v>655</v>
      </c>
      <c r="L986" s="2">
        <v>792</v>
      </c>
      <c r="M986" s="2">
        <v>923</v>
      </c>
      <c r="N986" s="2">
        <v>1097</v>
      </c>
      <c r="O986" s="2">
        <v>1249</v>
      </c>
      <c r="P986" s="2">
        <v>1344</v>
      </c>
      <c r="Q986" s="2">
        <v>1417</v>
      </c>
      <c r="R986" s="2">
        <v>1457</v>
      </c>
      <c r="S986" s="2">
        <v>1492</v>
      </c>
      <c r="T986" s="2">
        <v>1491</v>
      </c>
      <c r="U986" s="2">
        <v>1358</v>
      </c>
      <c r="V986" s="2">
        <v>1250</v>
      </c>
      <c r="W986" s="2">
        <v>1143</v>
      </c>
      <c r="X986" s="2">
        <v>1035</v>
      </c>
      <c r="Y986" s="2">
        <v>937</v>
      </c>
      <c r="Z986" s="2">
        <v>848</v>
      </c>
      <c r="AA986" s="2">
        <v>795</v>
      </c>
      <c r="AB986" s="2">
        <v>753</v>
      </c>
      <c r="AC986" s="2">
        <v>720</v>
      </c>
      <c r="AD986" s="2">
        <v>688</v>
      </c>
      <c r="AE986" s="2">
        <v>670</v>
      </c>
      <c r="AF986" s="2">
        <v>651</v>
      </c>
      <c r="AG986" s="2">
        <v>636</v>
      </c>
      <c r="AH986" s="2">
        <v>620</v>
      </c>
    </row>
    <row r="987" spans="1:34" x14ac:dyDescent="0.25">
      <c r="A987" s="2" t="s">
        <v>511</v>
      </c>
      <c r="B987" s="2" t="s">
        <v>413</v>
      </c>
      <c r="C987" s="2" t="s">
        <v>535</v>
      </c>
      <c r="D987" s="2">
        <v>0</v>
      </c>
      <c r="E987" s="2">
        <v>-3</v>
      </c>
      <c r="F987" s="2">
        <v>9</v>
      </c>
      <c r="G987" s="2">
        <v>217</v>
      </c>
      <c r="H987" s="2">
        <v>189</v>
      </c>
      <c r="I987" s="2">
        <v>644</v>
      </c>
      <c r="J987" s="2">
        <v>1190</v>
      </c>
      <c r="K987" s="2">
        <v>1491</v>
      </c>
      <c r="L987" s="2">
        <v>1729</v>
      </c>
      <c r="M987" s="2">
        <v>2125</v>
      </c>
      <c r="N987" s="2">
        <v>2444</v>
      </c>
      <c r="O987" s="2">
        <v>2693</v>
      </c>
      <c r="P987" s="2">
        <v>2907</v>
      </c>
      <c r="Q987" s="2">
        <v>3140</v>
      </c>
      <c r="R987" s="2">
        <v>3333</v>
      </c>
      <c r="S987" s="2">
        <v>3495</v>
      </c>
      <c r="T987" s="2">
        <v>3598</v>
      </c>
      <c r="U987" s="2">
        <v>3583</v>
      </c>
      <c r="V987" s="2">
        <v>3566</v>
      </c>
      <c r="W987" s="2">
        <v>3511</v>
      </c>
      <c r="X987" s="2">
        <v>3410</v>
      </c>
      <c r="Y987" s="2">
        <v>3307</v>
      </c>
      <c r="Z987" s="2">
        <v>3184</v>
      </c>
      <c r="AA987" s="2">
        <v>3088</v>
      </c>
      <c r="AB987" s="2">
        <v>2979</v>
      </c>
      <c r="AC987" s="2">
        <v>2904</v>
      </c>
      <c r="AD987" s="2">
        <v>2815</v>
      </c>
      <c r="AE987" s="2">
        <v>2735</v>
      </c>
      <c r="AF987" s="2">
        <v>2665</v>
      </c>
      <c r="AG987" s="2">
        <v>2605</v>
      </c>
      <c r="AH987" s="2">
        <v>2545</v>
      </c>
    </row>
    <row r="988" spans="1:34" x14ac:dyDescent="0.25">
      <c r="A988" s="2" t="s">
        <v>512</v>
      </c>
      <c r="B988" s="2" t="s">
        <v>413</v>
      </c>
      <c r="C988" s="2" t="s">
        <v>535</v>
      </c>
      <c r="D988" s="2">
        <v>0</v>
      </c>
      <c r="E988" s="2">
        <v>-16</v>
      </c>
      <c r="F988" s="2">
        <v>-6</v>
      </c>
      <c r="G988" s="2">
        <v>105</v>
      </c>
      <c r="H988" s="2">
        <v>-53</v>
      </c>
      <c r="I988" s="2">
        <v>1505</v>
      </c>
      <c r="J988" s="2">
        <v>3203</v>
      </c>
      <c r="K988" s="2">
        <v>4006</v>
      </c>
      <c r="L988" s="2">
        <v>4670</v>
      </c>
      <c r="M988" s="2">
        <v>5839</v>
      </c>
      <c r="N988" s="2">
        <v>6730</v>
      </c>
      <c r="O988" s="2">
        <v>7551</v>
      </c>
      <c r="P988" s="2">
        <v>8301</v>
      </c>
      <c r="Q988" s="2">
        <v>9123</v>
      </c>
      <c r="R988" s="2">
        <v>9887</v>
      </c>
      <c r="S988" s="2">
        <v>10542</v>
      </c>
      <c r="T988" s="2">
        <v>11070</v>
      </c>
      <c r="U988" s="2">
        <v>11270</v>
      </c>
      <c r="V988" s="2">
        <v>11386</v>
      </c>
      <c r="W988" s="2">
        <v>11340</v>
      </c>
      <c r="X988" s="2">
        <v>11078</v>
      </c>
      <c r="Y988" s="2">
        <v>10778</v>
      </c>
      <c r="Z988" s="2">
        <v>10356</v>
      </c>
      <c r="AA988" s="2">
        <v>9993</v>
      </c>
      <c r="AB988" s="2">
        <v>9570</v>
      </c>
      <c r="AC988" s="2">
        <v>9278</v>
      </c>
      <c r="AD988" s="2">
        <v>8899</v>
      </c>
      <c r="AE988" s="2">
        <v>8541</v>
      </c>
      <c r="AF988" s="2">
        <v>8205</v>
      </c>
      <c r="AG988" s="2">
        <v>7923</v>
      </c>
      <c r="AH988" s="2">
        <v>7643</v>
      </c>
    </row>
    <row r="989" spans="1:34" x14ac:dyDescent="0.25">
      <c r="A989" s="2" t="s">
        <v>513</v>
      </c>
      <c r="B989" s="2" t="s">
        <v>413</v>
      </c>
      <c r="C989" s="2" t="s">
        <v>535</v>
      </c>
      <c r="D989" s="2">
        <v>0</v>
      </c>
      <c r="E989" s="2">
        <v>-2</v>
      </c>
      <c r="F989" s="2">
        <v>2</v>
      </c>
      <c r="G989" s="2">
        <v>70</v>
      </c>
      <c r="H989" s="2">
        <v>38</v>
      </c>
      <c r="I989" s="2">
        <v>477</v>
      </c>
      <c r="J989" s="2">
        <v>963</v>
      </c>
      <c r="K989" s="2">
        <v>1208</v>
      </c>
      <c r="L989" s="2">
        <v>1418</v>
      </c>
      <c r="M989" s="2">
        <v>1773</v>
      </c>
      <c r="N989" s="2">
        <v>2056</v>
      </c>
      <c r="O989" s="2">
        <v>2300</v>
      </c>
      <c r="P989" s="2">
        <v>2520</v>
      </c>
      <c r="Q989" s="2">
        <v>2752</v>
      </c>
      <c r="R989" s="2">
        <v>2959</v>
      </c>
      <c r="S989" s="2">
        <v>3134</v>
      </c>
      <c r="T989" s="2">
        <v>3269</v>
      </c>
      <c r="U989" s="2">
        <v>3310</v>
      </c>
      <c r="V989" s="2">
        <v>3328</v>
      </c>
      <c r="W989" s="2">
        <v>3301</v>
      </c>
      <c r="X989" s="2">
        <v>3219</v>
      </c>
      <c r="Y989" s="2">
        <v>3122</v>
      </c>
      <c r="Z989" s="2">
        <v>2999</v>
      </c>
      <c r="AA989" s="2">
        <v>2891</v>
      </c>
      <c r="AB989" s="2">
        <v>2767</v>
      </c>
      <c r="AC989" s="2">
        <v>2676</v>
      </c>
      <c r="AD989" s="2">
        <v>2568</v>
      </c>
      <c r="AE989" s="2">
        <v>2467</v>
      </c>
      <c r="AF989" s="2">
        <v>2373</v>
      </c>
      <c r="AG989" s="2">
        <v>2292</v>
      </c>
      <c r="AH989" s="2">
        <v>2213</v>
      </c>
    </row>
    <row r="990" spans="1:34" x14ac:dyDescent="0.25">
      <c r="A990" s="2" t="s">
        <v>514</v>
      </c>
      <c r="B990" s="2" t="s">
        <v>413</v>
      </c>
      <c r="C990" s="2" t="s">
        <v>535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</row>
    <row r="991" spans="1:34" x14ac:dyDescent="0.25">
      <c r="A991" s="2" t="s">
        <v>383</v>
      </c>
      <c r="B991" s="2" t="s">
        <v>414</v>
      </c>
      <c r="C991" s="2" t="s">
        <v>536</v>
      </c>
      <c r="D991" s="2">
        <v>0</v>
      </c>
      <c r="E991" s="2">
        <v>-215</v>
      </c>
      <c r="F991" s="2">
        <v>482</v>
      </c>
      <c r="G991" s="2">
        <v>26064</v>
      </c>
      <c r="H991" s="2">
        <v>36706</v>
      </c>
      <c r="I991" s="2">
        <v>41619</v>
      </c>
      <c r="J991" s="2">
        <v>51243</v>
      </c>
      <c r="K991" s="2">
        <v>63183</v>
      </c>
      <c r="L991" s="2">
        <v>71464</v>
      </c>
      <c r="M991" s="2">
        <v>79495</v>
      </c>
      <c r="N991" s="2">
        <v>86112</v>
      </c>
      <c r="O991" s="2">
        <v>91138</v>
      </c>
      <c r="P991" s="2">
        <v>94331</v>
      </c>
      <c r="Q991" s="2">
        <v>98150</v>
      </c>
      <c r="R991" s="2">
        <v>101484</v>
      </c>
      <c r="S991" s="2">
        <v>104236</v>
      </c>
      <c r="T991" s="2">
        <v>103135</v>
      </c>
      <c r="U991" s="2">
        <v>96896</v>
      </c>
      <c r="V991" s="2">
        <v>91522</v>
      </c>
      <c r="W991" s="2">
        <v>85904</v>
      </c>
      <c r="X991" s="2">
        <v>80220</v>
      </c>
      <c r="Y991" s="2">
        <v>75508</v>
      </c>
      <c r="Z991" s="2">
        <v>71370</v>
      </c>
      <c r="AA991" s="2">
        <v>68597</v>
      </c>
      <c r="AB991" s="2">
        <v>66228</v>
      </c>
      <c r="AC991" s="2">
        <v>64353</v>
      </c>
      <c r="AD991" s="2">
        <v>62829</v>
      </c>
      <c r="AE991" s="2">
        <v>61661</v>
      </c>
      <c r="AF991" s="2">
        <v>60844</v>
      </c>
      <c r="AG991" s="2">
        <v>59893</v>
      </c>
      <c r="AH991" s="2">
        <v>58985</v>
      </c>
    </row>
    <row r="992" spans="1:34" x14ac:dyDescent="0.25">
      <c r="A992" s="2" t="s">
        <v>473</v>
      </c>
      <c r="B992" s="2" t="s">
        <v>414</v>
      </c>
      <c r="C992" s="2" t="s">
        <v>536</v>
      </c>
      <c r="D992" s="2">
        <v>0</v>
      </c>
      <c r="E992" s="2">
        <v>7</v>
      </c>
      <c r="F992" s="2">
        <v>-14</v>
      </c>
      <c r="G992" s="2">
        <v>293</v>
      </c>
      <c r="H992" s="2">
        <v>512</v>
      </c>
      <c r="I992" s="2">
        <v>862</v>
      </c>
      <c r="J992" s="2">
        <v>1051</v>
      </c>
      <c r="K992" s="2">
        <v>1672</v>
      </c>
      <c r="L992" s="2">
        <v>2583</v>
      </c>
      <c r="M992" s="2">
        <v>3309</v>
      </c>
      <c r="N992" s="2">
        <v>3690</v>
      </c>
      <c r="O992" s="2">
        <v>3497</v>
      </c>
      <c r="P992" s="2">
        <v>3260</v>
      </c>
      <c r="Q992" s="2">
        <v>3130</v>
      </c>
      <c r="R992" s="2">
        <v>3057</v>
      </c>
      <c r="S992" s="2">
        <v>3040</v>
      </c>
      <c r="T992" s="2">
        <v>3055</v>
      </c>
      <c r="U992" s="2">
        <v>3047</v>
      </c>
      <c r="V992" s="2">
        <v>3021</v>
      </c>
      <c r="W992" s="2">
        <v>2967</v>
      </c>
      <c r="X992" s="2">
        <v>2942</v>
      </c>
      <c r="Y992" s="2">
        <v>2924</v>
      </c>
      <c r="Z992" s="2">
        <v>2914</v>
      </c>
      <c r="AA992" s="2">
        <v>2914</v>
      </c>
      <c r="AB992" s="2">
        <v>2910</v>
      </c>
      <c r="AC992" s="2">
        <v>2911</v>
      </c>
      <c r="AD992" s="2">
        <v>2931</v>
      </c>
      <c r="AE992" s="2">
        <v>2947</v>
      </c>
      <c r="AF992" s="2">
        <v>2950</v>
      </c>
      <c r="AG992" s="2">
        <v>2950</v>
      </c>
      <c r="AH992" s="2">
        <v>2943</v>
      </c>
    </row>
    <row r="993" spans="1:34" x14ac:dyDescent="0.25">
      <c r="A993" s="2" t="s">
        <v>474</v>
      </c>
      <c r="B993" s="2" t="s">
        <v>414</v>
      </c>
      <c r="C993" s="2" t="s">
        <v>536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</row>
    <row r="994" spans="1:34" x14ac:dyDescent="0.25">
      <c r="A994" s="2" t="s">
        <v>475</v>
      </c>
      <c r="B994" s="2" t="s">
        <v>414</v>
      </c>
      <c r="C994" s="2" t="s">
        <v>536</v>
      </c>
      <c r="D994" s="2">
        <v>0</v>
      </c>
      <c r="E994" s="2">
        <v>0</v>
      </c>
      <c r="F994" s="2">
        <v>-4</v>
      </c>
      <c r="G994" s="2">
        <v>-38</v>
      </c>
      <c r="H994" s="2">
        <v>-144</v>
      </c>
      <c r="I994" s="2">
        <v>-294</v>
      </c>
      <c r="J994" s="2">
        <v>-429</v>
      </c>
      <c r="K994" s="2">
        <v>-642</v>
      </c>
      <c r="L994" s="2">
        <v>-901</v>
      </c>
      <c r="M994" s="2">
        <v>-1204</v>
      </c>
      <c r="N994" s="2">
        <v>-1534</v>
      </c>
      <c r="O994" s="2">
        <v>-1886</v>
      </c>
      <c r="P994" s="2">
        <v>-2230</v>
      </c>
      <c r="Q994" s="2">
        <v>-2566</v>
      </c>
      <c r="R994" s="2">
        <v>-2859</v>
      </c>
      <c r="S994" s="2">
        <v>-3177</v>
      </c>
      <c r="T994" s="2">
        <v>-3513</v>
      </c>
      <c r="U994" s="2">
        <v>-3826</v>
      </c>
      <c r="V994" s="2">
        <v>-4113</v>
      </c>
      <c r="W994" s="2">
        <v>-4323</v>
      </c>
      <c r="X994" s="2">
        <v>-4555</v>
      </c>
      <c r="Y994" s="2">
        <v>-4724</v>
      </c>
      <c r="Z994" s="2">
        <v>-4813</v>
      </c>
      <c r="AA994" s="2">
        <v>-4926</v>
      </c>
      <c r="AB994" s="2">
        <v>-5023</v>
      </c>
      <c r="AC994" s="2">
        <v>-5041</v>
      </c>
      <c r="AD994" s="2">
        <v>-5086</v>
      </c>
      <c r="AE994" s="2">
        <v>-5073</v>
      </c>
      <c r="AF994" s="2">
        <v>-5046</v>
      </c>
      <c r="AG994" s="2">
        <v>-5036</v>
      </c>
      <c r="AH994" s="2">
        <v>-4995</v>
      </c>
    </row>
    <row r="995" spans="1:34" x14ac:dyDescent="0.25">
      <c r="A995" s="2" t="s">
        <v>476</v>
      </c>
      <c r="B995" s="2" t="s">
        <v>414</v>
      </c>
      <c r="C995" s="2" t="s">
        <v>536</v>
      </c>
      <c r="D995" s="2">
        <v>0</v>
      </c>
      <c r="E995" s="2">
        <v>0</v>
      </c>
      <c r="F995" s="2">
        <v>0</v>
      </c>
      <c r="G995" s="2">
        <v>27</v>
      </c>
      <c r="H995" s="2">
        <v>37</v>
      </c>
      <c r="I995" s="2">
        <v>18</v>
      </c>
      <c r="J995" s="2">
        <v>-27</v>
      </c>
      <c r="K995" s="2">
        <v>-46</v>
      </c>
      <c r="L995" s="2">
        <v>-39</v>
      </c>
      <c r="M995" s="2">
        <v>-37</v>
      </c>
      <c r="N995" s="2">
        <v>-44</v>
      </c>
      <c r="O995" s="2">
        <v>-51</v>
      </c>
      <c r="P995" s="2">
        <v>-59</v>
      </c>
      <c r="Q995" s="2">
        <v>-65</v>
      </c>
      <c r="R995" s="2">
        <v>-71</v>
      </c>
      <c r="S995" s="2">
        <v>-78</v>
      </c>
      <c r="T995" s="2">
        <v>-82</v>
      </c>
      <c r="U995" s="2">
        <v>-88</v>
      </c>
      <c r="V995" s="2">
        <v>-94</v>
      </c>
      <c r="W995" s="2">
        <v>-101</v>
      </c>
      <c r="X995" s="2">
        <v>-103</v>
      </c>
      <c r="Y995" s="2">
        <v>-103</v>
      </c>
      <c r="Z995" s="2">
        <v>-100</v>
      </c>
      <c r="AA995" s="2">
        <v>-97</v>
      </c>
      <c r="AB995" s="2">
        <v>-95</v>
      </c>
      <c r="AC995" s="2">
        <v>-91</v>
      </c>
      <c r="AD995" s="2">
        <v>-89</v>
      </c>
      <c r="AE995" s="2">
        <v>-86</v>
      </c>
      <c r="AF995" s="2">
        <v>-84</v>
      </c>
      <c r="AG995" s="2">
        <v>-83</v>
      </c>
      <c r="AH995" s="2">
        <v>-81</v>
      </c>
    </row>
    <row r="996" spans="1:34" x14ac:dyDescent="0.25">
      <c r="A996" s="2" t="s">
        <v>477</v>
      </c>
      <c r="B996" s="2" t="s">
        <v>414</v>
      </c>
      <c r="C996" s="2" t="s">
        <v>536</v>
      </c>
      <c r="D996" s="2">
        <v>0</v>
      </c>
      <c r="E996" s="2">
        <v>0</v>
      </c>
      <c r="F996" s="2">
        <v>-3</v>
      </c>
      <c r="G996" s="2">
        <v>-45</v>
      </c>
      <c r="H996" s="2">
        <v>-163</v>
      </c>
      <c r="I996" s="2">
        <v>-357</v>
      </c>
      <c r="J996" s="2">
        <v>-658</v>
      </c>
      <c r="K996" s="2">
        <v>-994</v>
      </c>
      <c r="L996" s="2">
        <v>-1369</v>
      </c>
      <c r="M996" s="2">
        <v>-1803</v>
      </c>
      <c r="N996" s="2">
        <v>-2272</v>
      </c>
      <c r="O996" s="2">
        <v>-2744</v>
      </c>
      <c r="P996" s="2">
        <v>-3182</v>
      </c>
      <c r="Q996" s="2">
        <v>-3581</v>
      </c>
      <c r="R996" s="2">
        <v>-3953</v>
      </c>
      <c r="S996" s="2">
        <v>-4331</v>
      </c>
      <c r="T996" s="2">
        <v>-4689</v>
      </c>
      <c r="U996" s="2">
        <v>-5021</v>
      </c>
      <c r="V996" s="2">
        <v>-5250</v>
      </c>
      <c r="W996" s="2">
        <v>-5417</v>
      </c>
      <c r="X996" s="2">
        <v>-5546</v>
      </c>
      <c r="Y996" s="2">
        <v>-5588</v>
      </c>
      <c r="Z996" s="2">
        <v>-5579</v>
      </c>
      <c r="AA996" s="2">
        <v>-5576</v>
      </c>
      <c r="AB996" s="2">
        <v>-5544</v>
      </c>
      <c r="AC996" s="2">
        <v>-5496</v>
      </c>
      <c r="AD996" s="2">
        <v>-5456</v>
      </c>
      <c r="AE996" s="2">
        <v>-5387</v>
      </c>
      <c r="AF996" s="2">
        <v>-5317</v>
      </c>
      <c r="AG996" s="2">
        <v>-5277</v>
      </c>
      <c r="AH996" s="2">
        <v>-5231</v>
      </c>
    </row>
    <row r="997" spans="1:34" x14ac:dyDescent="0.25">
      <c r="A997" s="2" t="s">
        <v>478</v>
      </c>
      <c r="B997" s="2" t="s">
        <v>414</v>
      </c>
      <c r="C997" s="2" t="s">
        <v>536</v>
      </c>
      <c r="D997" s="2">
        <v>0</v>
      </c>
      <c r="E997" s="2">
        <v>0</v>
      </c>
      <c r="F997" s="2">
        <v>1</v>
      </c>
      <c r="G997" s="2">
        <v>126</v>
      </c>
      <c r="H997" s="2">
        <v>162</v>
      </c>
      <c r="I997" s="2">
        <v>274</v>
      </c>
      <c r="J997" s="2">
        <v>408</v>
      </c>
      <c r="K997" s="2">
        <v>534</v>
      </c>
      <c r="L997" s="2">
        <v>662</v>
      </c>
      <c r="M997" s="2">
        <v>822</v>
      </c>
      <c r="N997" s="2">
        <v>955</v>
      </c>
      <c r="O997" s="2">
        <v>1031</v>
      </c>
      <c r="P997" s="2">
        <v>1080</v>
      </c>
      <c r="Q997" s="2">
        <v>1123</v>
      </c>
      <c r="R997" s="2">
        <v>1161</v>
      </c>
      <c r="S997" s="2">
        <v>1188</v>
      </c>
      <c r="T997" s="2">
        <v>1202</v>
      </c>
      <c r="U997" s="2">
        <v>1186</v>
      </c>
      <c r="V997" s="2">
        <v>1148</v>
      </c>
      <c r="W997" s="2">
        <v>1098</v>
      </c>
      <c r="X997" s="2">
        <v>1038</v>
      </c>
      <c r="Y997" s="2">
        <v>978</v>
      </c>
      <c r="Z997" s="2">
        <v>916</v>
      </c>
      <c r="AA997" s="2">
        <v>859</v>
      </c>
      <c r="AB997" s="2">
        <v>806</v>
      </c>
      <c r="AC997" s="2">
        <v>760</v>
      </c>
      <c r="AD997" s="2">
        <v>716</v>
      </c>
      <c r="AE997" s="2">
        <v>676</v>
      </c>
      <c r="AF997" s="2">
        <v>637</v>
      </c>
      <c r="AG997" s="2">
        <v>604</v>
      </c>
      <c r="AH997" s="2">
        <v>574</v>
      </c>
    </row>
    <row r="998" spans="1:34" x14ac:dyDescent="0.25">
      <c r="A998" s="2" t="s">
        <v>479</v>
      </c>
      <c r="B998" s="2" t="s">
        <v>414</v>
      </c>
      <c r="C998" s="2" t="s">
        <v>536</v>
      </c>
      <c r="D998" s="2">
        <v>0</v>
      </c>
      <c r="E998" s="2">
        <v>0</v>
      </c>
      <c r="F998" s="2">
        <v>1</v>
      </c>
      <c r="G998" s="2">
        <v>38</v>
      </c>
      <c r="H998" s="2">
        <v>38</v>
      </c>
      <c r="I998" s="2">
        <v>163</v>
      </c>
      <c r="J998" s="2">
        <v>328</v>
      </c>
      <c r="K998" s="2">
        <v>426</v>
      </c>
      <c r="L998" s="2">
        <v>495</v>
      </c>
      <c r="M998" s="2">
        <v>593</v>
      </c>
      <c r="N998" s="2">
        <v>676</v>
      </c>
      <c r="O998" s="2">
        <v>727</v>
      </c>
      <c r="P998" s="2">
        <v>762</v>
      </c>
      <c r="Q998" s="2">
        <v>791</v>
      </c>
      <c r="R998" s="2">
        <v>809</v>
      </c>
      <c r="S998" s="2">
        <v>815</v>
      </c>
      <c r="T998" s="2">
        <v>812</v>
      </c>
      <c r="U998" s="2">
        <v>785</v>
      </c>
      <c r="V998" s="2">
        <v>749</v>
      </c>
      <c r="W998" s="2">
        <v>704</v>
      </c>
      <c r="X998" s="2">
        <v>652</v>
      </c>
      <c r="Y998" s="2">
        <v>598</v>
      </c>
      <c r="Z998" s="2">
        <v>545</v>
      </c>
      <c r="AA998" s="2">
        <v>498</v>
      </c>
      <c r="AB998" s="2">
        <v>450</v>
      </c>
      <c r="AC998" s="2">
        <v>411</v>
      </c>
      <c r="AD998" s="2">
        <v>373</v>
      </c>
      <c r="AE998" s="2">
        <v>338</v>
      </c>
      <c r="AF998" s="2">
        <v>308</v>
      </c>
      <c r="AG998" s="2">
        <v>281</v>
      </c>
      <c r="AH998" s="2">
        <v>256</v>
      </c>
    </row>
    <row r="999" spans="1:34" x14ac:dyDescent="0.25">
      <c r="A999" s="2" t="s">
        <v>480</v>
      </c>
      <c r="B999" s="2" t="s">
        <v>414</v>
      </c>
      <c r="C999" s="2" t="s">
        <v>536</v>
      </c>
      <c r="D999" s="2">
        <v>0</v>
      </c>
      <c r="E999" s="2">
        <v>0</v>
      </c>
      <c r="F999" s="2">
        <v>1</v>
      </c>
      <c r="G999" s="2">
        <v>57</v>
      </c>
      <c r="H999" s="2">
        <v>77</v>
      </c>
      <c r="I999" s="2">
        <v>70</v>
      </c>
      <c r="J999" s="2">
        <v>59</v>
      </c>
      <c r="K999" s="2">
        <v>61</v>
      </c>
      <c r="L999" s="2">
        <v>67</v>
      </c>
      <c r="M999" s="2">
        <v>70</v>
      </c>
      <c r="N999" s="2">
        <v>70</v>
      </c>
      <c r="O999" s="2">
        <v>67</v>
      </c>
      <c r="P999" s="2">
        <v>65</v>
      </c>
      <c r="Q999" s="2">
        <v>63</v>
      </c>
      <c r="R999" s="2">
        <v>59</v>
      </c>
      <c r="S999" s="2">
        <v>58</v>
      </c>
      <c r="T999" s="2">
        <v>57</v>
      </c>
      <c r="U999" s="2">
        <v>50</v>
      </c>
      <c r="V999" s="2">
        <v>38</v>
      </c>
      <c r="W999" s="2">
        <v>26</v>
      </c>
      <c r="X999" s="2">
        <v>18</v>
      </c>
      <c r="Y999" s="2">
        <v>11</v>
      </c>
      <c r="Z999" s="2">
        <v>7</v>
      </c>
      <c r="AA999" s="2">
        <v>4</v>
      </c>
      <c r="AB999" s="2">
        <v>3</v>
      </c>
      <c r="AC999" s="2">
        <v>2</v>
      </c>
      <c r="AD999" s="2">
        <v>3</v>
      </c>
      <c r="AE999" s="2">
        <v>2</v>
      </c>
      <c r="AF999" s="2">
        <v>2</v>
      </c>
      <c r="AG999" s="2">
        <v>2</v>
      </c>
      <c r="AH999" s="2">
        <v>3</v>
      </c>
    </row>
    <row r="1000" spans="1:34" x14ac:dyDescent="0.25">
      <c r="A1000" s="2" t="s">
        <v>481</v>
      </c>
      <c r="B1000" s="2" t="s">
        <v>414</v>
      </c>
      <c r="C1000" s="2" t="s">
        <v>536</v>
      </c>
      <c r="D1000" s="2">
        <v>0</v>
      </c>
      <c r="E1000" s="2">
        <v>0</v>
      </c>
      <c r="F1000" s="2">
        <v>1</v>
      </c>
      <c r="G1000" s="2">
        <v>53</v>
      </c>
      <c r="H1000" s="2">
        <v>62</v>
      </c>
      <c r="I1000" s="2">
        <v>60</v>
      </c>
      <c r="J1000" s="2">
        <v>53</v>
      </c>
      <c r="K1000" s="2">
        <v>58</v>
      </c>
      <c r="L1000" s="2">
        <v>68</v>
      </c>
      <c r="M1000" s="2">
        <v>80</v>
      </c>
      <c r="N1000" s="2">
        <v>85</v>
      </c>
      <c r="O1000" s="2">
        <v>87</v>
      </c>
      <c r="P1000" s="2">
        <v>87</v>
      </c>
      <c r="Q1000" s="2">
        <v>89</v>
      </c>
      <c r="R1000" s="2">
        <v>89</v>
      </c>
      <c r="S1000" s="2">
        <v>89</v>
      </c>
      <c r="T1000" s="2">
        <v>87</v>
      </c>
      <c r="U1000" s="2">
        <v>79</v>
      </c>
      <c r="V1000" s="2">
        <v>69</v>
      </c>
      <c r="W1000" s="2">
        <v>58</v>
      </c>
      <c r="X1000" s="2">
        <v>47</v>
      </c>
      <c r="Y1000" s="2">
        <v>39</v>
      </c>
      <c r="Z1000" s="2">
        <v>33</v>
      </c>
      <c r="AA1000" s="2">
        <v>29</v>
      </c>
      <c r="AB1000" s="2">
        <v>24</v>
      </c>
      <c r="AC1000" s="2">
        <v>22</v>
      </c>
      <c r="AD1000" s="2">
        <v>20</v>
      </c>
      <c r="AE1000" s="2">
        <v>17</v>
      </c>
      <c r="AF1000" s="2">
        <v>16</v>
      </c>
      <c r="AG1000" s="2">
        <v>14</v>
      </c>
      <c r="AH1000" s="2">
        <v>14</v>
      </c>
    </row>
    <row r="1001" spans="1:34" x14ac:dyDescent="0.25">
      <c r="A1001" s="2" t="s">
        <v>482</v>
      </c>
      <c r="B1001" s="2" t="s">
        <v>414</v>
      </c>
      <c r="C1001" s="2" t="s">
        <v>536</v>
      </c>
      <c r="D1001" s="2">
        <v>0</v>
      </c>
      <c r="E1001" s="2">
        <v>1</v>
      </c>
      <c r="F1001" s="2">
        <v>0</v>
      </c>
      <c r="G1001" s="2">
        <v>-109</v>
      </c>
      <c r="H1001" s="2">
        <v>-227</v>
      </c>
      <c r="I1001" s="2">
        <v>-351</v>
      </c>
      <c r="J1001" s="2">
        <v>-560</v>
      </c>
      <c r="K1001" s="2">
        <v>-790</v>
      </c>
      <c r="L1001" s="2">
        <v>-1031</v>
      </c>
      <c r="M1001" s="2">
        <v>-1290</v>
      </c>
      <c r="N1001" s="2">
        <v>-1549</v>
      </c>
      <c r="O1001" s="2">
        <v>-1785</v>
      </c>
      <c r="P1001" s="2">
        <v>-1986</v>
      </c>
      <c r="Q1001" s="2">
        <v>-2153</v>
      </c>
      <c r="R1001" s="2">
        <v>-2300</v>
      </c>
      <c r="S1001" s="2">
        <v>-2439</v>
      </c>
      <c r="T1001" s="2">
        <v>-2556</v>
      </c>
      <c r="U1001" s="2">
        <v>-2641</v>
      </c>
      <c r="V1001" s="2">
        <v>-2650</v>
      </c>
      <c r="W1001" s="2">
        <v>-2642</v>
      </c>
      <c r="X1001" s="2">
        <v>-2593</v>
      </c>
      <c r="Y1001" s="2">
        <v>-2510</v>
      </c>
      <c r="Z1001" s="2">
        <v>-2441</v>
      </c>
      <c r="AA1001" s="2">
        <v>-2360</v>
      </c>
      <c r="AB1001" s="2">
        <v>-2272</v>
      </c>
      <c r="AC1001" s="2">
        <v>-2191</v>
      </c>
      <c r="AD1001" s="2">
        <v>-2111</v>
      </c>
      <c r="AE1001" s="2">
        <v>-2028</v>
      </c>
      <c r="AF1001" s="2">
        <v>-1950</v>
      </c>
      <c r="AG1001" s="2">
        <v>-1884</v>
      </c>
      <c r="AH1001" s="2">
        <v>-1824</v>
      </c>
    </row>
    <row r="1002" spans="1:34" x14ac:dyDescent="0.25">
      <c r="A1002" s="2" t="s">
        <v>483</v>
      </c>
      <c r="B1002" s="2" t="s">
        <v>414</v>
      </c>
      <c r="C1002" s="2" t="s">
        <v>536</v>
      </c>
      <c r="D1002" s="2">
        <v>0</v>
      </c>
      <c r="E1002" s="2">
        <v>-1</v>
      </c>
      <c r="F1002" s="2">
        <v>-5</v>
      </c>
      <c r="G1002" s="2">
        <v>158</v>
      </c>
      <c r="H1002" s="2">
        <v>177</v>
      </c>
      <c r="I1002" s="2">
        <v>99</v>
      </c>
      <c r="J1002" s="2">
        <v>-230</v>
      </c>
      <c r="K1002" s="2">
        <v>-550</v>
      </c>
      <c r="L1002" s="2">
        <v>-786</v>
      </c>
      <c r="M1002" s="2">
        <v>-981</v>
      </c>
      <c r="N1002" s="2">
        <v>-1161</v>
      </c>
      <c r="O1002" s="2">
        <v>-1328</v>
      </c>
      <c r="P1002" s="2">
        <v>-1469</v>
      </c>
      <c r="Q1002" s="2">
        <v>-1592</v>
      </c>
      <c r="R1002" s="2">
        <v>-1694</v>
      </c>
      <c r="S1002" s="2">
        <v>-1783</v>
      </c>
      <c r="T1002" s="2">
        <v>-1861</v>
      </c>
      <c r="U1002" s="2">
        <v>-1938</v>
      </c>
      <c r="V1002" s="2">
        <v>-2012</v>
      </c>
      <c r="W1002" s="2">
        <v>-2070</v>
      </c>
      <c r="X1002" s="2">
        <v>-2114</v>
      </c>
      <c r="Y1002" s="2">
        <v>-2127</v>
      </c>
      <c r="Z1002" s="2">
        <v>-2122</v>
      </c>
      <c r="AA1002" s="2">
        <v>-2103</v>
      </c>
      <c r="AB1002" s="2">
        <v>-2082</v>
      </c>
      <c r="AC1002" s="2">
        <v>-2055</v>
      </c>
      <c r="AD1002" s="2">
        <v>-2024</v>
      </c>
      <c r="AE1002" s="2">
        <v>-1984</v>
      </c>
      <c r="AF1002" s="2">
        <v>-1942</v>
      </c>
      <c r="AG1002" s="2">
        <v>-1897</v>
      </c>
      <c r="AH1002" s="2">
        <v>-1849</v>
      </c>
    </row>
    <row r="1003" spans="1:34" x14ac:dyDescent="0.25">
      <c r="A1003" s="2" t="s">
        <v>484</v>
      </c>
      <c r="B1003" s="2" t="s">
        <v>414</v>
      </c>
      <c r="C1003" s="2" t="s">
        <v>536</v>
      </c>
      <c r="D1003" s="2">
        <v>0</v>
      </c>
      <c r="E1003" s="2">
        <v>0</v>
      </c>
      <c r="F1003" s="2">
        <v>0</v>
      </c>
      <c r="G1003" s="2">
        <v>6</v>
      </c>
      <c r="H1003" s="2">
        <v>7</v>
      </c>
      <c r="I1003" s="2">
        <v>30</v>
      </c>
      <c r="J1003" s="2">
        <v>51</v>
      </c>
      <c r="K1003" s="2">
        <v>62</v>
      </c>
      <c r="L1003" s="2">
        <v>70</v>
      </c>
      <c r="M1003" s="2">
        <v>87</v>
      </c>
      <c r="N1003" s="2">
        <v>99</v>
      </c>
      <c r="O1003" s="2">
        <v>108</v>
      </c>
      <c r="P1003" s="2">
        <v>115</v>
      </c>
      <c r="Q1003" s="2">
        <v>123</v>
      </c>
      <c r="R1003" s="2">
        <v>129</v>
      </c>
      <c r="S1003" s="2">
        <v>133</v>
      </c>
      <c r="T1003" s="2">
        <v>135</v>
      </c>
      <c r="U1003" s="2">
        <v>134</v>
      </c>
      <c r="V1003" s="2">
        <v>132</v>
      </c>
      <c r="W1003" s="2">
        <v>128</v>
      </c>
      <c r="X1003" s="2">
        <v>122</v>
      </c>
      <c r="Y1003" s="2">
        <v>116</v>
      </c>
      <c r="Z1003" s="2">
        <v>108</v>
      </c>
      <c r="AA1003" s="2">
        <v>102</v>
      </c>
      <c r="AB1003" s="2">
        <v>95</v>
      </c>
      <c r="AC1003" s="2">
        <v>90</v>
      </c>
      <c r="AD1003" s="2">
        <v>84</v>
      </c>
      <c r="AE1003" s="2">
        <v>79</v>
      </c>
      <c r="AF1003" s="2">
        <v>74</v>
      </c>
      <c r="AG1003" s="2">
        <v>69</v>
      </c>
      <c r="AH1003" s="2">
        <v>65</v>
      </c>
    </row>
    <row r="1004" spans="1:34" x14ac:dyDescent="0.25">
      <c r="A1004" s="2" t="s">
        <v>485</v>
      </c>
      <c r="B1004" s="2" t="s">
        <v>414</v>
      </c>
      <c r="C1004" s="2" t="s">
        <v>536</v>
      </c>
      <c r="D1004" s="2">
        <v>0</v>
      </c>
      <c r="E1004" s="2">
        <v>0</v>
      </c>
      <c r="F1004" s="2">
        <v>1</v>
      </c>
      <c r="G1004" s="2">
        <v>55</v>
      </c>
      <c r="H1004" s="2">
        <v>60</v>
      </c>
      <c r="I1004" s="2">
        <v>27</v>
      </c>
      <c r="J1004" s="2">
        <v>-20</v>
      </c>
      <c r="K1004" s="2">
        <v>-42</v>
      </c>
      <c r="L1004" s="2">
        <v>-55</v>
      </c>
      <c r="M1004" s="2">
        <v>-72</v>
      </c>
      <c r="N1004" s="2">
        <v>-88</v>
      </c>
      <c r="O1004" s="2">
        <v>-100</v>
      </c>
      <c r="P1004" s="2">
        <v>-109</v>
      </c>
      <c r="Q1004" s="2">
        <v>-115</v>
      </c>
      <c r="R1004" s="2">
        <v>-122</v>
      </c>
      <c r="S1004" s="2">
        <v>-127</v>
      </c>
      <c r="T1004" s="2">
        <v>-124</v>
      </c>
      <c r="U1004" s="2">
        <v>-127</v>
      </c>
      <c r="V1004" s="2">
        <v>-132</v>
      </c>
      <c r="W1004" s="2">
        <v>-136</v>
      </c>
      <c r="X1004" s="2">
        <v>-138</v>
      </c>
      <c r="Y1004" s="2">
        <v>-139</v>
      </c>
      <c r="Z1004" s="2">
        <v>-138</v>
      </c>
      <c r="AA1004" s="2">
        <v>-136</v>
      </c>
      <c r="AB1004" s="2">
        <v>-132</v>
      </c>
      <c r="AC1004" s="2">
        <v>-129</v>
      </c>
      <c r="AD1004" s="2">
        <v>-125</v>
      </c>
      <c r="AE1004" s="2">
        <v>-122</v>
      </c>
      <c r="AF1004" s="2">
        <v>-117</v>
      </c>
      <c r="AG1004" s="2">
        <v>-113</v>
      </c>
      <c r="AH1004" s="2">
        <v>-110</v>
      </c>
    </row>
    <row r="1005" spans="1:34" x14ac:dyDescent="0.25">
      <c r="A1005" s="2" t="s">
        <v>486</v>
      </c>
      <c r="B1005" s="2" t="s">
        <v>414</v>
      </c>
      <c r="C1005" s="2" t="s">
        <v>536</v>
      </c>
      <c r="D1005" s="2">
        <v>0</v>
      </c>
      <c r="E1005" s="2">
        <v>0</v>
      </c>
      <c r="F1005" s="2">
        <v>3</v>
      </c>
      <c r="G1005" s="2">
        <v>87</v>
      </c>
      <c r="H1005" s="2">
        <v>101</v>
      </c>
      <c r="I1005" s="2">
        <v>42</v>
      </c>
      <c r="J1005" s="2">
        <v>-61</v>
      </c>
      <c r="K1005" s="2">
        <v>-94</v>
      </c>
      <c r="L1005" s="2">
        <v>-83</v>
      </c>
      <c r="M1005" s="2">
        <v>-78</v>
      </c>
      <c r="N1005" s="2">
        <v>-88</v>
      </c>
      <c r="O1005" s="2">
        <v>-95</v>
      </c>
      <c r="P1005" s="2">
        <v>-101</v>
      </c>
      <c r="Q1005" s="2">
        <v>-107</v>
      </c>
      <c r="R1005" s="2">
        <v>-115</v>
      </c>
      <c r="S1005" s="2">
        <v>-123</v>
      </c>
      <c r="T1005" s="2">
        <v>-123</v>
      </c>
      <c r="U1005" s="2">
        <v>-131</v>
      </c>
      <c r="V1005" s="2">
        <v>-141</v>
      </c>
      <c r="W1005" s="2">
        <v>-153</v>
      </c>
      <c r="X1005" s="2">
        <v>-159</v>
      </c>
      <c r="Y1005" s="2">
        <v>-161</v>
      </c>
      <c r="Z1005" s="2">
        <v>-159</v>
      </c>
      <c r="AA1005" s="2">
        <v>-155</v>
      </c>
      <c r="AB1005" s="2">
        <v>-150</v>
      </c>
      <c r="AC1005" s="2">
        <v>-145</v>
      </c>
      <c r="AD1005" s="2">
        <v>-140</v>
      </c>
      <c r="AE1005" s="2">
        <v>-135</v>
      </c>
      <c r="AF1005" s="2">
        <v>-132</v>
      </c>
      <c r="AG1005" s="2">
        <v>-127</v>
      </c>
      <c r="AH1005" s="2">
        <v>-123</v>
      </c>
    </row>
    <row r="1006" spans="1:34" x14ac:dyDescent="0.25">
      <c r="A1006" s="2" t="s">
        <v>487</v>
      </c>
      <c r="B1006" s="2" t="s">
        <v>414</v>
      </c>
      <c r="C1006" s="2" t="s">
        <v>536</v>
      </c>
      <c r="D1006" s="2">
        <v>0</v>
      </c>
      <c r="E1006" s="2">
        <v>0</v>
      </c>
      <c r="F1006" s="2">
        <v>0</v>
      </c>
      <c r="G1006" s="2">
        <v>16</v>
      </c>
      <c r="H1006" s="2">
        <v>-24</v>
      </c>
      <c r="I1006" s="2">
        <v>-148</v>
      </c>
      <c r="J1006" s="2">
        <v>-398</v>
      </c>
      <c r="K1006" s="2">
        <v>-567</v>
      </c>
      <c r="L1006" s="2">
        <v>-663</v>
      </c>
      <c r="M1006" s="2">
        <v>-745</v>
      </c>
      <c r="N1006" s="2">
        <v>-831</v>
      </c>
      <c r="O1006" s="2">
        <v>-906</v>
      </c>
      <c r="P1006" s="2">
        <v>-966</v>
      </c>
      <c r="Q1006" s="2">
        <v>-1027</v>
      </c>
      <c r="R1006" s="2">
        <v>-1082</v>
      </c>
      <c r="S1006" s="2">
        <v>-1125</v>
      </c>
      <c r="T1006" s="2">
        <v>-1164</v>
      </c>
      <c r="U1006" s="2">
        <v>-1198</v>
      </c>
      <c r="V1006" s="2">
        <v>-1239</v>
      </c>
      <c r="W1006" s="2">
        <v>-1277</v>
      </c>
      <c r="X1006" s="2">
        <v>-1309</v>
      </c>
      <c r="Y1006" s="2">
        <v>-1333</v>
      </c>
      <c r="Z1006" s="2">
        <v>-1353</v>
      </c>
      <c r="AA1006" s="2">
        <v>-1366</v>
      </c>
      <c r="AB1006" s="2">
        <v>-1379</v>
      </c>
      <c r="AC1006" s="2">
        <v>-1389</v>
      </c>
      <c r="AD1006" s="2">
        <v>-1396</v>
      </c>
      <c r="AE1006" s="2">
        <v>-1403</v>
      </c>
      <c r="AF1006" s="2">
        <v>-1410</v>
      </c>
      <c r="AG1006" s="2">
        <v>-1415</v>
      </c>
      <c r="AH1006" s="2">
        <v>-1419</v>
      </c>
    </row>
    <row r="1007" spans="1:34" x14ac:dyDescent="0.25">
      <c r="A1007" s="2" t="s">
        <v>488</v>
      </c>
      <c r="B1007" s="2" t="s">
        <v>414</v>
      </c>
      <c r="C1007" s="2" t="s">
        <v>536</v>
      </c>
      <c r="D1007" s="2">
        <v>0</v>
      </c>
      <c r="E1007" s="2">
        <v>0</v>
      </c>
      <c r="F1007" s="2">
        <v>3</v>
      </c>
      <c r="G1007" s="2">
        <v>105</v>
      </c>
      <c r="H1007" s="2">
        <v>85</v>
      </c>
      <c r="I1007" s="2">
        <v>-34</v>
      </c>
      <c r="J1007" s="2">
        <v>-135</v>
      </c>
      <c r="K1007" s="2">
        <v>-190</v>
      </c>
      <c r="L1007" s="2">
        <v>-245</v>
      </c>
      <c r="M1007" s="2">
        <v>-310</v>
      </c>
      <c r="N1007" s="2">
        <v>-365</v>
      </c>
      <c r="O1007" s="2">
        <v>-410</v>
      </c>
      <c r="P1007" s="2">
        <v>-448</v>
      </c>
      <c r="Q1007" s="2">
        <v>-479</v>
      </c>
      <c r="R1007" s="2">
        <v>-512</v>
      </c>
      <c r="S1007" s="2">
        <v>-542</v>
      </c>
      <c r="T1007" s="2">
        <v>-549</v>
      </c>
      <c r="U1007" s="2">
        <v>-565</v>
      </c>
      <c r="V1007" s="2">
        <v>-584</v>
      </c>
      <c r="W1007" s="2">
        <v>-597</v>
      </c>
      <c r="X1007" s="2">
        <v>-609</v>
      </c>
      <c r="Y1007" s="2">
        <v>-619</v>
      </c>
      <c r="Z1007" s="2">
        <v>-622</v>
      </c>
      <c r="AA1007" s="2">
        <v>-622</v>
      </c>
      <c r="AB1007" s="2">
        <v>-621</v>
      </c>
      <c r="AC1007" s="2">
        <v>-619</v>
      </c>
      <c r="AD1007" s="2">
        <v>-616</v>
      </c>
      <c r="AE1007" s="2">
        <v>-612</v>
      </c>
      <c r="AF1007" s="2">
        <v>-606</v>
      </c>
      <c r="AG1007" s="2">
        <v>-602</v>
      </c>
      <c r="AH1007" s="2">
        <v>-597</v>
      </c>
    </row>
    <row r="1008" spans="1:34" x14ac:dyDescent="0.25">
      <c r="A1008" s="2" t="s">
        <v>489</v>
      </c>
      <c r="B1008" s="2" t="s">
        <v>414</v>
      </c>
      <c r="C1008" s="2" t="s">
        <v>536</v>
      </c>
      <c r="D1008" s="2">
        <v>0</v>
      </c>
      <c r="E1008" s="2">
        <v>0</v>
      </c>
      <c r="F1008" s="2">
        <v>0</v>
      </c>
      <c r="G1008" s="2">
        <v>24</v>
      </c>
      <c r="H1008" s="2">
        <v>24</v>
      </c>
      <c r="I1008" s="2">
        <v>9</v>
      </c>
      <c r="J1008" s="2">
        <v>-3</v>
      </c>
      <c r="K1008" s="2">
        <v>-5</v>
      </c>
      <c r="L1008" s="2">
        <v>-4</v>
      </c>
      <c r="M1008" s="2">
        <v>-5</v>
      </c>
      <c r="N1008" s="2">
        <v>-7</v>
      </c>
      <c r="O1008" s="2">
        <v>-7</v>
      </c>
      <c r="P1008" s="2">
        <v>-7</v>
      </c>
      <c r="Q1008" s="2">
        <v>-7</v>
      </c>
      <c r="R1008" s="2">
        <v>-8</v>
      </c>
      <c r="S1008" s="2">
        <v>-8</v>
      </c>
      <c r="T1008" s="2">
        <v>-8</v>
      </c>
      <c r="U1008" s="2">
        <v>-8</v>
      </c>
      <c r="V1008" s="2">
        <v>-9</v>
      </c>
      <c r="W1008" s="2">
        <v>-11</v>
      </c>
      <c r="X1008" s="2">
        <v>-11</v>
      </c>
      <c r="Y1008" s="2">
        <v>-12</v>
      </c>
      <c r="Z1008" s="2">
        <v>-11</v>
      </c>
      <c r="AA1008" s="2">
        <v>-12</v>
      </c>
      <c r="AB1008" s="2">
        <v>-11</v>
      </c>
      <c r="AC1008" s="2">
        <v>-11</v>
      </c>
      <c r="AD1008" s="2">
        <v>-10</v>
      </c>
      <c r="AE1008" s="2">
        <v>-9</v>
      </c>
      <c r="AF1008" s="2">
        <v>-9</v>
      </c>
      <c r="AG1008" s="2">
        <v>-9</v>
      </c>
      <c r="AH1008" s="2">
        <v>-9</v>
      </c>
    </row>
    <row r="1009" spans="1:34" x14ac:dyDescent="0.25">
      <c r="A1009" s="2" t="s">
        <v>490</v>
      </c>
      <c r="B1009" s="2" t="s">
        <v>414</v>
      </c>
      <c r="C1009" s="2" t="s">
        <v>536</v>
      </c>
      <c r="D1009" s="2">
        <v>0</v>
      </c>
      <c r="E1009" s="2">
        <v>2</v>
      </c>
      <c r="F1009" s="2">
        <v>69</v>
      </c>
      <c r="G1009" s="2">
        <v>1060</v>
      </c>
      <c r="H1009" s="2">
        <v>1277</v>
      </c>
      <c r="I1009" s="2">
        <v>740</v>
      </c>
      <c r="J1009" s="2">
        <v>562</v>
      </c>
      <c r="K1009" s="2">
        <v>723</v>
      </c>
      <c r="L1009" s="2">
        <v>733</v>
      </c>
      <c r="M1009" s="2">
        <v>663</v>
      </c>
      <c r="N1009" s="2">
        <v>681</v>
      </c>
      <c r="O1009" s="2">
        <v>720</v>
      </c>
      <c r="P1009" s="2">
        <v>712</v>
      </c>
      <c r="Q1009" s="2">
        <v>703</v>
      </c>
      <c r="R1009" s="2">
        <v>662</v>
      </c>
      <c r="S1009" s="2">
        <v>620</v>
      </c>
      <c r="T1009" s="2">
        <v>633</v>
      </c>
      <c r="U1009" s="2">
        <v>513</v>
      </c>
      <c r="V1009" s="2">
        <v>379</v>
      </c>
      <c r="W1009" s="2">
        <v>254</v>
      </c>
      <c r="X1009" s="2">
        <v>140</v>
      </c>
      <c r="Y1009" s="2">
        <v>40</v>
      </c>
      <c r="Z1009" s="2">
        <v>-43</v>
      </c>
      <c r="AA1009" s="2">
        <v>-78</v>
      </c>
      <c r="AB1009" s="2">
        <v>-102</v>
      </c>
      <c r="AC1009" s="2">
        <v>-120</v>
      </c>
      <c r="AD1009" s="2">
        <v>-136</v>
      </c>
      <c r="AE1009" s="2">
        <v>-138</v>
      </c>
      <c r="AF1009" s="2">
        <v>-138</v>
      </c>
      <c r="AG1009" s="2">
        <v>-136</v>
      </c>
      <c r="AH1009" s="2">
        <v>-138</v>
      </c>
    </row>
    <row r="1010" spans="1:34" x14ac:dyDescent="0.25">
      <c r="A1010" s="2" t="s">
        <v>491</v>
      </c>
      <c r="B1010" s="2" t="s">
        <v>414</v>
      </c>
      <c r="C1010" s="2" t="s">
        <v>536</v>
      </c>
      <c r="D1010" s="2">
        <v>0</v>
      </c>
      <c r="E1010" s="2">
        <v>37</v>
      </c>
      <c r="F1010" s="2">
        <v>288</v>
      </c>
      <c r="G1010" s="2">
        <v>876</v>
      </c>
      <c r="H1010" s="2">
        <v>1030</v>
      </c>
      <c r="I1010" s="2">
        <v>313</v>
      </c>
      <c r="J1010" s="2">
        <v>788</v>
      </c>
      <c r="K1010" s="2">
        <v>1901</v>
      </c>
      <c r="L1010" s="2">
        <v>2499</v>
      </c>
      <c r="M1010" s="2">
        <v>3050</v>
      </c>
      <c r="N1010" s="2">
        <v>3864</v>
      </c>
      <c r="O1010" s="2">
        <v>4598</v>
      </c>
      <c r="P1010" s="2">
        <v>5014</v>
      </c>
      <c r="Q1010" s="2">
        <v>5275</v>
      </c>
      <c r="R1010" s="2">
        <v>5373</v>
      </c>
      <c r="S1010" s="2">
        <v>5492</v>
      </c>
      <c r="T1010" s="2">
        <v>5619</v>
      </c>
      <c r="U1010" s="2">
        <v>5217</v>
      </c>
      <c r="V1010" s="2">
        <v>4840</v>
      </c>
      <c r="W1010" s="2">
        <v>4443</v>
      </c>
      <c r="X1010" s="2">
        <v>4041</v>
      </c>
      <c r="Y1010" s="2">
        <v>3654</v>
      </c>
      <c r="Z1010" s="2">
        <v>3311</v>
      </c>
      <c r="AA1010" s="2">
        <v>3114</v>
      </c>
      <c r="AB1010" s="2">
        <v>2958</v>
      </c>
      <c r="AC1010" s="2">
        <v>2821</v>
      </c>
      <c r="AD1010" s="2">
        <v>2689</v>
      </c>
      <c r="AE1010" s="2">
        <v>2603</v>
      </c>
      <c r="AF1010" s="2">
        <v>2505</v>
      </c>
      <c r="AG1010" s="2">
        <v>2432</v>
      </c>
      <c r="AH1010" s="2">
        <v>2356</v>
      </c>
    </row>
    <row r="1011" spans="1:34" x14ac:dyDescent="0.25">
      <c r="A1011" s="2" t="s">
        <v>492</v>
      </c>
      <c r="B1011" s="2" t="s">
        <v>414</v>
      </c>
      <c r="C1011" s="2" t="s">
        <v>536</v>
      </c>
      <c r="D1011" s="2">
        <v>0</v>
      </c>
      <c r="E1011" s="2">
        <v>0</v>
      </c>
      <c r="F1011" s="2">
        <v>49</v>
      </c>
      <c r="G1011" s="2">
        <v>7049</v>
      </c>
      <c r="H1011" s="2">
        <v>4918</v>
      </c>
      <c r="I1011" s="2">
        <v>1774</v>
      </c>
      <c r="J1011" s="2">
        <v>840</v>
      </c>
      <c r="K1011" s="2">
        <v>1286</v>
      </c>
      <c r="L1011" s="2">
        <v>1332</v>
      </c>
      <c r="M1011" s="2">
        <v>1238</v>
      </c>
      <c r="N1011" s="2">
        <v>1312</v>
      </c>
      <c r="O1011" s="2">
        <v>1469</v>
      </c>
      <c r="P1011" s="2">
        <v>1470</v>
      </c>
      <c r="Q1011" s="2">
        <v>1776</v>
      </c>
      <c r="R1011" s="2">
        <v>1709</v>
      </c>
      <c r="S1011" s="2">
        <v>1650</v>
      </c>
      <c r="T1011" s="2">
        <v>1927</v>
      </c>
      <c r="U1011" s="2">
        <v>1701</v>
      </c>
      <c r="V1011" s="2">
        <v>1502</v>
      </c>
      <c r="W1011" s="2">
        <v>1315</v>
      </c>
      <c r="X1011" s="2">
        <v>1141</v>
      </c>
      <c r="Y1011" s="2">
        <v>1050</v>
      </c>
      <c r="Z1011" s="2">
        <v>965</v>
      </c>
      <c r="AA1011" s="2">
        <v>912</v>
      </c>
      <c r="AB1011" s="2">
        <v>867</v>
      </c>
      <c r="AC1011" s="2">
        <v>818</v>
      </c>
      <c r="AD1011" s="2">
        <v>781</v>
      </c>
      <c r="AE1011" s="2">
        <v>740</v>
      </c>
      <c r="AF1011" s="2">
        <v>711</v>
      </c>
      <c r="AG1011" s="2">
        <v>680</v>
      </c>
      <c r="AH1011" s="2">
        <v>657</v>
      </c>
    </row>
    <row r="1012" spans="1:34" x14ac:dyDescent="0.25">
      <c r="A1012" s="2" t="s">
        <v>493</v>
      </c>
      <c r="B1012" s="2" t="s">
        <v>414</v>
      </c>
      <c r="C1012" s="2" t="s">
        <v>536</v>
      </c>
      <c r="D1012" s="2">
        <v>0</v>
      </c>
      <c r="E1012" s="2">
        <v>6</v>
      </c>
      <c r="F1012" s="2">
        <v>82</v>
      </c>
      <c r="G1012" s="2">
        <v>1007</v>
      </c>
      <c r="H1012" s="2">
        <v>1065</v>
      </c>
      <c r="I1012" s="2">
        <v>705</v>
      </c>
      <c r="J1012" s="2">
        <v>860</v>
      </c>
      <c r="K1012" s="2">
        <v>1254</v>
      </c>
      <c r="L1012" s="2">
        <v>1405</v>
      </c>
      <c r="M1012" s="2">
        <v>1516</v>
      </c>
      <c r="N1012" s="2">
        <v>1706</v>
      </c>
      <c r="O1012" s="2">
        <v>1800</v>
      </c>
      <c r="P1012" s="2">
        <v>1822</v>
      </c>
      <c r="Q1012" s="2">
        <v>1831</v>
      </c>
      <c r="R1012" s="2">
        <v>1805</v>
      </c>
      <c r="S1012" s="2">
        <v>1781</v>
      </c>
      <c r="T1012" s="2">
        <v>1761</v>
      </c>
      <c r="U1012" s="2">
        <v>1535</v>
      </c>
      <c r="V1012" s="2">
        <v>1348</v>
      </c>
      <c r="W1012" s="2">
        <v>1184</v>
      </c>
      <c r="X1012" s="2">
        <v>1038</v>
      </c>
      <c r="Y1012" s="2">
        <v>915</v>
      </c>
      <c r="Z1012" s="2">
        <v>825</v>
      </c>
      <c r="AA1012" s="2">
        <v>774</v>
      </c>
      <c r="AB1012" s="2">
        <v>738</v>
      </c>
      <c r="AC1012" s="2">
        <v>682</v>
      </c>
      <c r="AD1012" s="2">
        <v>671</v>
      </c>
      <c r="AE1012" s="2">
        <v>641</v>
      </c>
      <c r="AF1012" s="2">
        <v>625</v>
      </c>
      <c r="AG1012" s="2">
        <v>605</v>
      </c>
      <c r="AH1012" s="2">
        <v>585</v>
      </c>
    </row>
    <row r="1013" spans="1:34" x14ac:dyDescent="0.25">
      <c r="A1013" s="2" t="s">
        <v>494</v>
      </c>
      <c r="B1013" s="2" t="s">
        <v>414</v>
      </c>
      <c r="C1013" s="2" t="s">
        <v>536</v>
      </c>
      <c r="D1013" s="2">
        <v>0</v>
      </c>
      <c r="E1013" s="2">
        <v>0</v>
      </c>
      <c r="F1013" s="2">
        <v>0</v>
      </c>
      <c r="G1013" s="2">
        <v>-449</v>
      </c>
      <c r="H1013" s="2">
        <v>-890</v>
      </c>
      <c r="I1013" s="2">
        <v>-1536</v>
      </c>
      <c r="J1013" s="2">
        <v>-2168</v>
      </c>
      <c r="K1013" s="2">
        <v>-2849</v>
      </c>
      <c r="L1013" s="2">
        <v>-3523</v>
      </c>
      <c r="M1013" s="2">
        <v>-4209</v>
      </c>
      <c r="N1013" s="2">
        <v>-4716</v>
      </c>
      <c r="O1013" s="2">
        <v>-5081</v>
      </c>
      <c r="P1013" s="2">
        <v>-5338</v>
      </c>
      <c r="Q1013" s="2">
        <v>-5555</v>
      </c>
      <c r="R1013" s="2">
        <v>-5734</v>
      </c>
      <c r="S1013" s="2">
        <v>-5892</v>
      </c>
      <c r="T1013" s="2">
        <v>-5708</v>
      </c>
      <c r="U1013" s="2">
        <v>-5510</v>
      </c>
      <c r="V1013" s="2">
        <v>-5333</v>
      </c>
      <c r="W1013" s="2">
        <v>-5159</v>
      </c>
      <c r="X1013" s="2">
        <v>-4993</v>
      </c>
      <c r="Y1013" s="2">
        <v>-4837</v>
      </c>
      <c r="Z1013" s="2">
        <v>-4683</v>
      </c>
      <c r="AA1013" s="2">
        <v>-4540</v>
      </c>
      <c r="AB1013" s="2">
        <v>-4421</v>
      </c>
      <c r="AC1013" s="2">
        <v>-4303</v>
      </c>
      <c r="AD1013" s="2">
        <v>-4189</v>
      </c>
      <c r="AE1013" s="2">
        <v>-4078</v>
      </c>
      <c r="AF1013" s="2">
        <v>-3970</v>
      </c>
      <c r="AG1013" s="2">
        <v>-3862</v>
      </c>
      <c r="AH1013" s="2">
        <v>-3758</v>
      </c>
    </row>
    <row r="1014" spans="1:34" x14ac:dyDescent="0.25">
      <c r="A1014" s="2" t="s">
        <v>495</v>
      </c>
      <c r="B1014" s="2" t="s">
        <v>414</v>
      </c>
      <c r="C1014" s="2" t="s">
        <v>536</v>
      </c>
      <c r="D1014" s="2">
        <v>0</v>
      </c>
      <c r="E1014" s="2">
        <v>0</v>
      </c>
      <c r="F1014" s="2">
        <v>1</v>
      </c>
      <c r="G1014" s="2">
        <v>549</v>
      </c>
      <c r="H1014" s="2">
        <v>1080</v>
      </c>
      <c r="I1014" s="2">
        <v>1558</v>
      </c>
      <c r="J1014" s="2">
        <v>1937</v>
      </c>
      <c r="K1014" s="2">
        <v>2329</v>
      </c>
      <c r="L1014" s="2">
        <v>2743</v>
      </c>
      <c r="M1014" s="2">
        <v>3161</v>
      </c>
      <c r="N1014" s="2">
        <v>3500</v>
      </c>
      <c r="O1014" s="2">
        <v>3831</v>
      </c>
      <c r="P1014" s="2">
        <v>4148</v>
      </c>
      <c r="Q1014" s="2">
        <v>4457</v>
      </c>
      <c r="R1014" s="2">
        <v>4751</v>
      </c>
      <c r="S1014" s="2">
        <v>5024</v>
      </c>
      <c r="T1014" s="2">
        <v>5044</v>
      </c>
      <c r="U1014" s="2">
        <v>4817</v>
      </c>
      <c r="V1014" s="2">
        <v>4694</v>
      </c>
      <c r="W1014" s="2">
        <v>4583</v>
      </c>
      <c r="X1014" s="2">
        <v>4561</v>
      </c>
      <c r="Y1014" s="2">
        <v>4362</v>
      </c>
      <c r="Z1014" s="2">
        <v>4262</v>
      </c>
      <c r="AA1014" s="2">
        <v>4143</v>
      </c>
      <c r="AB1014" s="2">
        <v>4046</v>
      </c>
      <c r="AC1014" s="2">
        <v>3958</v>
      </c>
      <c r="AD1014" s="2">
        <v>3848</v>
      </c>
      <c r="AE1014" s="2">
        <v>3755</v>
      </c>
      <c r="AF1014" s="2">
        <v>3751</v>
      </c>
      <c r="AG1014" s="2">
        <v>3585</v>
      </c>
      <c r="AH1014" s="2">
        <v>3488</v>
      </c>
    </row>
    <row r="1015" spans="1:34" x14ac:dyDescent="0.25">
      <c r="A1015" s="2" t="s">
        <v>496</v>
      </c>
      <c r="B1015" s="2" t="s">
        <v>414</v>
      </c>
      <c r="C1015" s="2" t="s">
        <v>536</v>
      </c>
      <c r="D1015" s="2">
        <v>0</v>
      </c>
      <c r="E1015" s="2">
        <v>-19</v>
      </c>
      <c r="F1015" s="2">
        <v>-31</v>
      </c>
      <c r="G1015" s="2">
        <v>118</v>
      </c>
      <c r="H1015" s="2">
        <v>140</v>
      </c>
      <c r="I1015" s="2">
        <v>256</v>
      </c>
      <c r="J1015" s="2">
        <v>333</v>
      </c>
      <c r="K1015" s="2">
        <v>390</v>
      </c>
      <c r="L1015" s="2">
        <v>425</v>
      </c>
      <c r="M1015" s="2">
        <v>448</v>
      </c>
      <c r="N1015" s="2">
        <v>446</v>
      </c>
      <c r="O1015" s="2">
        <v>417</v>
      </c>
      <c r="P1015" s="2">
        <v>397</v>
      </c>
      <c r="Q1015" s="2">
        <v>394</v>
      </c>
      <c r="R1015" s="2">
        <v>433</v>
      </c>
      <c r="S1015" s="2">
        <v>458</v>
      </c>
      <c r="T1015" s="2">
        <v>479</v>
      </c>
      <c r="U1015" s="2">
        <v>457</v>
      </c>
      <c r="V1015" s="2">
        <v>426</v>
      </c>
      <c r="W1015" s="2">
        <v>390</v>
      </c>
      <c r="X1015" s="2">
        <v>351</v>
      </c>
      <c r="Y1015" s="2">
        <v>336</v>
      </c>
      <c r="Z1015" s="2">
        <v>310</v>
      </c>
      <c r="AA1015" s="2">
        <v>298</v>
      </c>
      <c r="AB1015" s="2">
        <v>284</v>
      </c>
      <c r="AC1015" s="2">
        <v>276</v>
      </c>
      <c r="AD1015" s="2">
        <v>272</v>
      </c>
      <c r="AE1015" s="2">
        <v>265</v>
      </c>
      <c r="AF1015" s="2">
        <v>259</v>
      </c>
      <c r="AG1015" s="2">
        <v>253</v>
      </c>
      <c r="AH1015" s="2">
        <v>247</v>
      </c>
    </row>
    <row r="1016" spans="1:34" x14ac:dyDescent="0.25">
      <c r="A1016" s="2" t="s">
        <v>497</v>
      </c>
      <c r="B1016" s="2" t="s">
        <v>414</v>
      </c>
      <c r="C1016" s="2" t="s">
        <v>536</v>
      </c>
      <c r="D1016" s="2">
        <v>0</v>
      </c>
      <c r="E1016" s="2">
        <v>95</v>
      </c>
      <c r="F1016" s="2">
        <v>26</v>
      </c>
      <c r="G1016" s="2">
        <v>277</v>
      </c>
      <c r="H1016" s="2">
        <v>3352</v>
      </c>
      <c r="I1016" s="2">
        <v>3450</v>
      </c>
      <c r="J1016" s="2">
        <v>1947</v>
      </c>
      <c r="K1016" s="2">
        <v>2151</v>
      </c>
      <c r="L1016" s="2">
        <v>3441</v>
      </c>
      <c r="M1016" s="2">
        <v>4001</v>
      </c>
      <c r="N1016" s="2">
        <v>4309</v>
      </c>
      <c r="O1016" s="2">
        <v>4762</v>
      </c>
      <c r="P1016" s="2">
        <v>5311</v>
      </c>
      <c r="Q1016" s="2">
        <v>5575</v>
      </c>
      <c r="R1016" s="2">
        <v>6028</v>
      </c>
      <c r="S1016" s="2">
        <v>6418</v>
      </c>
      <c r="T1016" s="2">
        <v>6738</v>
      </c>
      <c r="U1016" s="2">
        <v>7208</v>
      </c>
      <c r="V1016" s="2">
        <v>7034</v>
      </c>
      <c r="W1016" s="2">
        <v>6875</v>
      </c>
      <c r="X1016" s="2">
        <v>6716</v>
      </c>
      <c r="Y1016" s="2">
        <v>6469</v>
      </c>
      <c r="Z1016" s="2">
        <v>6379</v>
      </c>
      <c r="AA1016" s="2">
        <v>6219</v>
      </c>
      <c r="AB1016" s="2">
        <v>6165</v>
      </c>
      <c r="AC1016" s="2">
        <v>6109</v>
      </c>
      <c r="AD1016" s="2">
        <v>6122</v>
      </c>
      <c r="AE1016" s="2">
        <v>6107</v>
      </c>
      <c r="AF1016" s="2">
        <v>6133</v>
      </c>
      <c r="AG1016" s="2">
        <v>6143</v>
      </c>
      <c r="AH1016" s="2">
        <v>6172</v>
      </c>
    </row>
    <row r="1017" spans="1:34" x14ac:dyDescent="0.25">
      <c r="A1017" s="2" t="s">
        <v>498</v>
      </c>
      <c r="B1017" s="2" t="s">
        <v>414</v>
      </c>
      <c r="C1017" s="2" t="s">
        <v>536</v>
      </c>
      <c r="D1017" s="2">
        <v>0</v>
      </c>
      <c r="E1017" s="2">
        <v>-326</v>
      </c>
      <c r="F1017" s="2">
        <v>-606</v>
      </c>
      <c r="G1017" s="2">
        <v>2197</v>
      </c>
      <c r="H1017" s="2">
        <v>7479</v>
      </c>
      <c r="I1017" s="2">
        <v>9315</v>
      </c>
      <c r="J1017" s="2">
        <v>10283</v>
      </c>
      <c r="K1017" s="2">
        <v>10779</v>
      </c>
      <c r="L1017" s="2">
        <v>10411</v>
      </c>
      <c r="M1017" s="2">
        <v>9267</v>
      </c>
      <c r="N1017" s="2">
        <v>7656</v>
      </c>
      <c r="O1017" s="2">
        <v>6384</v>
      </c>
      <c r="P1017" s="2">
        <v>4850</v>
      </c>
      <c r="Q1017" s="2">
        <v>3605</v>
      </c>
      <c r="R1017" s="2">
        <v>3004</v>
      </c>
      <c r="S1017" s="2">
        <v>2275</v>
      </c>
      <c r="T1017" s="2">
        <v>1917</v>
      </c>
      <c r="U1017" s="2">
        <v>934</v>
      </c>
      <c r="V1017" s="2">
        <v>181</v>
      </c>
      <c r="W1017" s="2">
        <v>-687</v>
      </c>
      <c r="X1017" s="2">
        <v>-1536</v>
      </c>
      <c r="Y1017" s="2">
        <v>-2057</v>
      </c>
      <c r="Z1017" s="2">
        <v>-2542</v>
      </c>
      <c r="AA1017" s="2">
        <v>-2869</v>
      </c>
      <c r="AB1017" s="2">
        <v>-3046</v>
      </c>
      <c r="AC1017" s="2">
        <v>-3488</v>
      </c>
      <c r="AD1017" s="2">
        <v>-3615</v>
      </c>
      <c r="AE1017" s="2">
        <v>-3862</v>
      </c>
      <c r="AF1017" s="2">
        <v>-4131</v>
      </c>
      <c r="AG1017" s="2">
        <v>-4412</v>
      </c>
      <c r="AH1017" s="2">
        <v>-4725</v>
      </c>
    </row>
    <row r="1018" spans="1:34" x14ac:dyDescent="0.25">
      <c r="A1018" s="2" t="s">
        <v>499</v>
      </c>
      <c r="B1018" s="2" t="s">
        <v>414</v>
      </c>
      <c r="C1018" s="2" t="s">
        <v>536</v>
      </c>
      <c r="D1018" s="2">
        <v>0</v>
      </c>
      <c r="E1018" s="2">
        <v>0</v>
      </c>
      <c r="F1018" s="2">
        <v>-3</v>
      </c>
      <c r="G1018" s="2">
        <v>118</v>
      </c>
      <c r="H1018" s="2">
        <v>199</v>
      </c>
      <c r="I1018" s="2">
        <v>243</v>
      </c>
      <c r="J1018" s="2">
        <v>237</v>
      </c>
      <c r="K1018" s="2">
        <v>233</v>
      </c>
      <c r="L1018" s="2">
        <v>245</v>
      </c>
      <c r="M1018" s="2">
        <v>252</v>
      </c>
      <c r="N1018" s="2">
        <v>243</v>
      </c>
      <c r="O1018" s="2">
        <v>232</v>
      </c>
      <c r="P1018" s="2">
        <v>221</v>
      </c>
      <c r="Q1018" s="2">
        <v>210</v>
      </c>
      <c r="R1018" s="2">
        <v>204</v>
      </c>
      <c r="S1018" s="2">
        <v>196</v>
      </c>
      <c r="T1018" s="2">
        <v>187</v>
      </c>
      <c r="U1018" s="2">
        <v>168</v>
      </c>
      <c r="V1018" s="2">
        <v>142</v>
      </c>
      <c r="W1018" s="2">
        <v>111</v>
      </c>
      <c r="X1018" s="2">
        <v>81</v>
      </c>
      <c r="Y1018" s="2">
        <v>53</v>
      </c>
      <c r="Z1018" s="2">
        <v>32</v>
      </c>
      <c r="AA1018" s="2">
        <v>13</v>
      </c>
      <c r="AB1018" s="2">
        <v>-3</v>
      </c>
      <c r="AC1018" s="2">
        <v>-14</v>
      </c>
      <c r="AD1018" s="2">
        <v>-24</v>
      </c>
      <c r="AE1018" s="2">
        <v>-31</v>
      </c>
      <c r="AF1018" s="2">
        <v>-35</v>
      </c>
      <c r="AG1018" s="2">
        <v>-41</v>
      </c>
      <c r="AH1018" s="2">
        <v>-45</v>
      </c>
    </row>
    <row r="1019" spans="1:34" x14ac:dyDescent="0.25">
      <c r="A1019" s="2" t="s">
        <v>500</v>
      </c>
      <c r="B1019" s="2" t="s">
        <v>414</v>
      </c>
      <c r="C1019" s="2" t="s">
        <v>536</v>
      </c>
      <c r="D1019" s="2">
        <v>0</v>
      </c>
      <c r="E1019" s="2">
        <v>21</v>
      </c>
      <c r="F1019" s="2">
        <v>190</v>
      </c>
      <c r="G1019" s="2">
        <v>2524</v>
      </c>
      <c r="H1019" s="2">
        <v>2681</v>
      </c>
      <c r="I1019" s="2">
        <v>2200</v>
      </c>
      <c r="J1019" s="2">
        <v>2661</v>
      </c>
      <c r="K1019" s="2">
        <v>3739</v>
      </c>
      <c r="L1019" s="2">
        <v>4159</v>
      </c>
      <c r="M1019" s="2">
        <v>4694</v>
      </c>
      <c r="N1019" s="2">
        <v>5436</v>
      </c>
      <c r="O1019" s="2">
        <v>6021</v>
      </c>
      <c r="P1019" s="2">
        <v>6341</v>
      </c>
      <c r="Q1019" s="2">
        <v>6670</v>
      </c>
      <c r="R1019" s="2">
        <v>6821</v>
      </c>
      <c r="S1019" s="2">
        <v>7123</v>
      </c>
      <c r="T1019" s="2">
        <v>7396</v>
      </c>
      <c r="U1019" s="2">
        <v>7045</v>
      </c>
      <c r="V1019" s="2">
        <v>6760</v>
      </c>
      <c r="W1019" s="2">
        <v>6450</v>
      </c>
      <c r="X1019" s="2">
        <v>6153</v>
      </c>
      <c r="Y1019" s="2">
        <v>5903</v>
      </c>
      <c r="Z1019" s="2">
        <v>5737</v>
      </c>
      <c r="AA1019" s="2">
        <v>5762</v>
      </c>
      <c r="AB1019" s="2">
        <v>5828</v>
      </c>
      <c r="AC1019" s="2">
        <v>5901</v>
      </c>
      <c r="AD1019" s="2">
        <v>6044</v>
      </c>
      <c r="AE1019" s="2">
        <v>6199</v>
      </c>
      <c r="AF1019" s="2">
        <v>6377</v>
      </c>
      <c r="AG1019" s="2">
        <v>6556</v>
      </c>
      <c r="AH1019" s="2">
        <v>6741</v>
      </c>
    </row>
    <row r="1020" spans="1:34" x14ac:dyDescent="0.25">
      <c r="A1020" s="2" t="s">
        <v>501</v>
      </c>
      <c r="B1020" s="2" t="s">
        <v>414</v>
      </c>
      <c r="C1020" s="2" t="s">
        <v>536</v>
      </c>
      <c r="D1020" s="2">
        <v>0</v>
      </c>
      <c r="E1020" s="2">
        <v>-2</v>
      </c>
      <c r="F1020" s="2">
        <v>15</v>
      </c>
      <c r="G1020" s="2">
        <v>413</v>
      </c>
      <c r="H1020" s="2">
        <v>206</v>
      </c>
      <c r="I1020" s="2">
        <v>316</v>
      </c>
      <c r="J1020" s="2">
        <v>526</v>
      </c>
      <c r="K1020" s="2">
        <v>517</v>
      </c>
      <c r="L1020" s="2">
        <v>402</v>
      </c>
      <c r="M1020" s="2">
        <v>402</v>
      </c>
      <c r="N1020" s="2">
        <v>354</v>
      </c>
      <c r="O1020" s="2">
        <v>250</v>
      </c>
      <c r="P1020" s="2">
        <v>146</v>
      </c>
      <c r="Q1020" s="2">
        <v>105</v>
      </c>
      <c r="R1020" s="2">
        <v>55</v>
      </c>
      <c r="S1020" s="2">
        <v>0</v>
      </c>
      <c r="T1020" s="2">
        <v>-6</v>
      </c>
      <c r="U1020" s="2">
        <v>-63</v>
      </c>
      <c r="V1020" s="2">
        <v>-24</v>
      </c>
      <c r="W1020" s="2">
        <v>60</v>
      </c>
      <c r="X1020" s="2">
        <v>179</v>
      </c>
      <c r="Y1020" s="2">
        <v>359</v>
      </c>
      <c r="Z1020" s="2">
        <v>582</v>
      </c>
      <c r="AA1020" s="2">
        <v>850</v>
      </c>
      <c r="AB1020" s="2">
        <v>1109</v>
      </c>
      <c r="AC1020" s="2">
        <v>1394</v>
      </c>
      <c r="AD1020" s="2">
        <v>1651</v>
      </c>
      <c r="AE1020" s="2">
        <v>1909</v>
      </c>
      <c r="AF1020" s="2">
        <v>2174</v>
      </c>
      <c r="AG1020" s="2">
        <v>2421</v>
      </c>
      <c r="AH1020" s="2">
        <v>2655</v>
      </c>
    </row>
    <row r="1021" spans="1:34" x14ac:dyDescent="0.25">
      <c r="A1021" s="2" t="s">
        <v>502</v>
      </c>
      <c r="B1021" s="2" t="s">
        <v>414</v>
      </c>
      <c r="C1021" s="2" t="s">
        <v>536</v>
      </c>
      <c r="D1021" s="2">
        <v>0</v>
      </c>
      <c r="E1021" s="2">
        <v>6</v>
      </c>
      <c r="F1021" s="2">
        <v>82</v>
      </c>
      <c r="G1021" s="2">
        <v>4909</v>
      </c>
      <c r="H1021" s="2">
        <v>8930</v>
      </c>
      <c r="I1021" s="2">
        <v>12772</v>
      </c>
      <c r="J1021" s="2">
        <v>16921</v>
      </c>
      <c r="K1021" s="2">
        <v>20989</v>
      </c>
      <c r="L1021" s="2">
        <v>24318</v>
      </c>
      <c r="M1021" s="2">
        <v>27574</v>
      </c>
      <c r="N1021" s="2">
        <v>30695</v>
      </c>
      <c r="O1021" s="2">
        <v>33588</v>
      </c>
      <c r="P1021" s="2">
        <v>36302</v>
      </c>
      <c r="Q1021" s="2">
        <v>39081</v>
      </c>
      <c r="R1021" s="2">
        <v>41610</v>
      </c>
      <c r="S1021" s="2">
        <v>44018</v>
      </c>
      <c r="T1021" s="2">
        <v>42164</v>
      </c>
      <c r="U1021" s="2">
        <v>40202</v>
      </c>
      <c r="V1021" s="2">
        <v>39022</v>
      </c>
      <c r="W1021" s="2">
        <v>37945</v>
      </c>
      <c r="X1021" s="2">
        <v>37038</v>
      </c>
      <c r="Y1021" s="2">
        <v>36432</v>
      </c>
      <c r="Z1021" s="2">
        <v>35850</v>
      </c>
      <c r="AA1021" s="2">
        <v>35484</v>
      </c>
      <c r="AB1021" s="2">
        <v>35155</v>
      </c>
      <c r="AC1021" s="2">
        <v>34888</v>
      </c>
      <c r="AD1021" s="2">
        <v>34698</v>
      </c>
      <c r="AE1021" s="2">
        <v>34638</v>
      </c>
      <c r="AF1021" s="2">
        <v>34629</v>
      </c>
      <c r="AG1021" s="2">
        <v>34566</v>
      </c>
      <c r="AH1021" s="2">
        <v>34458</v>
      </c>
    </row>
    <row r="1022" spans="1:34" x14ac:dyDescent="0.25">
      <c r="A1022" s="2" t="s">
        <v>503</v>
      </c>
      <c r="B1022" s="2" t="s">
        <v>414</v>
      </c>
      <c r="C1022" s="2" t="s">
        <v>536</v>
      </c>
      <c r="D1022" s="2">
        <v>0</v>
      </c>
      <c r="E1022" s="2">
        <v>-6</v>
      </c>
      <c r="F1022" s="2">
        <v>3</v>
      </c>
      <c r="G1022" s="2">
        <v>244</v>
      </c>
      <c r="H1022" s="2">
        <v>346</v>
      </c>
      <c r="I1022" s="2">
        <v>1329</v>
      </c>
      <c r="J1022" s="2">
        <v>2327</v>
      </c>
      <c r="K1022" s="2">
        <v>2869</v>
      </c>
      <c r="L1022" s="2">
        <v>3388</v>
      </c>
      <c r="M1022" s="2">
        <v>4186</v>
      </c>
      <c r="N1022" s="2">
        <v>4787</v>
      </c>
      <c r="O1022" s="2">
        <v>5291</v>
      </c>
      <c r="P1022" s="2">
        <v>5731</v>
      </c>
      <c r="Q1022" s="2">
        <v>6186</v>
      </c>
      <c r="R1022" s="2">
        <v>6606</v>
      </c>
      <c r="S1022" s="2">
        <v>6939</v>
      </c>
      <c r="T1022" s="2">
        <v>7181</v>
      </c>
      <c r="U1022" s="2">
        <v>7203</v>
      </c>
      <c r="V1022" s="2">
        <v>7154</v>
      </c>
      <c r="W1022" s="2">
        <v>7011</v>
      </c>
      <c r="X1022" s="2">
        <v>6754</v>
      </c>
      <c r="Y1022" s="2">
        <v>6477</v>
      </c>
      <c r="Z1022" s="2">
        <v>6153</v>
      </c>
      <c r="AA1022" s="2">
        <v>5872</v>
      </c>
      <c r="AB1022" s="2">
        <v>5572</v>
      </c>
      <c r="AC1022" s="2">
        <v>5348</v>
      </c>
      <c r="AD1022" s="2">
        <v>5089</v>
      </c>
      <c r="AE1022" s="2">
        <v>4850</v>
      </c>
      <c r="AF1022" s="2">
        <v>4631</v>
      </c>
      <c r="AG1022" s="2">
        <v>4443</v>
      </c>
      <c r="AH1022" s="2">
        <v>4259</v>
      </c>
    </row>
    <row r="1023" spans="1:34" x14ac:dyDescent="0.25">
      <c r="A1023" s="2" t="s">
        <v>504</v>
      </c>
      <c r="B1023" s="2" t="s">
        <v>414</v>
      </c>
      <c r="C1023" s="2" t="s">
        <v>536</v>
      </c>
      <c r="D1023" s="2">
        <v>0</v>
      </c>
      <c r="E1023" s="2">
        <v>-3</v>
      </c>
      <c r="F1023" s="2">
        <v>0</v>
      </c>
      <c r="G1023" s="2">
        <v>67</v>
      </c>
      <c r="H1023" s="2">
        <v>42</v>
      </c>
      <c r="I1023" s="2">
        <v>349</v>
      </c>
      <c r="J1023" s="2">
        <v>649</v>
      </c>
      <c r="K1023" s="2">
        <v>766</v>
      </c>
      <c r="L1023" s="2">
        <v>851</v>
      </c>
      <c r="M1023" s="2">
        <v>1007</v>
      </c>
      <c r="N1023" s="2">
        <v>1100</v>
      </c>
      <c r="O1023" s="2">
        <v>1157</v>
      </c>
      <c r="P1023" s="2">
        <v>1190</v>
      </c>
      <c r="Q1023" s="2">
        <v>1222</v>
      </c>
      <c r="R1023" s="2">
        <v>1239</v>
      </c>
      <c r="S1023" s="2">
        <v>1235</v>
      </c>
      <c r="T1023" s="2">
        <v>1214</v>
      </c>
      <c r="U1023" s="2">
        <v>1155</v>
      </c>
      <c r="V1023" s="2">
        <v>1093</v>
      </c>
      <c r="W1023" s="2">
        <v>1019</v>
      </c>
      <c r="X1023" s="2">
        <v>933</v>
      </c>
      <c r="Y1023" s="2">
        <v>853</v>
      </c>
      <c r="Z1023" s="2">
        <v>770</v>
      </c>
      <c r="AA1023" s="2">
        <v>698</v>
      </c>
      <c r="AB1023" s="2">
        <v>630</v>
      </c>
      <c r="AC1023" s="2">
        <v>575</v>
      </c>
      <c r="AD1023" s="2">
        <v>520</v>
      </c>
      <c r="AE1023" s="2">
        <v>469</v>
      </c>
      <c r="AF1023" s="2">
        <v>425</v>
      </c>
      <c r="AG1023" s="2">
        <v>387</v>
      </c>
      <c r="AH1023" s="2">
        <v>352</v>
      </c>
    </row>
    <row r="1024" spans="1:34" x14ac:dyDescent="0.25">
      <c r="A1024" s="2" t="s">
        <v>505</v>
      </c>
      <c r="B1024" s="2" t="s">
        <v>414</v>
      </c>
      <c r="C1024" s="2" t="s">
        <v>536</v>
      </c>
      <c r="D1024" s="2">
        <v>0</v>
      </c>
      <c r="E1024" s="2">
        <v>0</v>
      </c>
      <c r="F1024" s="2">
        <v>0</v>
      </c>
      <c r="G1024" s="2">
        <v>14</v>
      </c>
      <c r="H1024" s="2">
        <v>17</v>
      </c>
      <c r="I1024" s="2">
        <v>33</v>
      </c>
      <c r="J1024" s="2">
        <v>48</v>
      </c>
      <c r="K1024" s="2">
        <v>56</v>
      </c>
      <c r="L1024" s="2">
        <v>62</v>
      </c>
      <c r="M1024" s="2">
        <v>70</v>
      </c>
      <c r="N1024" s="2">
        <v>75</v>
      </c>
      <c r="O1024" s="2">
        <v>75</v>
      </c>
      <c r="P1024" s="2">
        <v>77</v>
      </c>
      <c r="Q1024" s="2">
        <v>77</v>
      </c>
      <c r="R1024" s="2">
        <v>77</v>
      </c>
      <c r="S1024" s="2">
        <v>75</v>
      </c>
      <c r="T1024" s="2">
        <v>73</v>
      </c>
      <c r="U1024" s="2">
        <v>67</v>
      </c>
      <c r="V1024" s="2">
        <v>61</v>
      </c>
      <c r="W1024" s="2">
        <v>57</v>
      </c>
      <c r="X1024" s="2">
        <v>51</v>
      </c>
      <c r="Y1024" s="2">
        <v>45</v>
      </c>
      <c r="Z1024" s="2">
        <v>40</v>
      </c>
      <c r="AA1024" s="2">
        <v>37</v>
      </c>
      <c r="AB1024" s="2">
        <v>32</v>
      </c>
      <c r="AC1024" s="2">
        <v>29</v>
      </c>
      <c r="AD1024" s="2">
        <v>26</v>
      </c>
      <c r="AE1024" s="2">
        <v>24</v>
      </c>
      <c r="AF1024" s="2">
        <v>22</v>
      </c>
      <c r="AG1024" s="2">
        <v>20</v>
      </c>
      <c r="AH1024" s="2">
        <v>17</v>
      </c>
    </row>
    <row r="1025" spans="1:34" x14ac:dyDescent="0.25">
      <c r="A1025" s="2" t="s">
        <v>506</v>
      </c>
      <c r="B1025" s="2" t="s">
        <v>414</v>
      </c>
      <c r="C1025" s="2" t="s">
        <v>536</v>
      </c>
      <c r="D1025" s="2">
        <v>0</v>
      </c>
      <c r="E1025" s="2">
        <v>0</v>
      </c>
      <c r="F1025" s="2">
        <v>-1</v>
      </c>
      <c r="G1025" s="2">
        <v>18</v>
      </c>
      <c r="H1025" s="2">
        <v>20</v>
      </c>
      <c r="I1025" s="2">
        <v>53</v>
      </c>
      <c r="J1025" s="2">
        <v>82</v>
      </c>
      <c r="K1025" s="2">
        <v>94</v>
      </c>
      <c r="L1025" s="2">
        <v>97</v>
      </c>
      <c r="M1025" s="2">
        <v>108</v>
      </c>
      <c r="N1025" s="2">
        <v>109</v>
      </c>
      <c r="O1025" s="2">
        <v>110</v>
      </c>
      <c r="P1025" s="2">
        <v>111</v>
      </c>
      <c r="Q1025" s="2">
        <v>111</v>
      </c>
      <c r="R1025" s="2">
        <v>112</v>
      </c>
      <c r="S1025" s="2">
        <v>110</v>
      </c>
      <c r="T1025" s="2">
        <v>106</v>
      </c>
      <c r="U1025" s="2">
        <v>97</v>
      </c>
      <c r="V1025" s="2">
        <v>89</v>
      </c>
      <c r="W1025" s="2">
        <v>80</v>
      </c>
      <c r="X1025" s="2">
        <v>69</v>
      </c>
      <c r="Y1025" s="2">
        <v>59</v>
      </c>
      <c r="Z1025" s="2">
        <v>50</v>
      </c>
      <c r="AA1025" s="2">
        <v>42</v>
      </c>
      <c r="AB1025" s="2">
        <v>36</v>
      </c>
      <c r="AC1025" s="2">
        <v>31</v>
      </c>
      <c r="AD1025" s="2">
        <v>25</v>
      </c>
      <c r="AE1025" s="2">
        <v>21</v>
      </c>
      <c r="AF1025" s="2">
        <v>17</v>
      </c>
      <c r="AG1025" s="2">
        <v>14</v>
      </c>
      <c r="AH1025" s="2">
        <v>10</v>
      </c>
    </row>
    <row r="1026" spans="1:34" x14ac:dyDescent="0.25">
      <c r="A1026" s="2" t="s">
        <v>507</v>
      </c>
      <c r="B1026" s="2" t="s">
        <v>414</v>
      </c>
      <c r="C1026" s="2" t="s">
        <v>536</v>
      </c>
      <c r="D1026" s="2">
        <v>0</v>
      </c>
      <c r="E1026" s="2">
        <v>0</v>
      </c>
      <c r="F1026" s="2">
        <v>3</v>
      </c>
      <c r="G1026" s="2">
        <v>98</v>
      </c>
      <c r="H1026" s="2">
        <v>72</v>
      </c>
      <c r="I1026" s="2">
        <v>65</v>
      </c>
      <c r="J1026" s="2">
        <v>52</v>
      </c>
      <c r="K1026" s="2">
        <v>-4</v>
      </c>
      <c r="L1026" s="2">
        <v>-92</v>
      </c>
      <c r="M1026" s="2">
        <v>-183</v>
      </c>
      <c r="N1026" s="2">
        <v>-310</v>
      </c>
      <c r="O1026" s="2">
        <v>-461</v>
      </c>
      <c r="P1026" s="2">
        <v>-634</v>
      </c>
      <c r="Q1026" s="2">
        <v>-812</v>
      </c>
      <c r="R1026" s="2">
        <v>-1004</v>
      </c>
      <c r="S1026" s="2">
        <v>-1214</v>
      </c>
      <c r="T1026" s="2">
        <v>-1417</v>
      </c>
      <c r="U1026" s="2">
        <v>-1618</v>
      </c>
      <c r="V1026" s="2">
        <v>-1797</v>
      </c>
      <c r="W1026" s="2">
        <v>-1956</v>
      </c>
      <c r="X1026" s="2">
        <v>-2095</v>
      </c>
      <c r="Y1026" s="2">
        <v>-2212</v>
      </c>
      <c r="Z1026" s="2">
        <v>-2306</v>
      </c>
      <c r="AA1026" s="2">
        <v>-2374</v>
      </c>
      <c r="AB1026" s="2">
        <v>-2423</v>
      </c>
      <c r="AC1026" s="2">
        <v>-2447</v>
      </c>
      <c r="AD1026" s="2">
        <v>-2458</v>
      </c>
      <c r="AE1026" s="2">
        <v>-2450</v>
      </c>
      <c r="AF1026" s="2">
        <v>-2423</v>
      </c>
      <c r="AG1026" s="2">
        <v>-2397</v>
      </c>
      <c r="AH1026" s="2">
        <v>-2371</v>
      </c>
    </row>
    <row r="1027" spans="1:34" x14ac:dyDescent="0.25">
      <c r="A1027" s="2" t="s">
        <v>508</v>
      </c>
      <c r="B1027" s="2" t="s">
        <v>414</v>
      </c>
      <c r="C1027" s="2" t="s">
        <v>536</v>
      </c>
      <c r="D1027" s="2">
        <v>0</v>
      </c>
      <c r="E1027" s="2">
        <v>-4</v>
      </c>
      <c r="F1027" s="2">
        <v>10</v>
      </c>
      <c r="G1027" s="2">
        <v>309</v>
      </c>
      <c r="H1027" s="2">
        <v>333</v>
      </c>
      <c r="I1027" s="2">
        <v>1085</v>
      </c>
      <c r="J1027" s="2">
        <v>1912</v>
      </c>
      <c r="K1027" s="2">
        <v>2359</v>
      </c>
      <c r="L1027" s="2">
        <v>2764</v>
      </c>
      <c r="M1027" s="2">
        <v>3405</v>
      </c>
      <c r="N1027" s="2">
        <v>3909</v>
      </c>
      <c r="O1027" s="2">
        <v>4293</v>
      </c>
      <c r="P1027" s="2">
        <v>4618</v>
      </c>
      <c r="Q1027" s="2">
        <v>4954</v>
      </c>
      <c r="R1027" s="2">
        <v>5238</v>
      </c>
      <c r="S1027" s="2">
        <v>5461</v>
      </c>
      <c r="T1027" s="2">
        <v>5600</v>
      </c>
      <c r="U1027" s="2">
        <v>5573</v>
      </c>
      <c r="V1027" s="2">
        <v>5515</v>
      </c>
      <c r="W1027" s="2">
        <v>5396</v>
      </c>
      <c r="X1027" s="2">
        <v>5206</v>
      </c>
      <c r="Y1027" s="2">
        <v>5006</v>
      </c>
      <c r="Z1027" s="2">
        <v>4781</v>
      </c>
      <c r="AA1027" s="2">
        <v>4589</v>
      </c>
      <c r="AB1027" s="2">
        <v>4384</v>
      </c>
      <c r="AC1027" s="2">
        <v>4228</v>
      </c>
      <c r="AD1027" s="2">
        <v>4054</v>
      </c>
      <c r="AE1027" s="2">
        <v>3896</v>
      </c>
      <c r="AF1027" s="2">
        <v>3751</v>
      </c>
      <c r="AG1027" s="2">
        <v>3627</v>
      </c>
      <c r="AH1027" s="2">
        <v>3505</v>
      </c>
    </row>
    <row r="1028" spans="1:34" x14ac:dyDescent="0.25">
      <c r="A1028" s="2" t="s">
        <v>509</v>
      </c>
      <c r="B1028" s="2" t="s">
        <v>414</v>
      </c>
      <c r="C1028" s="2" t="s">
        <v>536</v>
      </c>
      <c r="D1028" s="2">
        <v>0</v>
      </c>
      <c r="E1028" s="2">
        <v>-9</v>
      </c>
      <c r="F1028" s="2">
        <v>278</v>
      </c>
      <c r="G1028" s="2">
        <v>3236</v>
      </c>
      <c r="H1028" s="2">
        <v>3171</v>
      </c>
      <c r="I1028" s="2">
        <v>3254</v>
      </c>
      <c r="J1028" s="2">
        <v>5290</v>
      </c>
      <c r="K1028" s="2">
        <v>7387</v>
      </c>
      <c r="L1028" s="2">
        <v>8363</v>
      </c>
      <c r="M1028" s="2">
        <v>9563</v>
      </c>
      <c r="N1028" s="2">
        <v>10698</v>
      </c>
      <c r="O1028" s="2">
        <v>11368</v>
      </c>
      <c r="P1028" s="2">
        <v>11636</v>
      </c>
      <c r="Q1028" s="2">
        <v>11919</v>
      </c>
      <c r="R1028" s="2">
        <v>11963</v>
      </c>
      <c r="S1028" s="2">
        <v>11937</v>
      </c>
      <c r="T1028" s="2">
        <v>11866</v>
      </c>
      <c r="U1028" s="2">
        <v>10700</v>
      </c>
      <c r="V1028" s="2">
        <v>9771</v>
      </c>
      <c r="W1028" s="2">
        <v>8820</v>
      </c>
      <c r="X1028" s="2">
        <v>7842</v>
      </c>
      <c r="Y1028" s="2">
        <v>7020</v>
      </c>
      <c r="Z1028" s="2">
        <v>6278</v>
      </c>
      <c r="AA1028" s="2">
        <v>5820</v>
      </c>
      <c r="AB1028" s="2">
        <v>5395</v>
      </c>
      <c r="AC1028" s="2">
        <v>5109</v>
      </c>
      <c r="AD1028" s="2">
        <v>4804</v>
      </c>
      <c r="AE1028" s="2">
        <v>4581</v>
      </c>
      <c r="AF1028" s="2">
        <v>4402</v>
      </c>
      <c r="AG1028" s="2">
        <v>4233</v>
      </c>
      <c r="AH1028" s="2">
        <v>4062</v>
      </c>
    </row>
    <row r="1029" spans="1:34" x14ac:dyDescent="0.25">
      <c r="A1029" s="2" t="s">
        <v>510</v>
      </c>
      <c r="B1029" s="2" t="s">
        <v>414</v>
      </c>
      <c r="C1029" s="2" t="s">
        <v>536</v>
      </c>
      <c r="D1029" s="2">
        <v>0</v>
      </c>
      <c r="E1029" s="2">
        <v>1</v>
      </c>
      <c r="F1029" s="2">
        <v>37</v>
      </c>
      <c r="G1029" s="2">
        <v>177</v>
      </c>
      <c r="H1029" s="2">
        <v>268</v>
      </c>
      <c r="I1029" s="2">
        <v>224</v>
      </c>
      <c r="J1029" s="2">
        <v>408</v>
      </c>
      <c r="K1029" s="2">
        <v>677</v>
      </c>
      <c r="L1029" s="2">
        <v>819</v>
      </c>
      <c r="M1029" s="2">
        <v>950</v>
      </c>
      <c r="N1029" s="2">
        <v>1131</v>
      </c>
      <c r="O1029" s="2">
        <v>1292</v>
      </c>
      <c r="P1029" s="2">
        <v>1392</v>
      </c>
      <c r="Q1029" s="2">
        <v>1472</v>
      </c>
      <c r="R1029" s="2">
        <v>1519</v>
      </c>
      <c r="S1029" s="2">
        <v>1561</v>
      </c>
      <c r="T1029" s="2">
        <v>1565</v>
      </c>
      <c r="U1029" s="2">
        <v>1435</v>
      </c>
      <c r="V1029" s="2">
        <v>1327</v>
      </c>
      <c r="W1029" s="2">
        <v>1220</v>
      </c>
      <c r="X1029" s="2">
        <v>1112</v>
      </c>
      <c r="Y1029" s="2">
        <v>1012</v>
      </c>
      <c r="Z1029" s="2">
        <v>921</v>
      </c>
      <c r="AA1029" s="2">
        <v>868</v>
      </c>
      <c r="AB1029" s="2">
        <v>826</v>
      </c>
      <c r="AC1029" s="2">
        <v>796</v>
      </c>
      <c r="AD1029" s="2">
        <v>762</v>
      </c>
      <c r="AE1029" s="2">
        <v>747</v>
      </c>
      <c r="AF1029" s="2">
        <v>729</v>
      </c>
      <c r="AG1029" s="2">
        <v>716</v>
      </c>
      <c r="AH1029" s="2">
        <v>701</v>
      </c>
    </row>
    <row r="1030" spans="1:34" x14ac:dyDescent="0.25">
      <c r="A1030" s="2" t="s">
        <v>511</v>
      </c>
      <c r="B1030" s="2" t="s">
        <v>414</v>
      </c>
      <c r="C1030" s="2" t="s">
        <v>536</v>
      </c>
      <c r="D1030" s="2">
        <v>0</v>
      </c>
      <c r="E1030" s="2">
        <v>-3</v>
      </c>
      <c r="F1030" s="2">
        <v>9</v>
      </c>
      <c r="G1030" s="2">
        <v>217</v>
      </c>
      <c r="H1030" s="2">
        <v>191</v>
      </c>
      <c r="I1030" s="2">
        <v>650</v>
      </c>
      <c r="J1030" s="2">
        <v>1187</v>
      </c>
      <c r="K1030" s="2">
        <v>1486</v>
      </c>
      <c r="L1030" s="2">
        <v>1744</v>
      </c>
      <c r="M1030" s="2">
        <v>2162</v>
      </c>
      <c r="N1030" s="2">
        <v>2502</v>
      </c>
      <c r="O1030" s="2">
        <v>2754</v>
      </c>
      <c r="P1030" s="2">
        <v>2971</v>
      </c>
      <c r="Q1030" s="2">
        <v>3202</v>
      </c>
      <c r="R1030" s="2">
        <v>3395</v>
      </c>
      <c r="S1030" s="2">
        <v>3551</v>
      </c>
      <c r="T1030" s="2">
        <v>3650</v>
      </c>
      <c r="U1030" s="2">
        <v>3632</v>
      </c>
      <c r="V1030" s="2">
        <v>3609</v>
      </c>
      <c r="W1030" s="2">
        <v>3548</v>
      </c>
      <c r="X1030" s="2">
        <v>3440</v>
      </c>
      <c r="Y1030" s="2">
        <v>3330</v>
      </c>
      <c r="Z1030" s="2">
        <v>3202</v>
      </c>
      <c r="AA1030" s="2">
        <v>3099</v>
      </c>
      <c r="AB1030" s="2">
        <v>2985</v>
      </c>
      <c r="AC1030" s="2">
        <v>2906</v>
      </c>
      <c r="AD1030" s="2">
        <v>2812</v>
      </c>
      <c r="AE1030" s="2">
        <v>2730</v>
      </c>
      <c r="AF1030" s="2">
        <v>2657</v>
      </c>
      <c r="AG1030" s="2">
        <v>2594</v>
      </c>
      <c r="AH1030" s="2">
        <v>2532</v>
      </c>
    </row>
    <row r="1031" spans="1:34" x14ac:dyDescent="0.25">
      <c r="A1031" s="2" t="s">
        <v>512</v>
      </c>
      <c r="B1031" s="2" t="s">
        <v>414</v>
      </c>
      <c r="C1031" s="2" t="s">
        <v>536</v>
      </c>
      <c r="D1031" s="2">
        <v>0</v>
      </c>
      <c r="E1031" s="2">
        <v>-16</v>
      </c>
      <c r="F1031" s="2">
        <v>-6</v>
      </c>
      <c r="G1031" s="2">
        <v>111</v>
      </c>
      <c r="H1031" s="2">
        <v>-44</v>
      </c>
      <c r="I1031" s="2">
        <v>1521</v>
      </c>
      <c r="J1031" s="2">
        <v>3176</v>
      </c>
      <c r="K1031" s="2">
        <v>3961</v>
      </c>
      <c r="L1031" s="2">
        <v>4686</v>
      </c>
      <c r="M1031" s="2">
        <v>5933</v>
      </c>
      <c r="N1031" s="2">
        <v>6887</v>
      </c>
      <c r="O1031" s="2">
        <v>7715</v>
      </c>
      <c r="P1031" s="2">
        <v>8464</v>
      </c>
      <c r="Q1031" s="2">
        <v>9268</v>
      </c>
      <c r="R1031" s="2">
        <v>10028</v>
      </c>
      <c r="S1031" s="2">
        <v>10657</v>
      </c>
      <c r="T1031" s="2">
        <v>11166</v>
      </c>
      <c r="U1031" s="2">
        <v>11351</v>
      </c>
      <c r="V1031" s="2">
        <v>11444</v>
      </c>
      <c r="W1031" s="2">
        <v>11373</v>
      </c>
      <c r="X1031" s="2">
        <v>11087</v>
      </c>
      <c r="Y1031" s="2">
        <v>10761</v>
      </c>
      <c r="Z1031" s="2">
        <v>10313</v>
      </c>
      <c r="AA1031" s="2">
        <v>9927</v>
      </c>
      <c r="AB1031" s="2">
        <v>9479</v>
      </c>
      <c r="AC1031" s="2">
        <v>9166</v>
      </c>
      <c r="AD1031" s="2">
        <v>8762</v>
      </c>
      <c r="AE1031" s="2">
        <v>8383</v>
      </c>
      <c r="AF1031" s="2">
        <v>8026</v>
      </c>
      <c r="AG1031" s="2">
        <v>7729</v>
      </c>
      <c r="AH1031" s="2">
        <v>7431</v>
      </c>
    </row>
    <row r="1032" spans="1:34" x14ac:dyDescent="0.25">
      <c r="A1032" s="2" t="s">
        <v>513</v>
      </c>
      <c r="B1032" s="2" t="s">
        <v>414</v>
      </c>
      <c r="C1032" s="2" t="s">
        <v>536</v>
      </c>
      <c r="D1032" s="2">
        <v>0</v>
      </c>
      <c r="E1032" s="2">
        <v>-2</v>
      </c>
      <c r="F1032" s="2">
        <v>2</v>
      </c>
      <c r="G1032" s="2">
        <v>72</v>
      </c>
      <c r="H1032" s="2">
        <v>39</v>
      </c>
      <c r="I1032" s="2">
        <v>480</v>
      </c>
      <c r="J1032" s="2">
        <v>956</v>
      </c>
      <c r="K1032" s="2">
        <v>1197</v>
      </c>
      <c r="L1032" s="2">
        <v>1423</v>
      </c>
      <c r="M1032" s="2">
        <v>1801</v>
      </c>
      <c r="N1032" s="2">
        <v>2102</v>
      </c>
      <c r="O1032" s="2">
        <v>2348</v>
      </c>
      <c r="P1032" s="2">
        <v>2567</v>
      </c>
      <c r="Q1032" s="2">
        <v>2797</v>
      </c>
      <c r="R1032" s="2">
        <v>3002</v>
      </c>
      <c r="S1032" s="2">
        <v>3171</v>
      </c>
      <c r="T1032" s="2">
        <v>3301</v>
      </c>
      <c r="U1032" s="2">
        <v>3339</v>
      </c>
      <c r="V1032" s="2">
        <v>3352</v>
      </c>
      <c r="W1032" s="2">
        <v>3318</v>
      </c>
      <c r="X1032" s="2">
        <v>3229</v>
      </c>
      <c r="Y1032" s="2">
        <v>3128</v>
      </c>
      <c r="Z1032" s="2">
        <v>2998</v>
      </c>
      <c r="AA1032" s="2">
        <v>2884</v>
      </c>
      <c r="AB1032" s="2">
        <v>2755</v>
      </c>
      <c r="AC1032" s="2">
        <v>2661</v>
      </c>
      <c r="AD1032" s="2">
        <v>2547</v>
      </c>
      <c r="AE1032" s="2">
        <v>2442</v>
      </c>
      <c r="AF1032" s="2">
        <v>2343</v>
      </c>
      <c r="AG1032" s="2">
        <v>2260</v>
      </c>
      <c r="AH1032" s="2">
        <v>2177</v>
      </c>
    </row>
    <row r="1033" spans="1:34" x14ac:dyDescent="0.25">
      <c r="A1033" s="2" t="s">
        <v>514</v>
      </c>
      <c r="B1033" s="2" t="s">
        <v>414</v>
      </c>
      <c r="C1033" s="2" t="s">
        <v>536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0</v>
      </c>
      <c r="AE1033" s="2">
        <v>0</v>
      </c>
      <c r="AF1033" s="2">
        <v>0</v>
      </c>
      <c r="AG1033" s="2">
        <v>0</v>
      </c>
      <c r="AH1033" s="2">
        <v>0</v>
      </c>
    </row>
    <row r="1034" spans="1:34" x14ac:dyDescent="0.25">
      <c r="A1034" s="2" t="s">
        <v>383</v>
      </c>
      <c r="B1034" s="2" t="s">
        <v>416</v>
      </c>
      <c r="C1034" s="2" t="s">
        <v>417</v>
      </c>
      <c r="D1034" s="2">
        <v>0</v>
      </c>
      <c r="E1034" s="2">
        <v>0</v>
      </c>
      <c r="F1034" s="2">
        <v>0</v>
      </c>
      <c r="G1034" s="2">
        <v>24754</v>
      </c>
      <c r="H1034" s="2">
        <v>36501</v>
      </c>
      <c r="I1034" s="2">
        <v>39943</v>
      </c>
      <c r="J1034" s="2">
        <v>50886</v>
      </c>
      <c r="K1034" s="2">
        <v>62476</v>
      </c>
      <c r="L1034" s="2">
        <v>70836</v>
      </c>
      <c r="M1034" s="2">
        <v>78683</v>
      </c>
      <c r="N1034" s="2">
        <v>84860</v>
      </c>
      <c r="O1034" s="2">
        <v>88955</v>
      </c>
      <c r="P1034" s="2">
        <v>92208</v>
      </c>
      <c r="Q1034" s="2">
        <v>96374</v>
      </c>
      <c r="R1034" s="2">
        <v>98450</v>
      </c>
      <c r="S1034" s="2">
        <v>99999</v>
      </c>
      <c r="T1034" s="2">
        <v>97899</v>
      </c>
      <c r="U1034" s="2">
        <v>92609</v>
      </c>
      <c r="V1034" s="2">
        <v>87757</v>
      </c>
      <c r="W1034" s="2">
        <v>83020</v>
      </c>
      <c r="X1034" s="2">
        <v>78593</v>
      </c>
      <c r="Y1034" s="2">
        <v>74416</v>
      </c>
      <c r="Z1034" s="2">
        <v>71312</v>
      </c>
      <c r="AA1034" s="2">
        <v>68253</v>
      </c>
      <c r="AB1034" s="2">
        <v>65981</v>
      </c>
      <c r="AC1034" s="2">
        <v>63879</v>
      </c>
      <c r="AD1034" s="2">
        <v>62223</v>
      </c>
      <c r="AE1034" s="2">
        <v>60911</v>
      </c>
      <c r="AF1034" s="2">
        <v>59999</v>
      </c>
      <c r="AG1034" s="2">
        <v>58857</v>
      </c>
      <c r="AH1034" s="2">
        <v>57790</v>
      </c>
    </row>
    <row r="1035" spans="1:34" x14ac:dyDescent="0.25">
      <c r="A1035" s="2" t="s">
        <v>473</v>
      </c>
      <c r="B1035" s="2" t="s">
        <v>416</v>
      </c>
      <c r="C1035" s="2" t="s">
        <v>417</v>
      </c>
      <c r="D1035" s="2">
        <v>0</v>
      </c>
      <c r="E1035" s="2">
        <v>0</v>
      </c>
      <c r="F1035" s="2">
        <v>0</v>
      </c>
      <c r="G1035" s="2">
        <v>335</v>
      </c>
      <c r="H1035" s="2">
        <v>518</v>
      </c>
      <c r="I1035" s="2">
        <v>884</v>
      </c>
      <c r="J1035" s="2">
        <v>1075</v>
      </c>
      <c r="K1035" s="2">
        <v>1692</v>
      </c>
      <c r="L1035" s="2">
        <v>2631</v>
      </c>
      <c r="M1035" s="2">
        <v>3381</v>
      </c>
      <c r="N1035" s="2">
        <v>3820</v>
      </c>
      <c r="O1035" s="2">
        <v>3653</v>
      </c>
      <c r="P1035" s="2">
        <v>3430</v>
      </c>
      <c r="Q1035" s="2">
        <v>3319</v>
      </c>
      <c r="R1035" s="2">
        <v>3292</v>
      </c>
      <c r="S1035" s="2">
        <v>3323</v>
      </c>
      <c r="T1035" s="2">
        <v>3347</v>
      </c>
      <c r="U1035" s="2">
        <v>3375</v>
      </c>
      <c r="V1035" s="2">
        <v>3388</v>
      </c>
      <c r="W1035" s="2">
        <v>3375</v>
      </c>
      <c r="X1035" s="2">
        <v>3363</v>
      </c>
      <c r="Y1035" s="2">
        <v>3343</v>
      </c>
      <c r="Z1035" s="2">
        <v>3325</v>
      </c>
      <c r="AA1035" s="2">
        <v>3305</v>
      </c>
      <c r="AB1035" s="2">
        <v>3283</v>
      </c>
      <c r="AC1035" s="2">
        <v>3262</v>
      </c>
      <c r="AD1035" s="2">
        <v>3265</v>
      </c>
      <c r="AE1035" s="2">
        <v>3267</v>
      </c>
      <c r="AF1035" s="2">
        <v>3263</v>
      </c>
      <c r="AG1035" s="2">
        <v>3256</v>
      </c>
      <c r="AH1035" s="2">
        <v>3242</v>
      </c>
    </row>
    <row r="1036" spans="1:34" x14ac:dyDescent="0.25">
      <c r="A1036" s="2" t="s">
        <v>474</v>
      </c>
      <c r="B1036" s="2" t="s">
        <v>416</v>
      </c>
      <c r="C1036" s="2" t="s">
        <v>417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0</v>
      </c>
      <c r="AE1036" s="2">
        <v>0</v>
      </c>
      <c r="AF1036" s="2">
        <v>0</v>
      </c>
      <c r="AG1036" s="2">
        <v>0</v>
      </c>
      <c r="AH1036" s="2">
        <v>0</v>
      </c>
    </row>
    <row r="1037" spans="1:34" x14ac:dyDescent="0.25">
      <c r="A1037" s="2" t="s">
        <v>475</v>
      </c>
      <c r="B1037" s="2" t="s">
        <v>416</v>
      </c>
      <c r="C1037" s="2" t="s">
        <v>417</v>
      </c>
      <c r="D1037" s="2">
        <v>0</v>
      </c>
      <c r="E1037" s="2">
        <v>0</v>
      </c>
      <c r="F1037" s="2">
        <v>0</v>
      </c>
      <c r="G1037" s="2">
        <v>-36</v>
      </c>
      <c r="H1037" s="2">
        <v>-149</v>
      </c>
      <c r="I1037" s="2">
        <v>-299</v>
      </c>
      <c r="J1037" s="2">
        <v>-442</v>
      </c>
      <c r="K1037" s="2">
        <v>-657</v>
      </c>
      <c r="L1037" s="2">
        <v>-919</v>
      </c>
      <c r="M1037" s="2">
        <v>-1220</v>
      </c>
      <c r="N1037" s="2">
        <v>-1542</v>
      </c>
      <c r="O1037" s="2">
        <v>-1885</v>
      </c>
      <c r="P1037" s="2">
        <v>-2221</v>
      </c>
      <c r="Q1037" s="2">
        <v>-2548</v>
      </c>
      <c r="R1037" s="2">
        <v>-2830</v>
      </c>
      <c r="S1037" s="2">
        <v>-3145</v>
      </c>
      <c r="T1037" s="2">
        <v>-3478</v>
      </c>
      <c r="U1037" s="2">
        <v>-3789</v>
      </c>
      <c r="V1037" s="2">
        <v>-4074</v>
      </c>
      <c r="W1037" s="2">
        <v>-4285</v>
      </c>
      <c r="X1037" s="2">
        <v>-4519</v>
      </c>
      <c r="Y1037" s="2">
        <v>-4689</v>
      </c>
      <c r="Z1037" s="2">
        <v>-4782</v>
      </c>
      <c r="AA1037" s="2">
        <v>-4892</v>
      </c>
      <c r="AB1037" s="2">
        <v>-4989</v>
      </c>
      <c r="AC1037" s="2">
        <v>-5004</v>
      </c>
      <c r="AD1037" s="2">
        <v>-5048</v>
      </c>
      <c r="AE1037" s="2">
        <v>-5032</v>
      </c>
      <c r="AF1037" s="2">
        <v>-5003</v>
      </c>
      <c r="AG1037" s="2">
        <v>-4991</v>
      </c>
      <c r="AH1037" s="2">
        <v>-4947</v>
      </c>
    </row>
    <row r="1038" spans="1:34" x14ac:dyDescent="0.25">
      <c r="A1038" s="2" t="s">
        <v>476</v>
      </c>
      <c r="B1038" s="2" t="s">
        <v>416</v>
      </c>
      <c r="C1038" s="2" t="s">
        <v>417</v>
      </c>
      <c r="D1038" s="2">
        <v>0</v>
      </c>
      <c r="E1038" s="2">
        <v>0</v>
      </c>
      <c r="F1038" s="2">
        <v>0</v>
      </c>
      <c r="G1038" s="2">
        <v>25</v>
      </c>
      <c r="H1038" s="2">
        <v>36</v>
      </c>
      <c r="I1038" s="2">
        <v>17</v>
      </c>
      <c r="J1038" s="2">
        <v>-24</v>
      </c>
      <c r="K1038" s="2">
        <v>-44</v>
      </c>
      <c r="L1038" s="2">
        <v>-36</v>
      </c>
      <c r="M1038" s="2">
        <v>-34</v>
      </c>
      <c r="N1038" s="2">
        <v>-44</v>
      </c>
      <c r="O1038" s="2">
        <v>-52</v>
      </c>
      <c r="P1038" s="2">
        <v>-60</v>
      </c>
      <c r="Q1038" s="2">
        <v>-66</v>
      </c>
      <c r="R1038" s="2">
        <v>-73</v>
      </c>
      <c r="S1038" s="2">
        <v>-80</v>
      </c>
      <c r="T1038" s="2">
        <v>-84</v>
      </c>
      <c r="U1038" s="2">
        <v>-89</v>
      </c>
      <c r="V1038" s="2">
        <v>-91</v>
      </c>
      <c r="W1038" s="2">
        <v>-93</v>
      </c>
      <c r="X1038" s="2">
        <v>-94</v>
      </c>
      <c r="Y1038" s="2">
        <v>-92</v>
      </c>
      <c r="Z1038" s="2">
        <v>-89</v>
      </c>
      <c r="AA1038" s="2">
        <v>-87</v>
      </c>
      <c r="AB1038" s="2">
        <v>-85</v>
      </c>
      <c r="AC1038" s="2">
        <v>-82</v>
      </c>
      <c r="AD1038" s="2">
        <v>-80</v>
      </c>
      <c r="AE1038" s="2">
        <v>-77</v>
      </c>
      <c r="AF1038" s="2">
        <v>-75</v>
      </c>
      <c r="AG1038" s="2">
        <v>-73</v>
      </c>
      <c r="AH1038" s="2">
        <v>-72</v>
      </c>
    </row>
    <row r="1039" spans="1:34" x14ac:dyDescent="0.25">
      <c r="A1039" s="2" t="s">
        <v>477</v>
      </c>
      <c r="B1039" s="2" t="s">
        <v>416</v>
      </c>
      <c r="C1039" s="2" t="s">
        <v>417</v>
      </c>
      <c r="D1039" s="2">
        <v>0</v>
      </c>
      <c r="E1039" s="2">
        <v>0</v>
      </c>
      <c r="F1039" s="2">
        <v>0</v>
      </c>
      <c r="G1039" s="2">
        <v>-47</v>
      </c>
      <c r="H1039" s="2">
        <v>-168</v>
      </c>
      <c r="I1039" s="2">
        <v>-366</v>
      </c>
      <c r="J1039" s="2">
        <v>-669</v>
      </c>
      <c r="K1039" s="2">
        <v>-1008</v>
      </c>
      <c r="L1039" s="2">
        <v>-1383</v>
      </c>
      <c r="M1039" s="2">
        <v>-1812</v>
      </c>
      <c r="N1039" s="2">
        <v>-2273</v>
      </c>
      <c r="O1039" s="2">
        <v>-2740</v>
      </c>
      <c r="P1039" s="2">
        <v>-3174</v>
      </c>
      <c r="Q1039" s="2">
        <v>-3563</v>
      </c>
      <c r="R1039" s="2">
        <v>-3932</v>
      </c>
      <c r="S1039" s="2">
        <v>-4314</v>
      </c>
      <c r="T1039" s="2">
        <v>-4677</v>
      </c>
      <c r="U1039" s="2">
        <v>-5006</v>
      </c>
      <c r="V1039" s="2">
        <v>-5229</v>
      </c>
      <c r="W1039" s="2">
        <v>-5392</v>
      </c>
      <c r="X1039" s="2">
        <v>-5516</v>
      </c>
      <c r="Y1039" s="2">
        <v>-5557</v>
      </c>
      <c r="Z1039" s="2">
        <v>-5546</v>
      </c>
      <c r="AA1039" s="2">
        <v>-5540</v>
      </c>
      <c r="AB1039" s="2">
        <v>-5509</v>
      </c>
      <c r="AC1039" s="2">
        <v>-5459</v>
      </c>
      <c r="AD1039" s="2">
        <v>-5418</v>
      </c>
      <c r="AE1039" s="2">
        <v>-5347</v>
      </c>
      <c r="AF1039" s="2">
        <v>-5276</v>
      </c>
      <c r="AG1039" s="2">
        <v>-5233</v>
      </c>
      <c r="AH1039" s="2">
        <v>-5186</v>
      </c>
    </row>
    <row r="1040" spans="1:34" x14ac:dyDescent="0.25">
      <c r="A1040" s="2" t="s">
        <v>478</v>
      </c>
      <c r="B1040" s="2" t="s">
        <v>416</v>
      </c>
      <c r="C1040" s="2" t="s">
        <v>417</v>
      </c>
      <c r="D1040" s="2">
        <v>0</v>
      </c>
      <c r="E1040" s="2">
        <v>0</v>
      </c>
      <c r="F1040" s="2">
        <v>0</v>
      </c>
      <c r="G1040" s="2">
        <v>126</v>
      </c>
      <c r="H1040" s="2">
        <v>166</v>
      </c>
      <c r="I1040" s="2">
        <v>273</v>
      </c>
      <c r="J1040" s="2">
        <v>415</v>
      </c>
      <c r="K1040" s="2">
        <v>540</v>
      </c>
      <c r="L1040" s="2">
        <v>669</v>
      </c>
      <c r="M1040" s="2">
        <v>835</v>
      </c>
      <c r="N1040" s="2">
        <v>977</v>
      </c>
      <c r="O1040" s="2">
        <v>1063</v>
      </c>
      <c r="P1040" s="2">
        <v>1121</v>
      </c>
      <c r="Q1040" s="2">
        <v>1174</v>
      </c>
      <c r="R1040" s="2">
        <v>1218</v>
      </c>
      <c r="S1040" s="2">
        <v>1256</v>
      </c>
      <c r="T1040" s="2">
        <v>1277</v>
      </c>
      <c r="U1040" s="2">
        <v>1269</v>
      </c>
      <c r="V1040" s="2">
        <v>1237</v>
      </c>
      <c r="W1040" s="2">
        <v>1194</v>
      </c>
      <c r="X1040" s="2">
        <v>1142</v>
      </c>
      <c r="Y1040" s="2">
        <v>1083</v>
      </c>
      <c r="Z1040" s="2">
        <v>1023</v>
      </c>
      <c r="AA1040" s="2">
        <v>966</v>
      </c>
      <c r="AB1040" s="2">
        <v>911</v>
      </c>
      <c r="AC1040" s="2">
        <v>862</v>
      </c>
      <c r="AD1040" s="2">
        <v>817</v>
      </c>
      <c r="AE1040" s="2">
        <v>776</v>
      </c>
      <c r="AF1040" s="2">
        <v>737</v>
      </c>
      <c r="AG1040" s="2">
        <v>703</v>
      </c>
      <c r="AH1040" s="2">
        <v>672</v>
      </c>
    </row>
    <row r="1041" spans="1:34" x14ac:dyDescent="0.25">
      <c r="A1041" s="2" t="s">
        <v>479</v>
      </c>
      <c r="B1041" s="2" t="s">
        <v>416</v>
      </c>
      <c r="C1041" s="2" t="s">
        <v>417</v>
      </c>
      <c r="D1041" s="2">
        <v>0</v>
      </c>
      <c r="E1041" s="2">
        <v>0</v>
      </c>
      <c r="F1041" s="2">
        <v>0</v>
      </c>
      <c r="G1041" s="2">
        <v>38</v>
      </c>
      <c r="H1041" s="2">
        <v>42</v>
      </c>
      <c r="I1041" s="2">
        <v>161</v>
      </c>
      <c r="J1041" s="2">
        <v>329</v>
      </c>
      <c r="K1041" s="2">
        <v>422</v>
      </c>
      <c r="L1041" s="2">
        <v>491</v>
      </c>
      <c r="M1041" s="2">
        <v>592</v>
      </c>
      <c r="N1041" s="2">
        <v>678</v>
      </c>
      <c r="O1041" s="2">
        <v>734</v>
      </c>
      <c r="P1041" s="2">
        <v>773</v>
      </c>
      <c r="Q1041" s="2">
        <v>806</v>
      </c>
      <c r="R1041" s="2">
        <v>825</v>
      </c>
      <c r="S1041" s="2">
        <v>833</v>
      </c>
      <c r="T1041" s="2">
        <v>832</v>
      </c>
      <c r="U1041" s="2">
        <v>808</v>
      </c>
      <c r="V1041" s="2">
        <v>769</v>
      </c>
      <c r="W1041" s="2">
        <v>726</v>
      </c>
      <c r="X1041" s="2">
        <v>675</v>
      </c>
      <c r="Y1041" s="2">
        <v>622</v>
      </c>
      <c r="Z1041" s="2">
        <v>569</v>
      </c>
      <c r="AA1041" s="2">
        <v>520</v>
      </c>
      <c r="AB1041" s="2">
        <v>475</v>
      </c>
      <c r="AC1041" s="2">
        <v>435</v>
      </c>
      <c r="AD1041" s="2">
        <v>397</v>
      </c>
      <c r="AE1041" s="2">
        <v>362</v>
      </c>
      <c r="AF1041" s="2">
        <v>330</v>
      </c>
      <c r="AG1041" s="2">
        <v>304</v>
      </c>
      <c r="AH1041" s="2">
        <v>279</v>
      </c>
    </row>
    <row r="1042" spans="1:34" x14ac:dyDescent="0.25">
      <c r="A1042" s="2" t="s">
        <v>480</v>
      </c>
      <c r="B1042" s="2" t="s">
        <v>416</v>
      </c>
      <c r="C1042" s="2" t="s">
        <v>417</v>
      </c>
      <c r="D1042" s="2">
        <v>0</v>
      </c>
      <c r="E1042" s="2">
        <v>0</v>
      </c>
      <c r="F1042" s="2">
        <v>0</v>
      </c>
      <c r="G1042" s="2">
        <v>53</v>
      </c>
      <c r="H1042" s="2">
        <v>76</v>
      </c>
      <c r="I1042" s="2">
        <v>69</v>
      </c>
      <c r="J1042" s="2">
        <v>61</v>
      </c>
      <c r="K1042" s="2">
        <v>64</v>
      </c>
      <c r="L1042" s="2">
        <v>72</v>
      </c>
      <c r="M1042" s="2">
        <v>75</v>
      </c>
      <c r="N1042" s="2">
        <v>73</v>
      </c>
      <c r="O1042" s="2">
        <v>70</v>
      </c>
      <c r="P1042" s="2">
        <v>68</v>
      </c>
      <c r="Q1042" s="2">
        <v>68</v>
      </c>
      <c r="R1042" s="2">
        <v>65</v>
      </c>
      <c r="S1042" s="2">
        <v>61</v>
      </c>
      <c r="T1042" s="2">
        <v>59</v>
      </c>
      <c r="U1042" s="2">
        <v>54</v>
      </c>
      <c r="V1042" s="2">
        <v>48</v>
      </c>
      <c r="W1042" s="2">
        <v>43</v>
      </c>
      <c r="X1042" s="2">
        <v>37</v>
      </c>
      <c r="Y1042" s="2">
        <v>34</v>
      </c>
      <c r="Z1042" s="2">
        <v>31</v>
      </c>
      <c r="AA1042" s="2">
        <v>29</v>
      </c>
      <c r="AB1042" s="2">
        <v>27</v>
      </c>
      <c r="AC1042" s="2">
        <v>27</v>
      </c>
      <c r="AD1042" s="2">
        <v>25</v>
      </c>
      <c r="AE1042" s="2">
        <v>25</v>
      </c>
      <c r="AF1042" s="2">
        <v>25</v>
      </c>
      <c r="AG1042" s="2">
        <v>27</v>
      </c>
      <c r="AH1042" s="2">
        <v>27</v>
      </c>
    </row>
    <row r="1043" spans="1:34" x14ac:dyDescent="0.25">
      <c r="A1043" s="2" t="s">
        <v>481</v>
      </c>
      <c r="B1043" s="2" t="s">
        <v>416</v>
      </c>
      <c r="C1043" s="2" t="s">
        <v>417</v>
      </c>
      <c r="D1043" s="2">
        <v>0</v>
      </c>
      <c r="E1043" s="2">
        <v>0</v>
      </c>
      <c r="F1043" s="2">
        <v>0</v>
      </c>
      <c r="G1043" s="2">
        <v>51</v>
      </c>
      <c r="H1043" s="2">
        <v>61</v>
      </c>
      <c r="I1043" s="2">
        <v>58</v>
      </c>
      <c r="J1043" s="2">
        <v>55</v>
      </c>
      <c r="K1043" s="2">
        <v>59</v>
      </c>
      <c r="L1043" s="2">
        <v>71</v>
      </c>
      <c r="M1043" s="2">
        <v>82</v>
      </c>
      <c r="N1043" s="2">
        <v>86</v>
      </c>
      <c r="O1043" s="2">
        <v>87</v>
      </c>
      <c r="P1043" s="2">
        <v>88</v>
      </c>
      <c r="Q1043" s="2">
        <v>89</v>
      </c>
      <c r="R1043" s="2">
        <v>90</v>
      </c>
      <c r="S1043" s="2">
        <v>87</v>
      </c>
      <c r="T1043" s="2">
        <v>86</v>
      </c>
      <c r="U1043" s="2">
        <v>79</v>
      </c>
      <c r="V1043" s="2">
        <v>74</v>
      </c>
      <c r="W1043" s="2">
        <v>67</v>
      </c>
      <c r="X1043" s="2">
        <v>59</v>
      </c>
      <c r="Y1043" s="2">
        <v>53</v>
      </c>
      <c r="Z1043" s="2">
        <v>48</v>
      </c>
      <c r="AA1043" s="2">
        <v>43</v>
      </c>
      <c r="AB1043" s="2">
        <v>40</v>
      </c>
      <c r="AC1043" s="2">
        <v>37</v>
      </c>
      <c r="AD1043" s="2">
        <v>33</v>
      </c>
      <c r="AE1043" s="2">
        <v>31</v>
      </c>
      <c r="AF1043" s="2">
        <v>30</v>
      </c>
      <c r="AG1043" s="2">
        <v>29</v>
      </c>
      <c r="AH1043" s="2">
        <v>27</v>
      </c>
    </row>
    <row r="1044" spans="1:34" x14ac:dyDescent="0.25">
      <c r="A1044" s="2" t="s">
        <v>482</v>
      </c>
      <c r="B1044" s="2" t="s">
        <v>416</v>
      </c>
      <c r="C1044" s="2" t="s">
        <v>417</v>
      </c>
      <c r="D1044" s="2">
        <v>0</v>
      </c>
      <c r="E1044" s="2">
        <v>0</v>
      </c>
      <c r="F1044" s="2">
        <v>0</v>
      </c>
      <c r="G1044" s="2">
        <v>-110</v>
      </c>
      <c r="H1044" s="2">
        <v>-231</v>
      </c>
      <c r="I1044" s="2">
        <v>-353</v>
      </c>
      <c r="J1044" s="2">
        <v>-565</v>
      </c>
      <c r="K1044" s="2">
        <v>-794</v>
      </c>
      <c r="L1044" s="2">
        <v>-1037</v>
      </c>
      <c r="M1044" s="2">
        <v>-1296</v>
      </c>
      <c r="N1044" s="2">
        <v>-1554</v>
      </c>
      <c r="O1044" s="2">
        <v>-1790</v>
      </c>
      <c r="P1044" s="2">
        <v>-1991</v>
      </c>
      <c r="Q1044" s="2">
        <v>-2158</v>
      </c>
      <c r="R1044" s="2">
        <v>-2305</v>
      </c>
      <c r="S1044" s="2">
        <v>-2444</v>
      </c>
      <c r="T1044" s="2">
        <v>-2563</v>
      </c>
      <c r="U1044" s="2">
        <v>-2647</v>
      </c>
      <c r="V1044" s="2">
        <v>-2654</v>
      </c>
      <c r="W1044" s="2">
        <v>-2645</v>
      </c>
      <c r="X1044" s="2">
        <v>-2594</v>
      </c>
      <c r="Y1044" s="2">
        <v>-2510</v>
      </c>
      <c r="Z1044" s="2">
        <v>-2440</v>
      </c>
      <c r="AA1044" s="2">
        <v>-2358</v>
      </c>
      <c r="AB1044" s="2">
        <v>-2270</v>
      </c>
      <c r="AC1044" s="2">
        <v>-2190</v>
      </c>
      <c r="AD1044" s="2">
        <v>-2110</v>
      </c>
      <c r="AE1044" s="2">
        <v>-2024</v>
      </c>
      <c r="AF1044" s="2">
        <v>-1948</v>
      </c>
      <c r="AG1044" s="2">
        <v>-1881</v>
      </c>
      <c r="AH1044" s="2">
        <v>-1823</v>
      </c>
    </row>
    <row r="1045" spans="1:34" x14ac:dyDescent="0.25">
      <c r="A1045" s="2" t="s">
        <v>483</v>
      </c>
      <c r="B1045" s="2" t="s">
        <v>416</v>
      </c>
      <c r="C1045" s="2" t="s">
        <v>417</v>
      </c>
      <c r="D1045" s="2">
        <v>0</v>
      </c>
      <c r="E1045" s="2">
        <v>0</v>
      </c>
      <c r="F1045" s="2">
        <v>0</v>
      </c>
      <c r="G1045" s="2">
        <v>165</v>
      </c>
      <c r="H1045" s="2">
        <v>180</v>
      </c>
      <c r="I1045" s="2">
        <v>101</v>
      </c>
      <c r="J1045" s="2">
        <v>-221</v>
      </c>
      <c r="K1045" s="2">
        <v>-531</v>
      </c>
      <c r="L1045" s="2">
        <v>-751</v>
      </c>
      <c r="M1045" s="2">
        <v>-924</v>
      </c>
      <c r="N1045" s="2">
        <v>-1082</v>
      </c>
      <c r="O1045" s="2">
        <v>-1231</v>
      </c>
      <c r="P1045" s="2">
        <v>-1354</v>
      </c>
      <c r="Q1045" s="2">
        <v>-1457</v>
      </c>
      <c r="R1045" s="2">
        <v>-1540</v>
      </c>
      <c r="S1045" s="2">
        <v>-1613</v>
      </c>
      <c r="T1045" s="2">
        <v>-1679</v>
      </c>
      <c r="U1045" s="2">
        <v>-1742</v>
      </c>
      <c r="V1045" s="2">
        <v>-1795</v>
      </c>
      <c r="W1045" s="2">
        <v>-1830</v>
      </c>
      <c r="X1045" s="2">
        <v>-1855</v>
      </c>
      <c r="Y1045" s="2">
        <v>-1858</v>
      </c>
      <c r="Z1045" s="2">
        <v>-1845</v>
      </c>
      <c r="AA1045" s="2">
        <v>-1825</v>
      </c>
      <c r="AB1045" s="2">
        <v>-1803</v>
      </c>
      <c r="AC1045" s="2">
        <v>-1776</v>
      </c>
      <c r="AD1045" s="2">
        <v>-1747</v>
      </c>
      <c r="AE1045" s="2">
        <v>-1709</v>
      </c>
      <c r="AF1045" s="2">
        <v>-1666</v>
      </c>
      <c r="AG1045" s="2">
        <v>-1619</v>
      </c>
      <c r="AH1045" s="2">
        <v>-1570</v>
      </c>
    </row>
    <row r="1046" spans="1:34" x14ac:dyDescent="0.25">
      <c r="A1046" s="2" t="s">
        <v>484</v>
      </c>
      <c r="B1046" s="2" t="s">
        <v>416</v>
      </c>
      <c r="C1046" s="2" t="s">
        <v>417</v>
      </c>
      <c r="D1046" s="2">
        <v>0</v>
      </c>
      <c r="E1046" s="2">
        <v>0</v>
      </c>
      <c r="F1046" s="2">
        <v>0</v>
      </c>
      <c r="G1046" s="2">
        <v>6</v>
      </c>
      <c r="H1046" s="2">
        <v>8</v>
      </c>
      <c r="I1046" s="2">
        <v>29</v>
      </c>
      <c r="J1046" s="2">
        <v>52</v>
      </c>
      <c r="K1046" s="2">
        <v>61</v>
      </c>
      <c r="L1046" s="2">
        <v>70</v>
      </c>
      <c r="M1046" s="2">
        <v>88</v>
      </c>
      <c r="N1046" s="2">
        <v>100</v>
      </c>
      <c r="O1046" s="2">
        <v>108</v>
      </c>
      <c r="P1046" s="2">
        <v>117</v>
      </c>
      <c r="Q1046" s="2">
        <v>125</v>
      </c>
      <c r="R1046" s="2">
        <v>130</v>
      </c>
      <c r="S1046" s="2">
        <v>136</v>
      </c>
      <c r="T1046" s="2">
        <v>138</v>
      </c>
      <c r="U1046" s="2">
        <v>137</v>
      </c>
      <c r="V1046" s="2">
        <v>134</v>
      </c>
      <c r="W1046" s="2">
        <v>129</v>
      </c>
      <c r="X1046" s="2">
        <v>123</v>
      </c>
      <c r="Y1046" s="2">
        <v>117</v>
      </c>
      <c r="Z1046" s="2">
        <v>110</v>
      </c>
      <c r="AA1046" s="2">
        <v>103</v>
      </c>
      <c r="AB1046" s="2">
        <v>97</v>
      </c>
      <c r="AC1046" s="2">
        <v>91</v>
      </c>
      <c r="AD1046" s="2">
        <v>86</v>
      </c>
      <c r="AE1046" s="2">
        <v>80</v>
      </c>
      <c r="AF1046" s="2">
        <v>76</v>
      </c>
      <c r="AG1046" s="2">
        <v>72</v>
      </c>
      <c r="AH1046" s="2">
        <v>68</v>
      </c>
    </row>
    <row r="1047" spans="1:34" x14ac:dyDescent="0.25">
      <c r="A1047" s="2" t="s">
        <v>485</v>
      </c>
      <c r="B1047" s="2" t="s">
        <v>416</v>
      </c>
      <c r="C1047" s="2" t="s">
        <v>417</v>
      </c>
      <c r="D1047" s="2">
        <v>0</v>
      </c>
      <c r="E1047" s="2">
        <v>0</v>
      </c>
      <c r="F1047" s="2">
        <v>0</v>
      </c>
      <c r="G1047" s="2">
        <v>50</v>
      </c>
      <c r="H1047" s="2">
        <v>56</v>
      </c>
      <c r="I1047" s="2">
        <v>24</v>
      </c>
      <c r="J1047" s="2">
        <v>-19</v>
      </c>
      <c r="K1047" s="2">
        <v>-41</v>
      </c>
      <c r="L1047" s="2">
        <v>-53</v>
      </c>
      <c r="M1047" s="2">
        <v>-70</v>
      </c>
      <c r="N1047" s="2">
        <v>-91</v>
      </c>
      <c r="O1047" s="2">
        <v>-107</v>
      </c>
      <c r="P1047" s="2">
        <v>-117</v>
      </c>
      <c r="Q1047" s="2">
        <v>-123</v>
      </c>
      <c r="R1047" s="2">
        <v>-131</v>
      </c>
      <c r="S1047" s="2">
        <v>-140</v>
      </c>
      <c r="T1047" s="2">
        <v>-137</v>
      </c>
      <c r="U1047" s="2">
        <v>-139</v>
      </c>
      <c r="V1047" s="2">
        <v>-139</v>
      </c>
      <c r="W1047" s="2">
        <v>-138</v>
      </c>
      <c r="X1047" s="2">
        <v>-136</v>
      </c>
      <c r="Y1047" s="2">
        <v>-134</v>
      </c>
      <c r="Z1047" s="2">
        <v>-130</v>
      </c>
      <c r="AA1047" s="2">
        <v>-127</v>
      </c>
      <c r="AB1047" s="2">
        <v>-124</v>
      </c>
      <c r="AC1047" s="2">
        <v>-122</v>
      </c>
      <c r="AD1047" s="2">
        <v>-118</v>
      </c>
      <c r="AE1047" s="2">
        <v>-115</v>
      </c>
      <c r="AF1047" s="2">
        <v>-109</v>
      </c>
      <c r="AG1047" s="2">
        <v>-106</v>
      </c>
      <c r="AH1047" s="2">
        <v>-103</v>
      </c>
    </row>
    <row r="1048" spans="1:34" x14ac:dyDescent="0.25">
      <c r="A1048" s="2" t="s">
        <v>486</v>
      </c>
      <c r="B1048" s="2" t="s">
        <v>416</v>
      </c>
      <c r="C1048" s="2" t="s">
        <v>417</v>
      </c>
      <c r="D1048" s="2">
        <v>0</v>
      </c>
      <c r="E1048" s="2">
        <v>0</v>
      </c>
      <c r="F1048" s="2">
        <v>0</v>
      </c>
      <c r="G1048" s="2">
        <v>79</v>
      </c>
      <c r="H1048" s="2">
        <v>95</v>
      </c>
      <c r="I1048" s="2">
        <v>37</v>
      </c>
      <c r="J1048" s="2">
        <v>-56</v>
      </c>
      <c r="K1048" s="2">
        <v>-89</v>
      </c>
      <c r="L1048" s="2">
        <v>-74</v>
      </c>
      <c r="M1048" s="2">
        <v>-73</v>
      </c>
      <c r="N1048" s="2">
        <v>-89</v>
      </c>
      <c r="O1048" s="2">
        <v>-104</v>
      </c>
      <c r="P1048" s="2">
        <v>-115</v>
      </c>
      <c r="Q1048" s="2">
        <v>-123</v>
      </c>
      <c r="R1048" s="2">
        <v>-134</v>
      </c>
      <c r="S1048" s="2">
        <v>-143</v>
      </c>
      <c r="T1048" s="2">
        <v>-147</v>
      </c>
      <c r="U1048" s="2">
        <v>-148</v>
      </c>
      <c r="V1048" s="2">
        <v>-147</v>
      </c>
      <c r="W1048" s="2">
        <v>-148</v>
      </c>
      <c r="X1048" s="2">
        <v>-146</v>
      </c>
      <c r="Y1048" s="2">
        <v>-142</v>
      </c>
      <c r="Z1048" s="2">
        <v>-137</v>
      </c>
      <c r="AA1048" s="2">
        <v>-133</v>
      </c>
      <c r="AB1048" s="2">
        <v>-129</v>
      </c>
      <c r="AC1048" s="2">
        <v>-125</v>
      </c>
      <c r="AD1048" s="2">
        <v>-121</v>
      </c>
      <c r="AE1048" s="2">
        <v>-116</v>
      </c>
      <c r="AF1048" s="2">
        <v>-112</v>
      </c>
      <c r="AG1048" s="2">
        <v>-109</v>
      </c>
      <c r="AH1048" s="2">
        <v>-104</v>
      </c>
    </row>
    <row r="1049" spans="1:34" x14ac:dyDescent="0.25">
      <c r="A1049" s="2" t="s">
        <v>487</v>
      </c>
      <c r="B1049" s="2" t="s">
        <v>416</v>
      </c>
      <c r="C1049" s="2" t="s">
        <v>417</v>
      </c>
      <c r="D1049" s="2">
        <v>0</v>
      </c>
      <c r="E1049" s="2">
        <v>0</v>
      </c>
      <c r="F1049" s="2">
        <v>0</v>
      </c>
      <c r="G1049" s="2">
        <v>15</v>
      </c>
      <c r="H1049" s="2">
        <v>-27</v>
      </c>
      <c r="I1049" s="2">
        <v>-149</v>
      </c>
      <c r="J1049" s="2">
        <v>-391</v>
      </c>
      <c r="K1049" s="2">
        <v>-558</v>
      </c>
      <c r="L1049" s="2">
        <v>-647</v>
      </c>
      <c r="M1049" s="2">
        <v>-727</v>
      </c>
      <c r="N1049" s="2">
        <v>-811</v>
      </c>
      <c r="O1049" s="2">
        <v>-885</v>
      </c>
      <c r="P1049" s="2">
        <v>-943</v>
      </c>
      <c r="Q1049" s="2">
        <v>-1000</v>
      </c>
      <c r="R1049" s="2">
        <v>-1050</v>
      </c>
      <c r="S1049" s="2">
        <v>-1092</v>
      </c>
      <c r="T1049" s="2">
        <v>-1129</v>
      </c>
      <c r="U1049" s="2">
        <v>-1158</v>
      </c>
      <c r="V1049" s="2">
        <v>-1192</v>
      </c>
      <c r="W1049" s="2">
        <v>-1224</v>
      </c>
      <c r="X1049" s="2">
        <v>-1249</v>
      </c>
      <c r="Y1049" s="2">
        <v>-1271</v>
      </c>
      <c r="Z1049" s="2">
        <v>-1289</v>
      </c>
      <c r="AA1049" s="2">
        <v>-1305</v>
      </c>
      <c r="AB1049" s="2">
        <v>-1319</v>
      </c>
      <c r="AC1049" s="2">
        <v>-1329</v>
      </c>
      <c r="AD1049" s="2">
        <v>-1340</v>
      </c>
      <c r="AE1049" s="2">
        <v>-1347</v>
      </c>
      <c r="AF1049" s="2">
        <v>-1355</v>
      </c>
      <c r="AG1049" s="2">
        <v>-1361</v>
      </c>
      <c r="AH1049" s="2">
        <v>-1364</v>
      </c>
    </row>
    <row r="1050" spans="1:34" x14ac:dyDescent="0.25">
      <c r="A1050" s="2" t="s">
        <v>488</v>
      </c>
      <c r="B1050" s="2" t="s">
        <v>416</v>
      </c>
      <c r="C1050" s="2" t="s">
        <v>417</v>
      </c>
      <c r="D1050" s="2">
        <v>0</v>
      </c>
      <c r="E1050" s="2">
        <v>0</v>
      </c>
      <c r="F1050" s="2">
        <v>0</v>
      </c>
      <c r="G1050" s="2">
        <v>98</v>
      </c>
      <c r="H1050" s="2">
        <v>80</v>
      </c>
      <c r="I1050" s="2">
        <v>-40</v>
      </c>
      <c r="J1050" s="2">
        <v>-138</v>
      </c>
      <c r="K1050" s="2">
        <v>-190</v>
      </c>
      <c r="L1050" s="2">
        <v>-245</v>
      </c>
      <c r="M1050" s="2">
        <v>-315</v>
      </c>
      <c r="N1050" s="2">
        <v>-378</v>
      </c>
      <c r="O1050" s="2">
        <v>-430</v>
      </c>
      <c r="P1050" s="2">
        <v>-474</v>
      </c>
      <c r="Q1050" s="2">
        <v>-507</v>
      </c>
      <c r="R1050" s="2">
        <v>-544</v>
      </c>
      <c r="S1050" s="2">
        <v>-581</v>
      </c>
      <c r="T1050" s="2">
        <v>-593</v>
      </c>
      <c r="U1050" s="2">
        <v>-606</v>
      </c>
      <c r="V1050" s="2">
        <v>-617</v>
      </c>
      <c r="W1050" s="2">
        <v>-625</v>
      </c>
      <c r="X1050" s="2">
        <v>-629</v>
      </c>
      <c r="Y1050" s="2">
        <v>-631</v>
      </c>
      <c r="Z1050" s="2">
        <v>-630</v>
      </c>
      <c r="AA1050" s="2">
        <v>-628</v>
      </c>
      <c r="AB1050" s="2">
        <v>-627</v>
      </c>
      <c r="AC1050" s="2">
        <v>-624</v>
      </c>
      <c r="AD1050" s="2">
        <v>-621</v>
      </c>
      <c r="AE1050" s="2">
        <v>-617</v>
      </c>
      <c r="AF1050" s="2">
        <v>-611</v>
      </c>
      <c r="AG1050" s="2">
        <v>-607</v>
      </c>
      <c r="AH1050" s="2">
        <v>-600</v>
      </c>
    </row>
    <row r="1051" spans="1:34" x14ac:dyDescent="0.25">
      <c r="A1051" s="2" t="s">
        <v>489</v>
      </c>
      <c r="B1051" s="2" t="s">
        <v>416</v>
      </c>
      <c r="C1051" s="2" t="s">
        <v>417</v>
      </c>
      <c r="D1051" s="2">
        <v>0</v>
      </c>
      <c r="E1051" s="2">
        <v>0</v>
      </c>
      <c r="F1051" s="2">
        <v>0</v>
      </c>
      <c r="G1051" s="2">
        <v>23</v>
      </c>
      <c r="H1051" s="2">
        <v>23</v>
      </c>
      <c r="I1051" s="2">
        <v>9</v>
      </c>
      <c r="J1051" s="2">
        <v>-3</v>
      </c>
      <c r="K1051" s="2">
        <v>-5</v>
      </c>
      <c r="L1051" s="2">
        <v>-4</v>
      </c>
      <c r="M1051" s="2">
        <v>-5</v>
      </c>
      <c r="N1051" s="2">
        <v>-7</v>
      </c>
      <c r="O1051" s="2">
        <v>-9</v>
      </c>
      <c r="P1051" s="2">
        <v>-9</v>
      </c>
      <c r="Q1051" s="2">
        <v>-9</v>
      </c>
      <c r="R1051" s="2">
        <v>-10</v>
      </c>
      <c r="S1051" s="2">
        <v>-12</v>
      </c>
      <c r="T1051" s="2">
        <v>-11</v>
      </c>
      <c r="U1051" s="2">
        <v>-11</v>
      </c>
      <c r="V1051" s="2">
        <v>-12</v>
      </c>
      <c r="W1051" s="2">
        <v>-12</v>
      </c>
      <c r="X1051" s="2">
        <v>-11</v>
      </c>
      <c r="Y1051" s="2">
        <v>-11</v>
      </c>
      <c r="Z1051" s="2">
        <v>-11</v>
      </c>
      <c r="AA1051" s="2">
        <v>-10</v>
      </c>
      <c r="AB1051" s="2">
        <v>-10</v>
      </c>
      <c r="AC1051" s="2">
        <v>-10</v>
      </c>
      <c r="AD1051" s="2">
        <v>-10</v>
      </c>
      <c r="AE1051" s="2">
        <v>-9</v>
      </c>
      <c r="AF1051" s="2">
        <v>-9</v>
      </c>
      <c r="AG1051" s="2">
        <v>-8</v>
      </c>
      <c r="AH1051" s="2">
        <v>-8</v>
      </c>
    </row>
    <row r="1052" spans="1:34" x14ac:dyDescent="0.25">
      <c r="A1052" s="2" t="s">
        <v>490</v>
      </c>
      <c r="B1052" s="2" t="s">
        <v>416</v>
      </c>
      <c r="C1052" s="2" t="s">
        <v>417</v>
      </c>
      <c r="D1052" s="2">
        <v>0</v>
      </c>
      <c r="E1052" s="2">
        <v>0</v>
      </c>
      <c r="F1052" s="2">
        <v>0</v>
      </c>
      <c r="G1052" s="2">
        <v>933</v>
      </c>
      <c r="H1052" s="2">
        <v>1208</v>
      </c>
      <c r="I1052" s="2">
        <v>650</v>
      </c>
      <c r="J1052" s="2">
        <v>548</v>
      </c>
      <c r="K1052" s="2">
        <v>740</v>
      </c>
      <c r="L1052" s="2">
        <v>724</v>
      </c>
      <c r="M1052" s="2">
        <v>576</v>
      </c>
      <c r="N1052" s="2">
        <v>461</v>
      </c>
      <c r="O1052" s="2">
        <v>369</v>
      </c>
      <c r="P1052" s="2">
        <v>279</v>
      </c>
      <c r="Q1052" s="2">
        <v>205</v>
      </c>
      <c r="R1052" s="2">
        <v>80</v>
      </c>
      <c r="S1052" s="2">
        <v>-45</v>
      </c>
      <c r="T1052" s="2">
        <v>-81</v>
      </c>
      <c r="U1052" s="2">
        <v>-127</v>
      </c>
      <c r="V1052" s="2">
        <v>-182</v>
      </c>
      <c r="W1052" s="2">
        <v>-213</v>
      </c>
      <c r="X1052" s="2">
        <v>-226</v>
      </c>
      <c r="Y1052" s="2">
        <v>-237</v>
      </c>
      <c r="Z1052" s="2">
        <v>-244</v>
      </c>
      <c r="AA1052" s="2">
        <v>-262</v>
      </c>
      <c r="AB1052" s="2">
        <v>-276</v>
      </c>
      <c r="AC1052" s="2">
        <v>-288</v>
      </c>
      <c r="AD1052" s="2">
        <v>-294</v>
      </c>
      <c r="AE1052" s="2">
        <v>-294</v>
      </c>
      <c r="AF1052" s="2">
        <v>-287</v>
      </c>
      <c r="AG1052" s="2">
        <v>-282</v>
      </c>
      <c r="AH1052" s="2">
        <v>-277</v>
      </c>
    </row>
    <row r="1053" spans="1:34" x14ac:dyDescent="0.25">
      <c r="A1053" s="2" t="s">
        <v>491</v>
      </c>
      <c r="B1053" s="2" t="s">
        <v>416</v>
      </c>
      <c r="C1053" s="2" t="s">
        <v>417</v>
      </c>
      <c r="D1053" s="2">
        <v>0</v>
      </c>
      <c r="E1053" s="2">
        <v>0</v>
      </c>
      <c r="F1053" s="2">
        <v>0</v>
      </c>
      <c r="G1053" s="2">
        <v>451</v>
      </c>
      <c r="H1053" s="2">
        <v>800</v>
      </c>
      <c r="I1053" s="2">
        <v>23</v>
      </c>
      <c r="J1053" s="2">
        <v>794</v>
      </c>
      <c r="K1053" s="2">
        <v>1963</v>
      </c>
      <c r="L1053" s="2">
        <v>2441</v>
      </c>
      <c r="M1053" s="2">
        <v>2659</v>
      </c>
      <c r="N1053" s="2">
        <v>2930</v>
      </c>
      <c r="O1053" s="2">
        <v>3144</v>
      </c>
      <c r="P1053" s="2">
        <v>3242</v>
      </c>
      <c r="Q1053" s="2">
        <v>3237</v>
      </c>
      <c r="R1053" s="2">
        <v>3011</v>
      </c>
      <c r="S1053" s="2">
        <v>2857</v>
      </c>
      <c r="T1053" s="2">
        <v>2850</v>
      </c>
      <c r="U1053" s="2">
        <v>2762</v>
      </c>
      <c r="V1053" s="2">
        <v>2679</v>
      </c>
      <c r="W1053" s="2">
        <v>2642</v>
      </c>
      <c r="X1053" s="2">
        <v>2616</v>
      </c>
      <c r="Y1053" s="2">
        <v>2547</v>
      </c>
      <c r="Z1053" s="2">
        <v>2449</v>
      </c>
      <c r="AA1053" s="2">
        <v>2267</v>
      </c>
      <c r="AB1053" s="2">
        <v>2118</v>
      </c>
      <c r="AC1053" s="2">
        <v>1981</v>
      </c>
      <c r="AD1053" s="2">
        <v>1859</v>
      </c>
      <c r="AE1053" s="2">
        <v>1773</v>
      </c>
      <c r="AF1053" s="2">
        <v>1690</v>
      </c>
      <c r="AG1053" s="2">
        <v>1622</v>
      </c>
      <c r="AH1053" s="2">
        <v>1559</v>
      </c>
    </row>
    <row r="1054" spans="1:34" x14ac:dyDescent="0.25">
      <c r="A1054" s="2" t="s">
        <v>492</v>
      </c>
      <c r="B1054" s="2" t="s">
        <v>416</v>
      </c>
      <c r="C1054" s="2" t="s">
        <v>417</v>
      </c>
      <c r="D1054" s="2">
        <v>0</v>
      </c>
      <c r="E1054" s="2">
        <v>0</v>
      </c>
      <c r="F1054" s="2">
        <v>0</v>
      </c>
      <c r="G1054" s="2">
        <v>6959</v>
      </c>
      <c r="H1054" s="2">
        <v>4882</v>
      </c>
      <c r="I1054" s="2">
        <v>1713</v>
      </c>
      <c r="J1054" s="2">
        <v>840</v>
      </c>
      <c r="K1054" s="2">
        <v>1301</v>
      </c>
      <c r="L1054" s="2">
        <v>1327</v>
      </c>
      <c r="M1054" s="2">
        <v>1174</v>
      </c>
      <c r="N1054" s="2">
        <v>1162</v>
      </c>
      <c r="O1054" s="2">
        <v>1240</v>
      </c>
      <c r="P1054" s="2">
        <v>1201</v>
      </c>
      <c r="Q1054" s="2">
        <v>1483</v>
      </c>
      <c r="R1054" s="2">
        <v>1379</v>
      </c>
      <c r="S1054" s="2">
        <v>1290</v>
      </c>
      <c r="T1054" s="2">
        <v>1548</v>
      </c>
      <c r="U1054" s="2">
        <v>1384</v>
      </c>
      <c r="V1054" s="2">
        <v>1235</v>
      </c>
      <c r="W1054" s="2">
        <v>1105</v>
      </c>
      <c r="X1054" s="2">
        <v>989</v>
      </c>
      <c r="Y1054" s="2">
        <v>950</v>
      </c>
      <c r="Z1054" s="2">
        <v>908</v>
      </c>
      <c r="AA1054" s="2">
        <v>857</v>
      </c>
      <c r="AB1054" s="2">
        <v>812</v>
      </c>
      <c r="AC1054" s="2">
        <v>762</v>
      </c>
      <c r="AD1054" s="2">
        <v>724</v>
      </c>
      <c r="AE1054" s="2">
        <v>684</v>
      </c>
      <c r="AF1054" s="2">
        <v>657</v>
      </c>
      <c r="AG1054" s="2">
        <v>626</v>
      </c>
      <c r="AH1054" s="2">
        <v>605</v>
      </c>
    </row>
    <row r="1055" spans="1:34" x14ac:dyDescent="0.25">
      <c r="A1055" s="2" t="s">
        <v>493</v>
      </c>
      <c r="B1055" s="2" t="s">
        <v>416</v>
      </c>
      <c r="C1055" s="2" t="s">
        <v>417</v>
      </c>
      <c r="D1055" s="2">
        <v>0</v>
      </c>
      <c r="E1055" s="2">
        <v>0</v>
      </c>
      <c r="F1055" s="2">
        <v>0</v>
      </c>
      <c r="G1055" s="2">
        <v>901</v>
      </c>
      <c r="H1055" s="2">
        <v>1018</v>
      </c>
      <c r="I1055" s="2">
        <v>625</v>
      </c>
      <c r="J1055" s="2">
        <v>862</v>
      </c>
      <c r="K1055" s="2">
        <v>1278</v>
      </c>
      <c r="L1055" s="2">
        <v>1393</v>
      </c>
      <c r="M1055" s="2">
        <v>1409</v>
      </c>
      <c r="N1055" s="2">
        <v>1461</v>
      </c>
      <c r="O1055" s="2">
        <v>1411</v>
      </c>
      <c r="P1055" s="2">
        <v>1341</v>
      </c>
      <c r="Q1055" s="2">
        <v>1276</v>
      </c>
      <c r="R1055" s="2">
        <v>1154</v>
      </c>
      <c r="S1055" s="2">
        <v>1032</v>
      </c>
      <c r="T1055" s="2">
        <v>978</v>
      </c>
      <c r="U1055" s="2">
        <v>848</v>
      </c>
      <c r="V1055" s="2">
        <v>744</v>
      </c>
      <c r="W1055" s="2">
        <v>672</v>
      </c>
      <c r="X1055" s="2">
        <v>621</v>
      </c>
      <c r="Y1055" s="2">
        <v>586</v>
      </c>
      <c r="Z1055" s="2">
        <v>562</v>
      </c>
      <c r="AA1055" s="2">
        <v>531</v>
      </c>
      <c r="AB1055" s="2">
        <v>501</v>
      </c>
      <c r="AC1055" s="2">
        <v>458</v>
      </c>
      <c r="AD1055" s="2">
        <v>457</v>
      </c>
      <c r="AE1055" s="2">
        <v>430</v>
      </c>
      <c r="AF1055" s="2">
        <v>423</v>
      </c>
      <c r="AG1055" s="2">
        <v>408</v>
      </c>
      <c r="AH1055" s="2">
        <v>395</v>
      </c>
    </row>
    <row r="1056" spans="1:34" x14ac:dyDescent="0.25">
      <c r="A1056" s="2" t="s">
        <v>494</v>
      </c>
      <c r="B1056" s="2" t="s">
        <v>416</v>
      </c>
      <c r="C1056" s="2" t="s">
        <v>417</v>
      </c>
      <c r="D1056" s="2">
        <v>0</v>
      </c>
      <c r="E1056" s="2">
        <v>0</v>
      </c>
      <c r="F1056" s="2">
        <v>0</v>
      </c>
      <c r="G1056" s="2">
        <v>-451</v>
      </c>
      <c r="H1056" s="2">
        <v>-894</v>
      </c>
      <c r="I1056" s="2">
        <v>-1535</v>
      </c>
      <c r="J1056" s="2">
        <v>-2174</v>
      </c>
      <c r="K1056" s="2">
        <v>-2848</v>
      </c>
      <c r="L1056" s="2">
        <v>-3521</v>
      </c>
      <c r="M1056" s="2">
        <v>-4207</v>
      </c>
      <c r="N1056" s="2">
        <v>-4713</v>
      </c>
      <c r="O1056" s="2">
        <v>-5080</v>
      </c>
      <c r="P1056" s="2">
        <v>-5341</v>
      </c>
      <c r="Q1056" s="2">
        <v>-5557</v>
      </c>
      <c r="R1056" s="2">
        <v>-5737</v>
      </c>
      <c r="S1056" s="2">
        <v>-5898</v>
      </c>
      <c r="T1056" s="2">
        <v>-5719</v>
      </c>
      <c r="U1056" s="2">
        <v>-5522</v>
      </c>
      <c r="V1056" s="2">
        <v>-5340</v>
      </c>
      <c r="W1056" s="2">
        <v>-5164</v>
      </c>
      <c r="X1056" s="2">
        <v>-4997</v>
      </c>
      <c r="Y1056" s="2">
        <v>-4837</v>
      </c>
      <c r="Z1056" s="2">
        <v>-4681</v>
      </c>
      <c r="AA1056" s="2">
        <v>-4534</v>
      </c>
      <c r="AB1056" s="2">
        <v>-4415</v>
      </c>
      <c r="AC1056" s="2">
        <v>-4298</v>
      </c>
      <c r="AD1056" s="2">
        <v>-4183</v>
      </c>
      <c r="AE1056" s="2">
        <v>-4073</v>
      </c>
      <c r="AF1056" s="2">
        <v>-3963</v>
      </c>
      <c r="AG1056" s="2">
        <v>-3856</v>
      </c>
      <c r="AH1056" s="2">
        <v>-3751</v>
      </c>
    </row>
    <row r="1057" spans="1:34" x14ac:dyDescent="0.25">
      <c r="A1057" s="2" t="s">
        <v>495</v>
      </c>
      <c r="B1057" s="2" t="s">
        <v>416</v>
      </c>
      <c r="C1057" s="2" t="s">
        <v>417</v>
      </c>
      <c r="D1057" s="2">
        <v>0</v>
      </c>
      <c r="E1057" s="2">
        <v>0</v>
      </c>
      <c r="F1057" s="2">
        <v>0</v>
      </c>
      <c r="G1057" s="2">
        <v>547</v>
      </c>
      <c r="H1057" s="2">
        <v>1079</v>
      </c>
      <c r="I1057" s="2">
        <v>1557</v>
      </c>
      <c r="J1057" s="2">
        <v>1936</v>
      </c>
      <c r="K1057" s="2">
        <v>2333</v>
      </c>
      <c r="L1057" s="2">
        <v>2758</v>
      </c>
      <c r="M1057" s="2">
        <v>3166</v>
      </c>
      <c r="N1057" s="2">
        <v>3510</v>
      </c>
      <c r="O1057" s="2">
        <v>3834</v>
      </c>
      <c r="P1057" s="2">
        <v>4156</v>
      </c>
      <c r="Q1057" s="2">
        <v>4466</v>
      </c>
      <c r="R1057" s="2">
        <v>4761</v>
      </c>
      <c r="S1057" s="2">
        <v>5031</v>
      </c>
      <c r="T1057" s="2">
        <v>5056</v>
      </c>
      <c r="U1057" s="2">
        <v>4833</v>
      </c>
      <c r="V1057" s="2">
        <v>4715</v>
      </c>
      <c r="W1057" s="2">
        <v>4607</v>
      </c>
      <c r="X1057" s="2">
        <v>4594</v>
      </c>
      <c r="Y1057" s="2">
        <v>4397</v>
      </c>
      <c r="Z1057" s="2">
        <v>4298</v>
      </c>
      <c r="AA1057" s="2">
        <v>4174</v>
      </c>
      <c r="AB1057" s="2">
        <v>4080</v>
      </c>
      <c r="AC1057" s="2">
        <v>3990</v>
      </c>
      <c r="AD1057" s="2">
        <v>3879</v>
      </c>
      <c r="AE1057" s="2">
        <v>3786</v>
      </c>
      <c r="AF1057" s="2">
        <v>3781</v>
      </c>
      <c r="AG1057" s="2">
        <v>3612</v>
      </c>
      <c r="AH1057" s="2">
        <v>3518</v>
      </c>
    </row>
    <row r="1058" spans="1:34" x14ac:dyDescent="0.25">
      <c r="A1058" s="2" t="s">
        <v>496</v>
      </c>
      <c r="B1058" s="2" t="s">
        <v>416</v>
      </c>
      <c r="C1058" s="2" t="s">
        <v>417</v>
      </c>
      <c r="D1058" s="2">
        <v>0</v>
      </c>
      <c r="E1058" s="2">
        <v>0</v>
      </c>
      <c r="F1058" s="2">
        <v>0</v>
      </c>
      <c r="G1058" s="2">
        <v>131</v>
      </c>
      <c r="H1058" s="2">
        <v>176</v>
      </c>
      <c r="I1058" s="2">
        <v>252</v>
      </c>
      <c r="J1058" s="2">
        <v>341</v>
      </c>
      <c r="K1058" s="2">
        <v>400</v>
      </c>
      <c r="L1058" s="2">
        <v>470</v>
      </c>
      <c r="M1058" s="2">
        <v>549</v>
      </c>
      <c r="N1058" s="2">
        <v>608</v>
      </c>
      <c r="O1058" s="2">
        <v>650</v>
      </c>
      <c r="P1058" s="2">
        <v>689</v>
      </c>
      <c r="Q1058" s="2">
        <v>749</v>
      </c>
      <c r="R1058" s="2">
        <v>785</v>
      </c>
      <c r="S1058" s="2">
        <v>806</v>
      </c>
      <c r="T1058" s="2">
        <v>824</v>
      </c>
      <c r="U1058" s="2">
        <v>807</v>
      </c>
      <c r="V1058" s="2">
        <v>778</v>
      </c>
      <c r="W1058" s="2">
        <v>739</v>
      </c>
      <c r="X1058" s="2">
        <v>701</v>
      </c>
      <c r="Y1058" s="2">
        <v>662</v>
      </c>
      <c r="Z1058" s="2">
        <v>638</v>
      </c>
      <c r="AA1058" s="2">
        <v>619</v>
      </c>
      <c r="AB1058" s="2">
        <v>603</v>
      </c>
      <c r="AC1058" s="2">
        <v>588</v>
      </c>
      <c r="AD1058" s="2">
        <v>580</v>
      </c>
      <c r="AE1058" s="2">
        <v>572</v>
      </c>
      <c r="AF1058" s="2">
        <v>564</v>
      </c>
      <c r="AG1058" s="2">
        <v>557</v>
      </c>
      <c r="AH1058" s="2">
        <v>548</v>
      </c>
    </row>
    <row r="1059" spans="1:34" x14ac:dyDescent="0.25">
      <c r="A1059" s="2" t="s">
        <v>497</v>
      </c>
      <c r="B1059" s="2" t="s">
        <v>416</v>
      </c>
      <c r="C1059" s="2" t="s">
        <v>417</v>
      </c>
      <c r="D1059" s="2">
        <v>0</v>
      </c>
      <c r="E1059" s="2">
        <v>0</v>
      </c>
      <c r="F1059" s="2">
        <v>0</v>
      </c>
      <c r="G1059" s="2">
        <v>298</v>
      </c>
      <c r="H1059" s="2">
        <v>3112</v>
      </c>
      <c r="I1059" s="2">
        <v>3517</v>
      </c>
      <c r="J1059" s="2">
        <v>1731</v>
      </c>
      <c r="K1059" s="2">
        <v>2089</v>
      </c>
      <c r="L1059" s="2">
        <v>3332</v>
      </c>
      <c r="M1059" s="2">
        <v>3904</v>
      </c>
      <c r="N1059" s="2">
        <v>4239</v>
      </c>
      <c r="O1059" s="2">
        <v>4690</v>
      </c>
      <c r="P1059" s="2">
        <v>5134</v>
      </c>
      <c r="Q1059" s="2">
        <v>5420</v>
      </c>
      <c r="R1059" s="2">
        <v>5965</v>
      </c>
      <c r="S1059" s="2">
        <v>6133</v>
      </c>
      <c r="T1059" s="2">
        <v>6300</v>
      </c>
      <c r="U1059" s="2">
        <v>6640</v>
      </c>
      <c r="V1059" s="2">
        <v>6631</v>
      </c>
      <c r="W1059" s="2">
        <v>6577</v>
      </c>
      <c r="X1059" s="2">
        <v>6494</v>
      </c>
      <c r="Y1059" s="2">
        <v>6407</v>
      </c>
      <c r="Z1059" s="2">
        <v>6301</v>
      </c>
      <c r="AA1059" s="2">
        <v>6283</v>
      </c>
      <c r="AB1059" s="2">
        <v>6200</v>
      </c>
      <c r="AC1059" s="2">
        <v>6142</v>
      </c>
      <c r="AD1059" s="2">
        <v>6140</v>
      </c>
      <c r="AE1059" s="2">
        <v>6119</v>
      </c>
      <c r="AF1059" s="2">
        <v>6140</v>
      </c>
      <c r="AG1059" s="2">
        <v>6142</v>
      </c>
      <c r="AH1059" s="2">
        <v>6155</v>
      </c>
    </row>
    <row r="1060" spans="1:34" x14ac:dyDescent="0.25">
      <c r="A1060" s="2" t="s">
        <v>498</v>
      </c>
      <c r="B1060" s="2" t="s">
        <v>416</v>
      </c>
      <c r="C1060" s="2" t="s">
        <v>417</v>
      </c>
      <c r="D1060" s="2">
        <v>0</v>
      </c>
      <c r="E1060" s="2">
        <v>0</v>
      </c>
      <c r="F1060" s="2">
        <v>0</v>
      </c>
      <c r="G1060" s="2">
        <v>2483</v>
      </c>
      <c r="H1060" s="2">
        <v>8034</v>
      </c>
      <c r="I1060" s="2">
        <v>9095</v>
      </c>
      <c r="J1060" s="2">
        <v>9883</v>
      </c>
      <c r="K1060" s="2">
        <v>10196</v>
      </c>
      <c r="L1060" s="2">
        <v>10238</v>
      </c>
      <c r="M1060" s="2">
        <v>10033</v>
      </c>
      <c r="N1060" s="2">
        <v>9511</v>
      </c>
      <c r="O1060" s="2">
        <v>8887</v>
      </c>
      <c r="P1060" s="2">
        <v>8025</v>
      </c>
      <c r="Q1060" s="2">
        <v>7605</v>
      </c>
      <c r="R1060" s="2">
        <v>6954</v>
      </c>
      <c r="S1060" s="2">
        <v>5993</v>
      </c>
      <c r="T1060" s="2">
        <v>5294</v>
      </c>
      <c r="U1060" s="2">
        <v>3925</v>
      </c>
      <c r="V1060" s="2">
        <v>2708</v>
      </c>
      <c r="W1060" s="2">
        <v>1248</v>
      </c>
      <c r="X1060" s="2">
        <v>-16</v>
      </c>
      <c r="Y1060" s="2">
        <v>-1187</v>
      </c>
      <c r="Z1060" s="2">
        <v>-1861</v>
      </c>
      <c r="AA1060" s="2">
        <v>-2413</v>
      </c>
      <c r="AB1060" s="2">
        <v>-2671</v>
      </c>
      <c r="AC1060" s="2">
        <v>-3323</v>
      </c>
      <c r="AD1060" s="2">
        <v>-3578</v>
      </c>
      <c r="AE1060" s="2">
        <v>-3948</v>
      </c>
      <c r="AF1060" s="2">
        <v>-4359</v>
      </c>
      <c r="AG1060" s="2">
        <v>-4826</v>
      </c>
      <c r="AH1060" s="2">
        <v>-5327</v>
      </c>
    </row>
    <row r="1061" spans="1:34" x14ac:dyDescent="0.25">
      <c r="A1061" s="2" t="s">
        <v>499</v>
      </c>
      <c r="B1061" s="2" t="s">
        <v>416</v>
      </c>
      <c r="C1061" s="2" t="s">
        <v>417</v>
      </c>
      <c r="D1061" s="2">
        <v>0</v>
      </c>
      <c r="E1061" s="2">
        <v>0</v>
      </c>
      <c r="F1061" s="2">
        <v>0</v>
      </c>
      <c r="G1061" s="2">
        <v>122</v>
      </c>
      <c r="H1061" s="2">
        <v>201</v>
      </c>
      <c r="I1061" s="2">
        <v>242</v>
      </c>
      <c r="J1061" s="2">
        <v>230</v>
      </c>
      <c r="K1061" s="2">
        <v>225</v>
      </c>
      <c r="L1061" s="2">
        <v>239</v>
      </c>
      <c r="M1061" s="2">
        <v>253</v>
      </c>
      <c r="N1061" s="2">
        <v>254</v>
      </c>
      <c r="O1061" s="2">
        <v>248</v>
      </c>
      <c r="P1061" s="2">
        <v>243</v>
      </c>
      <c r="Q1061" s="2">
        <v>237</v>
      </c>
      <c r="R1061" s="2">
        <v>234</v>
      </c>
      <c r="S1061" s="2">
        <v>224</v>
      </c>
      <c r="T1061" s="2">
        <v>208</v>
      </c>
      <c r="U1061" s="2">
        <v>187</v>
      </c>
      <c r="V1061" s="2">
        <v>159</v>
      </c>
      <c r="W1061" s="2">
        <v>130</v>
      </c>
      <c r="X1061" s="2">
        <v>103</v>
      </c>
      <c r="Y1061" s="2">
        <v>77</v>
      </c>
      <c r="Z1061" s="2">
        <v>57</v>
      </c>
      <c r="AA1061" s="2">
        <v>41</v>
      </c>
      <c r="AB1061" s="2">
        <v>28</v>
      </c>
      <c r="AC1061" s="2">
        <v>17</v>
      </c>
      <c r="AD1061" s="2">
        <v>7</v>
      </c>
      <c r="AE1061" s="2">
        <v>0</v>
      </c>
      <c r="AF1061" s="2">
        <v>-4</v>
      </c>
      <c r="AG1061" s="2">
        <v>-8</v>
      </c>
      <c r="AH1061" s="2">
        <v>-12</v>
      </c>
    </row>
    <row r="1062" spans="1:34" x14ac:dyDescent="0.25">
      <c r="A1062" s="2" t="s">
        <v>500</v>
      </c>
      <c r="B1062" s="2" t="s">
        <v>416</v>
      </c>
      <c r="C1062" s="2" t="s">
        <v>417</v>
      </c>
      <c r="D1062" s="2">
        <v>0</v>
      </c>
      <c r="E1062" s="2">
        <v>0</v>
      </c>
      <c r="F1062" s="2">
        <v>0</v>
      </c>
      <c r="G1062" s="2">
        <v>2262</v>
      </c>
      <c r="H1062" s="2">
        <v>2565</v>
      </c>
      <c r="I1062" s="2">
        <v>2008</v>
      </c>
      <c r="J1062" s="2">
        <v>2775</v>
      </c>
      <c r="K1062" s="2">
        <v>3801</v>
      </c>
      <c r="L1062" s="2">
        <v>4117</v>
      </c>
      <c r="M1062" s="2">
        <v>4313</v>
      </c>
      <c r="N1062" s="2">
        <v>4585</v>
      </c>
      <c r="O1062" s="2">
        <v>4728</v>
      </c>
      <c r="P1062" s="2">
        <v>4831</v>
      </c>
      <c r="Q1062" s="2">
        <v>4892</v>
      </c>
      <c r="R1062" s="2">
        <v>4758</v>
      </c>
      <c r="S1062" s="2">
        <v>4671</v>
      </c>
      <c r="T1062" s="2">
        <v>4715</v>
      </c>
      <c r="U1062" s="2">
        <v>4578</v>
      </c>
      <c r="V1062" s="2">
        <v>4494</v>
      </c>
      <c r="W1062" s="2">
        <v>4476</v>
      </c>
      <c r="X1062" s="2">
        <v>4515</v>
      </c>
      <c r="Y1062" s="2">
        <v>4608</v>
      </c>
      <c r="Z1062" s="2">
        <v>4652</v>
      </c>
      <c r="AA1062" s="2">
        <v>4658</v>
      </c>
      <c r="AB1062" s="2">
        <v>4699</v>
      </c>
      <c r="AC1062" s="2">
        <v>4724</v>
      </c>
      <c r="AD1062" s="2">
        <v>4834</v>
      </c>
      <c r="AE1062" s="2">
        <v>4945</v>
      </c>
      <c r="AF1062" s="2">
        <v>5083</v>
      </c>
      <c r="AG1062" s="2">
        <v>5222</v>
      </c>
      <c r="AH1062" s="2">
        <v>5365</v>
      </c>
    </row>
    <row r="1063" spans="1:34" x14ac:dyDescent="0.25">
      <c r="A1063" s="2" t="s">
        <v>501</v>
      </c>
      <c r="B1063" s="2" t="s">
        <v>416</v>
      </c>
      <c r="C1063" s="2" t="s">
        <v>417</v>
      </c>
      <c r="D1063" s="2">
        <v>0</v>
      </c>
      <c r="E1063" s="2">
        <v>0</v>
      </c>
      <c r="F1063" s="2">
        <v>0</v>
      </c>
      <c r="G1063" s="2">
        <v>395</v>
      </c>
      <c r="H1063" s="2">
        <v>212</v>
      </c>
      <c r="I1063" s="2">
        <v>283</v>
      </c>
      <c r="J1063" s="2">
        <v>537</v>
      </c>
      <c r="K1063" s="2">
        <v>497</v>
      </c>
      <c r="L1063" s="2">
        <v>384</v>
      </c>
      <c r="M1063" s="2">
        <v>377</v>
      </c>
      <c r="N1063" s="2">
        <v>319</v>
      </c>
      <c r="O1063" s="2">
        <v>207</v>
      </c>
      <c r="P1063" s="2">
        <v>112</v>
      </c>
      <c r="Q1063" s="2">
        <v>74</v>
      </c>
      <c r="R1063" s="2">
        <v>-1</v>
      </c>
      <c r="S1063" s="2">
        <v>-49</v>
      </c>
      <c r="T1063" s="2">
        <v>-62</v>
      </c>
      <c r="U1063" s="2">
        <v>-102</v>
      </c>
      <c r="V1063" s="2">
        <v>-66</v>
      </c>
      <c r="W1063" s="2">
        <v>38</v>
      </c>
      <c r="X1063" s="2">
        <v>184</v>
      </c>
      <c r="Y1063" s="2">
        <v>372</v>
      </c>
      <c r="Z1063" s="2">
        <v>625</v>
      </c>
      <c r="AA1063" s="2">
        <v>888</v>
      </c>
      <c r="AB1063" s="2">
        <v>1161</v>
      </c>
      <c r="AC1063" s="2">
        <v>1450</v>
      </c>
      <c r="AD1063" s="2">
        <v>1712</v>
      </c>
      <c r="AE1063" s="2">
        <v>1973</v>
      </c>
      <c r="AF1063" s="2">
        <v>2243</v>
      </c>
      <c r="AG1063" s="2">
        <v>2495</v>
      </c>
      <c r="AH1063" s="2">
        <v>2734</v>
      </c>
    </row>
    <row r="1064" spans="1:34" x14ac:dyDescent="0.25">
      <c r="A1064" s="2" t="s">
        <v>502</v>
      </c>
      <c r="B1064" s="2" t="s">
        <v>416</v>
      </c>
      <c r="C1064" s="2" t="s">
        <v>417</v>
      </c>
      <c r="D1064" s="2">
        <v>0</v>
      </c>
      <c r="E1064" s="2">
        <v>0</v>
      </c>
      <c r="F1064" s="2">
        <v>0</v>
      </c>
      <c r="G1064" s="2">
        <v>4772</v>
      </c>
      <c r="H1064" s="2">
        <v>8868</v>
      </c>
      <c r="I1064" s="2">
        <v>12644</v>
      </c>
      <c r="J1064" s="2">
        <v>16919</v>
      </c>
      <c r="K1064" s="2">
        <v>20963</v>
      </c>
      <c r="L1064" s="2">
        <v>24241</v>
      </c>
      <c r="M1064" s="2">
        <v>27381</v>
      </c>
      <c r="N1064" s="2">
        <v>30399</v>
      </c>
      <c r="O1064" s="2">
        <v>33224</v>
      </c>
      <c r="P1064" s="2">
        <v>35969</v>
      </c>
      <c r="Q1064" s="2">
        <v>38736</v>
      </c>
      <c r="R1064" s="2">
        <v>41153</v>
      </c>
      <c r="S1064" s="2">
        <v>43672</v>
      </c>
      <c r="T1064" s="2">
        <v>41983</v>
      </c>
      <c r="U1064" s="2">
        <v>40201</v>
      </c>
      <c r="V1064" s="2">
        <v>38942</v>
      </c>
      <c r="W1064" s="2">
        <v>37838</v>
      </c>
      <c r="X1064" s="2">
        <v>36924</v>
      </c>
      <c r="Y1064" s="2">
        <v>36208</v>
      </c>
      <c r="Z1064" s="2">
        <v>35640</v>
      </c>
      <c r="AA1064" s="2">
        <v>35122</v>
      </c>
      <c r="AB1064" s="2">
        <v>34807</v>
      </c>
      <c r="AC1064" s="2">
        <v>34523</v>
      </c>
      <c r="AD1064" s="2">
        <v>34319</v>
      </c>
      <c r="AE1064" s="2">
        <v>34241</v>
      </c>
      <c r="AF1064" s="2">
        <v>34218</v>
      </c>
      <c r="AG1064" s="2">
        <v>34138</v>
      </c>
      <c r="AH1064" s="2">
        <v>34028</v>
      </c>
    </row>
    <row r="1065" spans="1:34" x14ac:dyDescent="0.25">
      <c r="A1065" s="2" t="s">
        <v>503</v>
      </c>
      <c r="B1065" s="2" t="s">
        <v>416</v>
      </c>
      <c r="C1065" s="2" t="s">
        <v>417</v>
      </c>
      <c r="D1065" s="2">
        <v>0</v>
      </c>
      <c r="E1065" s="2">
        <v>0</v>
      </c>
      <c r="F1065" s="2">
        <v>0</v>
      </c>
      <c r="G1065" s="2">
        <v>246</v>
      </c>
      <c r="H1065" s="2">
        <v>371</v>
      </c>
      <c r="I1065" s="2">
        <v>1286</v>
      </c>
      <c r="J1065" s="2">
        <v>2330</v>
      </c>
      <c r="K1065" s="2">
        <v>2808</v>
      </c>
      <c r="L1065" s="2">
        <v>3344</v>
      </c>
      <c r="M1065" s="2">
        <v>4170</v>
      </c>
      <c r="N1065" s="2">
        <v>4821</v>
      </c>
      <c r="O1065" s="2">
        <v>5361</v>
      </c>
      <c r="P1065" s="2">
        <v>5859</v>
      </c>
      <c r="Q1065" s="2">
        <v>6357</v>
      </c>
      <c r="R1065" s="2">
        <v>6764</v>
      </c>
      <c r="S1065" s="2">
        <v>7131</v>
      </c>
      <c r="T1065" s="2">
        <v>7360</v>
      </c>
      <c r="U1065" s="2">
        <v>7380</v>
      </c>
      <c r="V1065" s="2">
        <v>7294</v>
      </c>
      <c r="W1065" s="2">
        <v>7150</v>
      </c>
      <c r="X1065" s="2">
        <v>6909</v>
      </c>
      <c r="Y1065" s="2">
        <v>6615</v>
      </c>
      <c r="Z1065" s="2">
        <v>6327</v>
      </c>
      <c r="AA1065" s="2">
        <v>6040</v>
      </c>
      <c r="AB1065" s="2">
        <v>5770</v>
      </c>
      <c r="AC1065" s="2">
        <v>5558</v>
      </c>
      <c r="AD1065" s="2">
        <v>5307</v>
      </c>
      <c r="AE1065" s="2">
        <v>5078</v>
      </c>
      <c r="AF1065" s="2">
        <v>4868</v>
      </c>
      <c r="AG1065" s="2">
        <v>4688</v>
      </c>
      <c r="AH1065" s="2">
        <v>4510</v>
      </c>
    </row>
    <row r="1066" spans="1:34" x14ac:dyDescent="0.25">
      <c r="A1066" s="2" t="s">
        <v>504</v>
      </c>
      <c r="B1066" s="2" t="s">
        <v>416</v>
      </c>
      <c r="C1066" s="2" t="s">
        <v>417</v>
      </c>
      <c r="D1066" s="2">
        <v>0</v>
      </c>
      <c r="E1066" s="2">
        <v>0</v>
      </c>
      <c r="F1066" s="2">
        <v>0</v>
      </c>
      <c r="G1066" s="2">
        <v>67</v>
      </c>
      <c r="H1066" s="2">
        <v>53</v>
      </c>
      <c r="I1066" s="2">
        <v>336</v>
      </c>
      <c r="J1066" s="2">
        <v>654</v>
      </c>
      <c r="K1066" s="2">
        <v>750</v>
      </c>
      <c r="L1066" s="2">
        <v>841</v>
      </c>
      <c r="M1066" s="2">
        <v>1004</v>
      </c>
      <c r="N1066" s="2">
        <v>1109</v>
      </c>
      <c r="O1066" s="2">
        <v>1172</v>
      </c>
      <c r="P1066" s="2">
        <v>1219</v>
      </c>
      <c r="Q1066" s="2">
        <v>1257</v>
      </c>
      <c r="R1066" s="2">
        <v>1270</v>
      </c>
      <c r="S1066" s="2">
        <v>1274</v>
      </c>
      <c r="T1066" s="2">
        <v>1249</v>
      </c>
      <c r="U1066" s="2">
        <v>1188</v>
      </c>
      <c r="V1066" s="2">
        <v>1117</v>
      </c>
      <c r="W1066" s="2">
        <v>1041</v>
      </c>
      <c r="X1066" s="2">
        <v>957</v>
      </c>
      <c r="Y1066" s="2">
        <v>871</v>
      </c>
      <c r="Z1066" s="2">
        <v>791</v>
      </c>
      <c r="AA1066" s="2">
        <v>718</v>
      </c>
      <c r="AB1066" s="2">
        <v>651</v>
      </c>
      <c r="AC1066" s="2">
        <v>596</v>
      </c>
      <c r="AD1066" s="2">
        <v>540</v>
      </c>
      <c r="AE1066" s="2">
        <v>491</v>
      </c>
      <c r="AF1066" s="2">
        <v>445</v>
      </c>
      <c r="AG1066" s="2">
        <v>408</v>
      </c>
      <c r="AH1066" s="2">
        <v>372</v>
      </c>
    </row>
    <row r="1067" spans="1:34" x14ac:dyDescent="0.25">
      <c r="A1067" s="2" t="s">
        <v>505</v>
      </c>
      <c r="B1067" s="2" t="s">
        <v>416</v>
      </c>
      <c r="C1067" s="2" t="s">
        <v>417</v>
      </c>
      <c r="D1067" s="2">
        <v>0</v>
      </c>
      <c r="E1067" s="2">
        <v>0</v>
      </c>
      <c r="F1067" s="2">
        <v>0</v>
      </c>
      <c r="G1067" s="2">
        <v>13</v>
      </c>
      <c r="H1067" s="2">
        <v>18</v>
      </c>
      <c r="I1067" s="2">
        <v>32</v>
      </c>
      <c r="J1067" s="2">
        <v>48</v>
      </c>
      <c r="K1067" s="2">
        <v>55</v>
      </c>
      <c r="L1067" s="2">
        <v>60</v>
      </c>
      <c r="M1067" s="2">
        <v>69</v>
      </c>
      <c r="N1067" s="2">
        <v>74</v>
      </c>
      <c r="O1067" s="2">
        <v>77</v>
      </c>
      <c r="P1067" s="2">
        <v>77</v>
      </c>
      <c r="Q1067" s="2">
        <v>78</v>
      </c>
      <c r="R1067" s="2">
        <v>78</v>
      </c>
      <c r="S1067" s="2">
        <v>76</v>
      </c>
      <c r="T1067" s="2">
        <v>73</v>
      </c>
      <c r="U1067" s="2">
        <v>67</v>
      </c>
      <c r="V1067" s="2">
        <v>62</v>
      </c>
      <c r="W1067" s="2">
        <v>56</v>
      </c>
      <c r="X1067" s="2">
        <v>50</v>
      </c>
      <c r="Y1067" s="2">
        <v>45</v>
      </c>
      <c r="Z1067" s="2">
        <v>41</v>
      </c>
      <c r="AA1067" s="2">
        <v>37</v>
      </c>
      <c r="AB1067" s="2">
        <v>33</v>
      </c>
      <c r="AC1067" s="2">
        <v>30</v>
      </c>
      <c r="AD1067" s="2">
        <v>27</v>
      </c>
      <c r="AE1067" s="2">
        <v>25</v>
      </c>
      <c r="AF1067" s="2">
        <v>22</v>
      </c>
      <c r="AG1067" s="2">
        <v>21</v>
      </c>
      <c r="AH1067" s="2">
        <v>19</v>
      </c>
    </row>
    <row r="1068" spans="1:34" x14ac:dyDescent="0.25">
      <c r="A1068" s="2" t="s">
        <v>506</v>
      </c>
      <c r="B1068" s="2" t="s">
        <v>416</v>
      </c>
      <c r="C1068" s="2" t="s">
        <v>417</v>
      </c>
      <c r="D1068" s="2">
        <v>0</v>
      </c>
      <c r="E1068" s="2">
        <v>0</v>
      </c>
      <c r="F1068" s="2">
        <v>0</v>
      </c>
      <c r="G1068" s="2">
        <v>18</v>
      </c>
      <c r="H1068" s="2">
        <v>21</v>
      </c>
      <c r="I1068" s="2">
        <v>49</v>
      </c>
      <c r="J1068" s="2">
        <v>82</v>
      </c>
      <c r="K1068" s="2">
        <v>91</v>
      </c>
      <c r="L1068" s="2">
        <v>97</v>
      </c>
      <c r="M1068" s="2">
        <v>110</v>
      </c>
      <c r="N1068" s="2">
        <v>114</v>
      </c>
      <c r="O1068" s="2">
        <v>119</v>
      </c>
      <c r="P1068" s="2">
        <v>120</v>
      </c>
      <c r="Q1068" s="2">
        <v>124</v>
      </c>
      <c r="R1068" s="2">
        <v>124</v>
      </c>
      <c r="S1068" s="2">
        <v>123</v>
      </c>
      <c r="T1068" s="2">
        <v>118</v>
      </c>
      <c r="U1068" s="2">
        <v>109</v>
      </c>
      <c r="V1068" s="2">
        <v>98</v>
      </c>
      <c r="W1068" s="2">
        <v>88</v>
      </c>
      <c r="X1068" s="2">
        <v>78</v>
      </c>
      <c r="Y1068" s="2">
        <v>66</v>
      </c>
      <c r="Z1068" s="2">
        <v>58</v>
      </c>
      <c r="AA1068" s="2">
        <v>50</v>
      </c>
      <c r="AB1068" s="2">
        <v>43</v>
      </c>
      <c r="AC1068" s="2">
        <v>39</v>
      </c>
      <c r="AD1068" s="2">
        <v>33</v>
      </c>
      <c r="AE1068" s="2">
        <v>28</v>
      </c>
      <c r="AF1068" s="2">
        <v>26</v>
      </c>
      <c r="AG1068" s="2">
        <v>22</v>
      </c>
      <c r="AH1068" s="2">
        <v>18</v>
      </c>
    </row>
    <row r="1069" spans="1:34" x14ac:dyDescent="0.25">
      <c r="A1069" s="2" t="s">
        <v>507</v>
      </c>
      <c r="B1069" s="2" t="s">
        <v>416</v>
      </c>
      <c r="C1069" s="2" t="s">
        <v>417</v>
      </c>
      <c r="D1069" s="2">
        <v>0</v>
      </c>
      <c r="E1069" s="2">
        <v>0</v>
      </c>
      <c r="F1069" s="2">
        <v>0</v>
      </c>
      <c r="G1069" s="2">
        <v>90</v>
      </c>
      <c r="H1069" s="2">
        <v>69</v>
      </c>
      <c r="I1069" s="2">
        <v>54</v>
      </c>
      <c r="J1069" s="2">
        <v>48</v>
      </c>
      <c r="K1069" s="2">
        <v>-12</v>
      </c>
      <c r="L1069" s="2">
        <v>-99</v>
      </c>
      <c r="M1069" s="2">
        <v>-192</v>
      </c>
      <c r="N1069" s="2">
        <v>-319</v>
      </c>
      <c r="O1069" s="2">
        <v>-472</v>
      </c>
      <c r="P1069" s="2">
        <v>-642</v>
      </c>
      <c r="Q1069" s="2">
        <v>-821</v>
      </c>
      <c r="R1069" s="2">
        <v>-1021</v>
      </c>
      <c r="S1069" s="2">
        <v>-1235</v>
      </c>
      <c r="T1069" s="2">
        <v>-1444</v>
      </c>
      <c r="U1069" s="2">
        <v>-1646</v>
      </c>
      <c r="V1069" s="2">
        <v>-1825</v>
      </c>
      <c r="W1069" s="2">
        <v>-1984</v>
      </c>
      <c r="X1069" s="2">
        <v>-2121</v>
      </c>
      <c r="Y1069" s="2">
        <v>-2237</v>
      </c>
      <c r="Z1069" s="2">
        <v>-2327</v>
      </c>
      <c r="AA1069" s="2">
        <v>-2398</v>
      </c>
      <c r="AB1069" s="2">
        <v>-2446</v>
      </c>
      <c r="AC1069" s="2">
        <v>-2472</v>
      </c>
      <c r="AD1069" s="2">
        <v>-2483</v>
      </c>
      <c r="AE1069" s="2">
        <v>-2475</v>
      </c>
      <c r="AF1069" s="2">
        <v>-2449</v>
      </c>
      <c r="AG1069" s="2">
        <v>-2424</v>
      </c>
      <c r="AH1069" s="2">
        <v>-2397</v>
      </c>
    </row>
    <row r="1070" spans="1:34" x14ac:dyDescent="0.25">
      <c r="A1070" s="2" t="s">
        <v>508</v>
      </c>
      <c r="B1070" s="2" t="s">
        <v>416</v>
      </c>
      <c r="C1070" s="2" t="s">
        <v>417</v>
      </c>
      <c r="D1070" s="2">
        <v>0</v>
      </c>
      <c r="E1070" s="2">
        <v>0</v>
      </c>
      <c r="F1070" s="2">
        <v>0</v>
      </c>
      <c r="G1070" s="2">
        <v>304</v>
      </c>
      <c r="H1070" s="2">
        <v>351</v>
      </c>
      <c r="I1070" s="2">
        <v>1049</v>
      </c>
      <c r="J1070" s="2">
        <v>1924</v>
      </c>
      <c r="K1070" s="2">
        <v>2322</v>
      </c>
      <c r="L1070" s="2">
        <v>2735</v>
      </c>
      <c r="M1070" s="2">
        <v>3380</v>
      </c>
      <c r="N1070" s="2">
        <v>3895</v>
      </c>
      <c r="O1070" s="2">
        <v>4291</v>
      </c>
      <c r="P1070" s="2">
        <v>4646</v>
      </c>
      <c r="Q1070" s="2">
        <v>4995</v>
      </c>
      <c r="R1070" s="2">
        <v>5264</v>
      </c>
      <c r="S1070" s="2">
        <v>5516</v>
      </c>
      <c r="T1070" s="2">
        <v>5650</v>
      </c>
      <c r="U1070" s="2">
        <v>5625</v>
      </c>
      <c r="V1070" s="2">
        <v>5544</v>
      </c>
      <c r="W1070" s="2">
        <v>5431</v>
      </c>
      <c r="X1070" s="2">
        <v>5257</v>
      </c>
      <c r="Y1070" s="2">
        <v>5050</v>
      </c>
      <c r="Z1070" s="2">
        <v>4851</v>
      </c>
      <c r="AA1070" s="2">
        <v>4650</v>
      </c>
      <c r="AB1070" s="2">
        <v>4464</v>
      </c>
      <c r="AC1070" s="2">
        <v>4314</v>
      </c>
      <c r="AD1070" s="2">
        <v>4143</v>
      </c>
      <c r="AE1070" s="2">
        <v>3989</v>
      </c>
      <c r="AF1070" s="2">
        <v>3849</v>
      </c>
      <c r="AG1070" s="2">
        <v>3728</v>
      </c>
      <c r="AH1070" s="2">
        <v>3611</v>
      </c>
    </row>
    <row r="1071" spans="1:34" x14ac:dyDescent="0.25">
      <c r="A1071" s="2" t="s">
        <v>509</v>
      </c>
      <c r="B1071" s="2" t="s">
        <v>416</v>
      </c>
      <c r="C1071" s="2" t="s">
        <v>417</v>
      </c>
      <c r="D1071" s="2">
        <v>0</v>
      </c>
      <c r="E1071" s="2">
        <v>0</v>
      </c>
      <c r="F1071" s="2">
        <v>0</v>
      </c>
      <c r="G1071" s="2">
        <v>2817</v>
      </c>
      <c r="H1071" s="2">
        <v>3076</v>
      </c>
      <c r="I1071" s="2">
        <v>2880</v>
      </c>
      <c r="J1071" s="2">
        <v>5350</v>
      </c>
      <c r="K1071" s="2">
        <v>7410</v>
      </c>
      <c r="L1071" s="2">
        <v>8293</v>
      </c>
      <c r="M1071" s="2">
        <v>9216</v>
      </c>
      <c r="N1071" s="2">
        <v>10012</v>
      </c>
      <c r="O1071" s="2">
        <v>10312</v>
      </c>
      <c r="P1071" s="2">
        <v>10462</v>
      </c>
      <c r="Q1071" s="2">
        <v>10686</v>
      </c>
      <c r="R1071" s="2">
        <v>10447</v>
      </c>
      <c r="S1071" s="2">
        <v>10228</v>
      </c>
      <c r="T1071" s="2">
        <v>10008</v>
      </c>
      <c r="U1071" s="2">
        <v>9201</v>
      </c>
      <c r="V1071" s="2">
        <v>8478</v>
      </c>
      <c r="W1071" s="2">
        <v>7838</v>
      </c>
      <c r="X1071" s="2">
        <v>7238</v>
      </c>
      <c r="Y1071" s="2">
        <v>6672</v>
      </c>
      <c r="Z1071" s="2">
        <v>6247</v>
      </c>
      <c r="AA1071" s="2">
        <v>5781</v>
      </c>
      <c r="AB1071" s="2">
        <v>5407</v>
      </c>
      <c r="AC1071" s="2">
        <v>5133</v>
      </c>
      <c r="AD1071" s="2">
        <v>4845</v>
      </c>
      <c r="AE1071" s="2">
        <v>4629</v>
      </c>
      <c r="AF1071" s="2">
        <v>4480</v>
      </c>
      <c r="AG1071" s="2">
        <v>4316</v>
      </c>
      <c r="AH1071" s="2">
        <v>4162</v>
      </c>
    </row>
    <row r="1072" spans="1:34" x14ac:dyDescent="0.25">
      <c r="A1072" s="2" t="s">
        <v>510</v>
      </c>
      <c r="B1072" s="2" t="s">
        <v>416</v>
      </c>
      <c r="C1072" s="2" t="s">
        <v>417</v>
      </c>
      <c r="D1072" s="2">
        <v>0</v>
      </c>
      <c r="E1072" s="2">
        <v>0</v>
      </c>
      <c r="F1072" s="2">
        <v>0</v>
      </c>
      <c r="G1072" s="2">
        <v>112</v>
      </c>
      <c r="H1072" s="2">
        <v>240</v>
      </c>
      <c r="I1072" s="2">
        <v>175</v>
      </c>
      <c r="J1072" s="2">
        <v>409</v>
      </c>
      <c r="K1072" s="2">
        <v>687</v>
      </c>
      <c r="L1072" s="2">
        <v>810</v>
      </c>
      <c r="M1072" s="2">
        <v>892</v>
      </c>
      <c r="N1072" s="2">
        <v>984</v>
      </c>
      <c r="O1072" s="2">
        <v>1054</v>
      </c>
      <c r="P1072" s="2">
        <v>1101</v>
      </c>
      <c r="Q1072" s="2">
        <v>1137</v>
      </c>
      <c r="R1072" s="2">
        <v>1119</v>
      </c>
      <c r="S1072" s="2">
        <v>1107</v>
      </c>
      <c r="T1072" s="2">
        <v>1076</v>
      </c>
      <c r="U1072" s="2">
        <v>1010</v>
      </c>
      <c r="V1072" s="2">
        <v>955</v>
      </c>
      <c r="W1072" s="2">
        <v>915</v>
      </c>
      <c r="X1072" s="2">
        <v>882</v>
      </c>
      <c r="Y1072" s="2">
        <v>844</v>
      </c>
      <c r="Z1072" s="2">
        <v>812</v>
      </c>
      <c r="AA1072" s="2">
        <v>760</v>
      </c>
      <c r="AB1072" s="2">
        <v>722</v>
      </c>
      <c r="AC1072" s="2">
        <v>691</v>
      </c>
      <c r="AD1072" s="2">
        <v>660</v>
      </c>
      <c r="AE1072" s="2">
        <v>644</v>
      </c>
      <c r="AF1072" s="2">
        <v>628</v>
      </c>
      <c r="AG1072" s="2">
        <v>614</v>
      </c>
      <c r="AH1072" s="2">
        <v>601</v>
      </c>
    </row>
    <row r="1073" spans="1:34" x14ac:dyDescent="0.25">
      <c r="A1073" s="2" t="s">
        <v>511</v>
      </c>
      <c r="B1073" s="2" t="s">
        <v>416</v>
      </c>
      <c r="C1073" s="2" t="s">
        <v>417</v>
      </c>
      <c r="D1073" s="2">
        <v>0</v>
      </c>
      <c r="E1073" s="2">
        <v>0</v>
      </c>
      <c r="F1073" s="2">
        <v>0</v>
      </c>
      <c r="G1073" s="2">
        <v>209</v>
      </c>
      <c r="H1073" s="2">
        <v>202</v>
      </c>
      <c r="I1073" s="2">
        <v>624</v>
      </c>
      <c r="J1073" s="2">
        <v>1197</v>
      </c>
      <c r="K1073" s="2">
        <v>1463</v>
      </c>
      <c r="L1073" s="2">
        <v>1724</v>
      </c>
      <c r="M1073" s="2">
        <v>2140</v>
      </c>
      <c r="N1073" s="2">
        <v>2479</v>
      </c>
      <c r="O1073" s="2">
        <v>2733</v>
      </c>
      <c r="P1073" s="2">
        <v>2965</v>
      </c>
      <c r="Q1073" s="2">
        <v>3201</v>
      </c>
      <c r="R1073" s="2">
        <v>3380</v>
      </c>
      <c r="S1073" s="2">
        <v>3555</v>
      </c>
      <c r="T1073" s="2">
        <v>3652</v>
      </c>
      <c r="U1073" s="2">
        <v>3643</v>
      </c>
      <c r="V1073" s="2">
        <v>3606</v>
      </c>
      <c r="W1073" s="2">
        <v>3552</v>
      </c>
      <c r="X1073" s="2">
        <v>3460</v>
      </c>
      <c r="Y1073" s="2">
        <v>3349</v>
      </c>
      <c r="Z1073" s="2">
        <v>3242</v>
      </c>
      <c r="AA1073" s="2">
        <v>3132</v>
      </c>
      <c r="AB1073" s="2">
        <v>3032</v>
      </c>
      <c r="AC1073" s="2">
        <v>2958</v>
      </c>
      <c r="AD1073" s="2">
        <v>2867</v>
      </c>
      <c r="AE1073" s="2">
        <v>2786</v>
      </c>
      <c r="AF1073" s="2">
        <v>2718</v>
      </c>
      <c r="AG1073" s="2">
        <v>2657</v>
      </c>
      <c r="AH1073" s="2">
        <v>2599</v>
      </c>
    </row>
    <row r="1074" spans="1:34" x14ac:dyDescent="0.25">
      <c r="A1074" s="2" t="s">
        <v>512</v>
      </c>
      <c r="B1074" s="2" t="s">
        <v>416</v>
      </c>
      <c r="C1074" s="2" t="s">
        <v>417</v>
      </c>
      <c r="D1074" s="2">
        <v>0</v>
      </c>
      <c r="E1074" s="2">
        <v>0</v>
      </c>
      <c r="F1074" s="2">
        <v>0</v>
      </c>
      <c r="G1074" s="2">
        <v>131</v>
      </c>
      <c r="H1074" s="2">
        <v>19</v>
      </c>
      <c r="I1074" s="2">
        <v>1466</v>
      </c>
      <c r="J1074" s="2">
        <v>3199</v>
      </c>
      <c r="K1074" s="2">
        <v>3869</v>
      </c>
      <c r="L1074" s="2">
        <v>4627</v>
      </c>
      <c r="M1074" s="2">
        <v>5938</v>
      </c>
      <c r="N1074" s="2">
        <v>6994</v>
      </c>
      <c r="O1074" s="2">
        <v>7907</v>
      </c>
      <c r="P1074" s="2">
        <v>8771</v>
      </c>
      <c r="Q1074" s="2">
        <v>9659</v>
      </c>
      <c r="R1074" s="2">
        <v>10407</v>
      </c>
      <c r="S1074" s="2">
        <v>11132</v>
      </c>
      <c r="T1074" s="2">
        <v>11649</v>
      </c>
      <c r="U1074" s="2">
        <v>11822</v>
      </c>
      <c r="V1074" s="2">
        <v>11829</v>
      </c>
      <c r="W1074" s="2">
        <v>11730</v>
      </c>
      <c r="X1074" s="2">
        <v>11449</v>
      </c>
      <c r="Y1074" s="2">
        <v>11061</v>
      </c>
      <c r="Z1074" s="2">
        <v>10665</v>
      </c>
      <c r="AA1074" s="2">
        <v>10257</v>
      </c>
      <c r="AB1074" s="2">
        <v>9870</v>
      </c>
      <c r="AC1074" s="2">
        <v>9582</v>
      </c>
      <c r="AD1074" s="2">
        <v>9198</v>
      </c>
      <c r="AE1074" s="2">
        <v>8841</v>
      </c>
      <c r="AF1074" s="2">
        <v>8505</v>
      </c>
      <c r="AG1074" s="2">
        <v>8230</v>
      </c>
      <c r="AH1074" s="2">
        <v>7952</v>
      </c>
    </row>
    <row r="1075" spans="1:34" x14ac:dyDescent="0.25">
      <c r="A1075" s="2" t="s">
        <v>513</v>
      </c>
      <c r="B1075" s="2" t="s">
        <v>416</v>
      </c>
      <c r="C1075" s="2" t="s">
        <v>417</v>
      </c>
      <c r="D1075" s="2">
        <v>0</v>
      </c>
      <c r="E1075" s="2">
        <v>0</v>
      </c>
      <c r="F1075" s="2">
        <v>0</v>
      </c>
      <c r="G1075" s="2">
        <v>73</v>
      </c>
      <c r="H1075" s="2">
        <v>54</v>
      </c>
      <c r="I1075" s="2">
        <v>463</v>
      </c>
      <c r="J1075" s="2">
        <v>964</v>
      </c>
      <c r="K1075" s="2">
        <v>1174</v>
      </c>
      <c r="L1075" s="2">
        <v>1406</v>
      </c>
      <c r="M1075" s="2">
        <v>1792</v>
      </c>
      <c r="N1075" s="2">
        <v>2108</v>
      </c>
      <c r="O1075" s="2">
        <v>2367</v>
      </c>
      <c r="P1075" s="2">
        <v>2610</v>
      </c>
      <c r="Q1075" s="2">
        <v>2851</v>
      </c>
      <c r="R1075" s="2">
        <v>3051</v>
      </c>
      <c r="S1075" s="2">
        <v>3243</v>
      </c>
      <c r="T1075" s="2">
        <v>3373</v>
      </c>
      <c r="U1075" s="2">
        <v>3409</v>
      </c>
      <c r="V1075" s="2">
        <v>3402</v>
      </c>
      <c r="W1075" s="2">
        <v>3366</v>
      </c>
      <c r="X1075" s="2">
        <v>3282</v>
      </c>
      <c r="Y1075" s="2">
        <v>3170</v>
      </c>
      <c r="Z1075" s="2">
        <v>3054</v>
      </c>
      <c r="AA1075" s="2">
        <v>2934</v>
      </c>
      <c r="AB1075" s="2">
        <v>2820</v>
      </c>
      <c r="AC1075" s="2">
        <v>2731</v>
      </c>
      <c r="AD1075" s="2">
        <v>2620</v>
      </c>
      <c r="AE1075" s="2">
        <v>2519</v>
      </c>
      <c r="AF1075" s="2">
        <v>2424</v>
      </c>
      <c r="AG1075" s="2">
        <v>2344</v>
      </c>
      <c r="AH1075" s="2">
        <v>2265</v>
      </c>
    </row>
    <row r="1076" spans="1:34" x14ac:dyDescent="0.25">
      <c r="A1076" s="2" t="s">
        <v>514</v>
      </c>
      <c r="B1076" s="2" t="s">
        <v>416</v>
      </c>
      <c r="C1076" s="2" t="s">
        <v>417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0</v>
      </c>
      <c r="AE1076" s="2">
        <v>0</v>
      </c>
      <c r="AF1076" s="2">
        <v>0</v>
      </c>
      <c r="AG1076" s="2">
        <v>0</v>
      </c>
      <c r="AH1076" s="2">
        <v>0</v>
      </c>
    </row>
    <row r="1077" spans="1:34" x14ac:dyDescent="0.25">
      <c r="A1077" s="2" t="s">
        <v>383</v>
      </c>
      <c r="B1077" s="2" t="s">
        <v>408</v>
      </c>
      <c r="C1077" s="2" t="s">
        <v>537</v>
      </c>
      <c r="D1077" s="2">
        <v>0</v>
      </c>
      <c r="E1077" s="2">
        <v>-215</v>
      </c>
      <c r="F1077" s="2">
        <v>482</v>
      </c>
      <c r="G1077" s="2">
        <v>25959</v>
      </c>
      <c r="H1077" s="2">
        <v>36201</v>
      </c>
      <c r="I1077" s="2">
        <v>40909</v>
      </c>
      <c r="J1077" s="2">
        <v>49789</v>
      </c>
      <c r="K1077" s="2">
        <v>61333</v>
      </c>
      <c r="L1077" s="2">
        <v>69134</v>
      </c>
      <c r="M1077" s="2">
        <v>77017</v>
      </c>
      <c r="N1077" s="2">
        <v>83289</v>
      </c>
      <c r="O1077" s="2">
        <v>88064</v>
      </c>
      <c r="P1077" s="2">
        <v>91046</v>
      </c>
      <c r="Q1077" s="2">
        <v>94760</v>
      </c>
      <c r="R1077" s="2">
        <v>97845</v>
      </c>
      <c r="S1077" s="2">
        <v>100614</v>
      </c>
      <c r="T1077" s="2">
        <v>99636</v>
      </c>
      <c r="U1077" s="2">
        <v>93374</v>
      </c>
      <c r="V1077" s="2">
        <v>87951</v>
      </c>
      <c r="W1077" s="2">
        <v>82353</v>
      </c>
      <c r="X1077" s="2">
        <v>76656</v>
      </c>
      <c r="Y1077" s="2">
        <v>71916</v>
      </c>
      <c r="Z1077" s="2">
        <v>67693</v>
      </c>
      <c r="AA1077" s="2">
        <v>64790</v>
      </c>
      <c r="AB1077" s="2">
        <v>62243</v>
      </c>
      <c r="AC1077" s="2">
        <v>60165</v>
      </c>
      <c r="AD1077" s="2">
        <v>58430</v>
      </c>
      <c r="AE1077" s="2">
        <v>57015</v>
      </c>
      <c r="AF1077" s="2">
        <v>55966</v>
      </c>
      <c r="AG1077" s="2">
        <v>54761</v>
      </c>
      <c r="AH1077" s="2">
        <v>53612</v>
      </c>
    </row>
    <row r="1078" spans="1:34" x14ac:dyDescent="0.25">
      <c r="A1078" s="2" t="s">
        <v>473</v>
      </c>
      <c r="B1078" s="2" t="s">
        <v>408</v>
      </c>
      <c r="C1078" s="2" t="s">
        <v>537</v>
      </c>
      <c r="D1078" s="2">
        <v>0</v>
      </c>
      <c r="E1078" s="2">
        <v>7</v>
      </c>
      <c r="F1078" s="2">
        <v>-14</v>
      </c>
      <c r="G1078" s="2">
        <v>319</v>
      </c>
      <c r="H1078" s="2">
        <v>536</v>
      </c>
      <c r="I1078" s="2">
        <v>884</v>
      </c>
      <c r="J1078" s="2">
        <v>1075</v>
      </c>
      <c r="K1078" s="2">
        <v>1710</v>
      </c>
      <c r="L1078" s="2">
        <v>2634</v>
      </c>
      <c r="M1078" s="2">
        <v>3377</v>
      </c>
      <c r="N1078" s="2">
        <v>3782</v>
      </c>
      <c r="O1078" s="2">
        <v>3615</v>
      </c>
      <c r="P1078" s="2">
        <v>3397</v>
      </c>
      <c r="Q1078" s="2">
        <v>3284</v>
      </c>
      <c r="R1078" s="2">
        <v>3229</v>
      </c>
      <c r="S1078" s="2">
        <v>3230</v>
      </c>
      <c r="T1078" s="2">
        <v>3266</v>
      </c>
      <c r="U1078" s="2">
        <v>3276</v>
      </c>
      <c r="V1078" s="2">
        <v>3269</v>
      </c>
      <c r="W1078" s="2">
        <v>3232</v>
      </c>
      <c r="X1078" s="2">
        <v>3216</v>
      </c>
      <c r="Y1078" s="2">
        <v>3206</v>
      </c>
      <c r="Z1078" s="2">
        <v>3200</v>
      </c>
      <c r="AA1078" s="2">
        <v>3201</v>
      </c>
      <c r="AB1078" s="2">
        <v>3198</v>
      </c>
      <c r="AC1078" s="2">
        <v>3197</v>
      </c>
      <c r="AD1078" s="2">
        <v>3214</v>
      </c>
      <c r="AE1078" s="2">
        <v>3227</v>
      </c>
      <c r="AF1078" s="2">
        <v>3227</v>
      </c>
      <c r="AG1078" s="2">
        <v>3223</v>
      </c>
      <c r="AH1078" s="2">
        <v>3212</v>
      </c>
    </row>
    <row r="1079" spans="1:34" x14ac:dyDescent="0.25">
      <c r="A1079" s="2" t="s">
        <v>474</v>
      </c>
      <c r="B1079" s="2" t="s">
        <v>408</v>
      </c>
      <c r="C1079" s="2" t="s">
        <v>537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  <c r="AE1079" s="2">
        <v>0</v>
      </c>
      <c r="AF1079" s="2">
        <v>0</v>
      </c>
      <c r="AG1079" s="2">
        <v>0</v>
      </c>
      <c r="AH1079" s="2">
        <v>0</v>
      </c>
    </row>
    <row r="1080" spans="1:34" x14ac:dyDescent="0.25">
      <c r="A1080" s="2" t="s">
        <v>475</v>
      </c>
      <c r="B1080" s="2" t="s">
        <v>408</v>
      </c>
      <c r="C1080" s="2" t="s">
        <v>537</v>
      </c>
      <c r="D1080" s="2">
        <v>0</v>
      </c>
      <c r="E1080" s="2">
        <v>0</v>
      </c>
      <c r="F1080" s="2">
        <v>-4</v>
      </c>
      <c r="G1080" s="2">
        <v>-42</v>
      </c>
      <c r="H1080" s="2">
        <v>-153</v>
      </c>
      <c r="I1080" s="2">
        <v>-307</v>
      </c>
      <c r="J1080" s="2">
        <v>-443</v>
      </c>
      <c r="K1080" s="2">
        <v>-659</v>
      </c>
      <c r="L1080" s="2">
        <v>-920</v>
      </c>
      <c r="M1080" s="2">
        <v>-1225</v>
      </c>
      <c r="N1080" s="2">
        <v>-1555</v>
      </c>
      <c r="O1080" s="2">
        <v>-1909</v>
      </c>
      <c r="P1080" s="2">
        <v>-2253</v>
      </c>
      <c r="Q1080" s="2">
        <v>-2588</v>
      </c>
      <c r="R1080" s="2">
        <v>-2881</v>
      </c>
      <c r="S1080" s="2">
        <v>-3197</v>
      </c>
      <c r="T1080" s="2">
        <v>-3533</v>
      </c>
      <c r="U1080" s="2">
        <v>-3844</v>
      </c>
      <c r="V1080" s="2">
        <v>-4131</v>
      </c>
      <c r="W1080" s="2">
        <v>-4339</v>
      </c>
      <c r="X1080" s="2">
        <v>-4570</v>
      </c>
      <c r="Y1080" s="2">
        <v>-4739</v>
      </c>
      <c r="Z1080" s="2">
        <v>-4827</v>
      </c>
      <c r="AA1080" s="2">
        <v>-4939</v>
      </c>
      <c r="AB1080" s="2">
        <v>-5035</v>
      </c>
      <c r="AC1080" s="2">
        <v>-5052</v>
      </c>
      <c r="AD1080" s="2">
        <v>-5096</v>
      </c>
      <c r="AE1080" s="2">
        <v>-5081</v>
      </c>
      <c r="AF1080" s="2">
        <v>-5053</v>
      </c>
      <c r="AG1080" s="2">
        <v>-5041</v>
      </c>
      <c r="AH1080" s="2">
        <v>-4998</v>
      </c>
    </row>
    <row r="1081" spans="1:34" x14ac:dyDescent="0.25">
      <c r="A1081" s="2" t="s">
        <v>476</v>
      </c>
      <c r="B1081" s="2" t="s">
        <v>408</v>
      </c>
      <c r="C1081" s="2" t="s">
        <v>537</v>
      </c>
      <c r="D1081" s="2">
        <v>0</v>
      </c>
      <c r="E1081" s="2">
        <v>0</v>
      </c>
      <c r="F1081" s="2">
        <v>0</v>
      </c>
      <c r="G1081" s="2">
        <v>27</v>
      </c>
      <c r="H1081" s="2">
        <v>38</v>
      </c>
      <c r="I1081" s="2">
        <v>18</v>
      </c>
      <c r="J1081" s="2">
        <v>-27</v>
      </c>
      <c r="K1081" s="2">
        <v>-46</v>
      </c>
      <c r="L1081" s="2">
        <v>-39</v>
      </c>
      <c r="M1081" s="2">
        <v>-35</v>
      </c>
      <c r="N1081" s="2">
        <v>-41</v>
      </c>
      <c r="O1081" s="2">
        <v>-48</v>
      </c>
      <c r="P1081" s="2">
        <v>-54</v>
      </c>
      <c r="Q1081" s="2">
        <v>-59</v>
      </c>
      <c r="R1081" s="2">
        <v>-64</v>
      </c>
      <c r="S1081" s="2">
        <v>-69</v>
      </c>
      <c r="T1081" s="2">
        <v>-73</v>
      </c>
      <c r="U1081" s="2">
        <v>-80</v>
      </c>
      <c r="V1081" s="2">
        <v>-85</v>
      </c>
      <c r="W1081" s="2">
        <v>-89</v>
      </c>
      <c r="X1081" s="2">
        <v>-91</v>
      </c>
      <c r="Y1081" s="2">
        <v>-91</v>
      </c>
      <c r="Z1081" s="2">
        <v>-88</v>
      </c>
      <c r="AA1081" s="2">
        <v>-85</v>
      </c>
      <c r="AB1081" s="2">
        <v>-81</v>
      </c>
      <c r="AC1081" s="2">
        <v>-78</v>
      </c>
      <c r="AD1081" s="2">
        <v>-75</v>
      </c>
      <c r="AE1081" s="2">
        <v>-73</v>
      </c>
      <c r="AF1081" s="2">
        <v>-69</v>
      </c>
      <c r="AG1081" s="2">
        <v>-67</v>
      </c>
      <c r="AH1081" s="2">
        <v>-65</v>
      </c>
    </row>
    <row r="1082" spans="1:34" x14ac:dyDescent="0.25">
      <c r="A1082" s="2" t="s">
        <v>477</v>
      </c>
      <c r="B1082" s="2" t="s">
        <v>408</v>
      </c>
      <c r="C1082" s="2" t="s">
        <v>537</v>
      </c>
      <c r="D1082" s="2">
        <v>0</v>
      </c>
      <c r="E1082" s="2">
        <v>0</v>
      </c>
      <c r="F1082" s="2">
        <v>-3</v>
      </c>
      <c r="G1082" s="2">
        <v>-48</v>
      </c>
      <c r="H1082" s="2">
        <v>-171</v>
      </c>
      <c r="I1082" s="2">
        <v>-369</v>
      </c>
      <c r="J1082" s="2">
        <v>-673</v>
      </c>
      <c r="K1082" s="2">
        <v>-1012</v>
      </c>
      <c r="L1082" s="2">
        <v>-1392</v>
      </c>
      <c r="M1082" s="2">
        <v>-1829</v>
      </c>
      <c r="N1082" s="2">
        <v>-2299</v>
      </c>
      <c r="O1082" s="2">
        <v>-2772</v>
      </c>
      <c r="P1082" s="2">
        <v>-3213</v>
      </c>
      <c r="Q1082" s="2">
        <v>-3611</v>
      </c>
      <c r="R1082" s="2">
        <v>-3985</v>
      </c>
      <c r="S1082" s="2">
        <v>-4363</v>
      </c>
      <c r="T1082" s="2">
        <v>-4721</v>
      </c>
      <c r="U1082" s="2">
        <v>-5052</v>
      </c>
      <c r="V1082" s="2">
        <v>-5280</v>
      </c>
      <c r="W1082" s="2">
        <v>-5445</v>
      </c>
      <c r="X1082" s="2">
        <v>-5573</v>
      </c>
      <c r="Y1082" s="2">
        <v>-5615</v>
      </c>
      <c r="Z1082" s="2">
        <v>-5607</v>
      </c>
      <c r="AA1082" s="2">
        <v>-5603</v>
      </c>
      <c r="AB1082" s="2">
        <v>-5572</v>
      </c>
      <c r="AC1082" s="2">
        <v>-5523</v>
      </c>
      <c r="AD1082" s="2">
        <v>-5484</v>
      </c>
      <c r="AE1082" s="2">
        <v>-5414</v>
      </c>
      <c r="AF1082" s="2">
        <v>-5345</v>
      </c>
      <c r="AG1082" s="2">
        <v>-5304</v>
      </c>
      <c r="AH1082" s="2">
        <v>-5257</v>
      </c>
    </row>
    <row r="1083" spans="1:34" x14ac:dyDescent="0.25">
      <c r="A1083" s="2" t="s">
        <v>478</v>
      </c>
      <c r="B1083" s="2" t="s">
        <v>408</v>
      </c>
      <c r="C1083" s="2" t="s">
        <v>537</v>
      </c>
      <c r="D1083" s="2">
        <v>0</v>
      </c>
      <c r="E1083" s="2">
        <v>0</v>
      </c>
      <c r="F1083" s="2">
        <v>1</v>
      </c>
      <c r="G1083" s="2">
        <v>127</v>
      </c>
      <c r="H1083" s="2">
        <v>160</v>
      </c>
      <c r="I1083" s="2">
        <v>271</v>
      </c>
      <c r="J1083" s="2">
        <v>404</v>
      </c>
      <c r="K1083" s="2">
        <v>531</v>
      </c>
      <c r="L1083" s="2">
        <v>660</v>
      </c>
      <c r="M1083" s="2">
        <v>822</v>
      </c>
      <c r="N1083" s="2">
        <v>958</v>
      </c>
      <c r="O1083" s="2">
        <v>1036</v>
      </c>
      <c r="P1083" s="2">
        <v>1088</v>
      </c>
      <c r="Q1083" s="2">
        <v>1135</v>
      </c>
      <c r="R1083" s="2">
        <v>1176</v>
      </c>
      <c r="S1083" s="2">
        <v>1210</v>
      </c>
      <c r="T1083" s="2">
        <v>1232</v>
      </c>
      <c r="U1083" s="2">
        <v>1223</v>
      </c>
      <c r="V1083" s="2">
        <v>1190</v>
      </c>
      <c r="W1083" s="2">
        <v>1144</v>
      </c>
      <c r="X1083" s="2">
        <v>1090</v>
      </c>
      <c r="Y1083" s="2">
        <v>1033</v>
      </c>
      <c r="Z1083" s="2">
        <v>975</v>
      </c>
      <c r="AA1083" s="2">
        <v>922</v>
      </c>
      <c r="AB1083" s="2">
        <v>869</v>
      </c>
      <c r="AC1083" s="2">
        <v>823</v>
      </c>
      <c r="AD1083" s="2">
        <v>782</v>
      </c>
      <c r="AE1083" s="2">
        <v>741</v>
      </c>
      <c r="AF1083" s="2">
        <v>704</v>
      </c>
      <c r="AG1083" s="2">
        <v>671</v>
      </c>
      <c r="AH1083" s="2">
        <v>641</v>
      </c>
    </row>
    <row r="1084" spans="1:34" x14ac:dyDescent="0.25">
      <c r="A1084" s="2" t="s">
        <v>479</v>
      </c>
      <c r="B1084" s="2" t="s">
        <v>408</v>
      </c>
      <c r="C1084" s="2" t="s">
        <v>537</v>
      </c>
      <c r="D1084" s="2">
        <v>0</v>
      </c>
      <c r="E1084" s="2">
        <v>0</v>
      </c>
      <c r="F1084" s="2">
        <v>1</v>
      </c>
      <c r="G1084" s="2">
        <v>37</v>
      </c>
      <c r="H1084" s="2">
        <v>35</v>
      </c>
      <c r="I1084" s="2">
        <v>160</v>
      </c>
      <c r="J1084" s="2">
        <v>322</v>
      </c>
      <c r="K1084" s="2">
        <v>419</v>
      </c>
      <c r="L1084" s="2">
        <v>486</v>
      </c>
      <c r="M1084" s="2">
        <v>583</v>
      </c>
      <c r="N1084" s="2">
        <v>663</v>
      </c>
      <c r="O1084" s="2">
        <v>714</v>
      </c>
      <c r="P1084" s="2">
        <v>748</v>
      </c>
      <c r="Q1084" s="2">
        <v>777</v>
      </c>
      <c r="R1084" s="2">
        <v>795</v>
      </c>
      <c r="S1084" s="2">
        <v>804</v>
      </c>
      <c r="T1084" s="2">
        <v>803</v>
      </c>
      <c r="U1084" s="2">
        <v>781</v>
      </c>
      <c r="V1084" s="2">
        <v>744</v>
      </c>
      <c r="W1084" s="2">
        <v>702</v>
      </c>
      <c r="X1084" s="2">
        <v>651</v>
      </c>
      <c r="Y1084" s="2">
        <v>598</v>
      </c>
      <c r="Z1084" s="2">
        <v>545</v>
      </c>
      <c r="AA1084" s="2">
        <v>498</v>
      </c>
      <c r="AB1084" s="2">
        <v>452</v>
      </c>
      <c r="AC1084" s="2">
        <v>413</v>
      </c>
      <c r="AD1084" s="2">
        <v>376</v>
      </c>
      <c r="AE1084" s="2">
        <v>342</v>
      </c>
      <c r="AF1084" s="2">
        <v>311</v>
      </c>
      <c r="AG1084" s="2">
        <v>285</v>
      </c>
      <c r="AH1084" s="2">
        <v>260</v>
      </c>
    </row>
    <row r="1085" spans="1:34" x14ac:dyDescent="0.25">
      <c r="A1085" s="2" t="s">
        <v>480</v>
      </c>
      <c r="B1085" s="2" t="s">
        <v>408</v>
      </c>
      <c r="C1085" s="2" t="s">
        <v>537</v>
      </c>
      <c r="D1085" s="2">
        <v>0</v>
      </c>
      <c r="E1085" s="2">
        <v>0</v>
      </c>
      <c r="F1085" s="2">
        <v>1</v>
      </c>
      <c r="G1085" s="2">
        <v>57</v>
      </c>
      <c r="H1085" s="2">
        <v>77</v>
      </c>
      <c r="I1085" s="2">
        <v>70</v>
      </c>
      <c r="J1085" s="2">
        <v>58</v>
      </c>
      <c r="K1085" s="2">
        <v>61</v>
      </c>
      <c r="L1085" s="2">
        <v>67</v>
      </c>
      <c r="M1085" s="2">
        <v>71</v>
      </c>
      <c r="N1085" s="2">
        <v>72</v>
      </c>
      <c r="O1085" s="2">
        <v>72</v>
      </c>
      <c r="P1085" s="2">
        <v>69</v>
      </c>
      <c r="Q1085" s="2">
        <v>67</v>
      </c>
      <c r="R1085" s="2">
        <v>68</v>
      </c>
      <c r="S1085" s="2">
        <v>67</v>
      </c>
      <c r="T1085" s="2">
        <v>68</v>
      </c>
      <c r="U1085" s="2">
        <v>61</v>
      </c>
      <c r="V1085" s="2">
        <v>52</v>
      </c>
      <c r="W1085" s="2">
        <v>42</v>
      </c>
      <c r="X1085" s="2">
        <v>34</v>
      </c>
      <c r="Y1085" s="2">
        <v>27</v>
      </c>
      <c r="Z1085" s="2">
        <v>25</v>
      </c>
      <c r="AA1085" s="2">
        <v>22</v>
      </c>
      <c r="AB1085" s="2">
        <v>21</v>
      </c>
      <c r="AC1085" s="2">
        <v>22</v>
      </c>
      <c r="AD1085" s="2">
        <v>22</v>
      </c>
      <c r="AE1085" s="2">
        <v>23</v>
      </c>
      <c r="AF1085" s="2">
        <v>24</v>
      </c>
      <c r="AG1085" s="2">
        <v>24</v>
      </c>
      <c r="AH1085" s="2">
        <v>24</v>
      </c>
    </row>
    <row r="1086" spans="1:34" x14ac:dyDescent="0.25">
      <c r="A1086" s="2" t="s">
        <v>481</v>
      </c>
      <c r="B1086" s="2" t="s">
        <v>408</v>
      </c>
      <c r="C1086" s="2" t="s">
        <v>537</v>
      </c>
      <c r="D1086" s="2">
        <v>0</v>
      </c>
      <c r="E1086" s="2">
        <v>0</v>
      </c>
      <c r="F1086" s="2">
        <v>1</v>
      </c>
      <c r="G1086" s="2">
        <v>52</v>
      </c>
      <c r="H1086" s="2">
        <v>62</v>
      </c>
      <c r="I1086" s="2">
        <v>60</v>
      </c>
      <c r="J1086" s="2">
        <v>53</v>
      </c>
      <c r="K1086" s="2">
        <v>56</v>
      </c>
      <c r="L1086" s="2">
        <v>67</v>
      </c>
      <c r="M1086" s="2">
        <v>78</v>
      </c>
      <c r="N1086" s="2">
        <v>85</v>
      </c>
      <c r="O1086" s="2">
        <v>88</v>
      </c>
      <c r="P1086" s="2">
        <v>89</v>
      </c>
      <c r="Q1086" s="2">
        <v>91</v>
      </c>
      <c r="R1086" s="2">
        <v>91</v>
      </c>
      <c r="S1086" s="2">
        <v>90</v>
      </c>
      <c r="T1086" s="2">
        <v>90</v>
      </c>
      <c r="U1086" s="2">
        <v>83</v>
      </c>
      <c r="V1086" s="2">
        <v>75</v>
      </c>
      <c r="W1086" s="2">
        <v>64</v>
      </c>
      <c r="X1086" s="2">
        <v>56</v>
      </c>
      <c r="Y1086" s="2">
        <v>48</v>
      </c>
      <c r="Z1086" s="2">
        <v>42</v>
      </c>
      <c r="AA1086" s="2">
        <v>38</v>
      </c>
      <c r="AB1086" s="2">
        <v>35</v>
      </c>
      <c r="AC1086" s="2">
        <v>33</v>
      </c>
      <c r="AD1086" s="2">
        <v>29</v>
      </c>
      <c r="AE1086" s="2">
        <v>29</v>
      </c>
      <c r="AF1086" s="2">
        <v>27</v>
      </c>
      <c r="AG1086" s="2">
        <v>26</v>
      </c>
      <c r="AH1086" s="2">
        <v>24</v>
      </c>
    </row>
    <row r="1087" spans="1:34" x14ac:dyDescent="0.25">
      <c r="A1087" s="2" t="s">
        <v>482</v>
      </c>
      <c r="B1087" s="2" t="s">
        <v>408</v>
      </c>
      <c r="C1087" s="2" t="s">
        <v>537</v>
      </c>
      <c r="D1087" s="2">
        <v>0</v>
      </c>
      <c r="E1087" s="2">
        <v>1</v>
      </c>
      <c r="F1087" s="2">
        <v>0</v>
      </c>
      <c r="G1087" s="2">
        <v>-110</v>
      </c>
      <c r="H1087" s="2">
        <v>-229</v>
      </c>
      <c r="I1087" s="2">
        <v>-354</v>
      </c>
      <c r="J1087" s="2">
        <v>-564</v>
      </c>
      <c r="K1087" s="2">
        <v>-795</v>
      </c>
      <c r="L1087" s="2">
        <v>-1038</v>
      </c>
      <c r="M1087" s="2">
        <v>-1297</v>
      </c>
      <c r="N1087" s="2">
        <v>-1556</v>
      </c>
      <c r="O1087" s="2">
        <v>-1792</v>
      </c>
      <c r="P1087" s="2">
        <v>-1993</v>
      </c>
      <c r="Q1087" s="2">
        <v>-2160</v>
      </c>
      <c r="R1087" s="2">
        <v>-2308</v>
      </c>
      <c r="S1087" s="2">
        <v>-2446</v>
      </c>
      <c r="T1087" s="2">
        <v>-2565</v>
      </c>
      <c r="U1087" s="2">
        <v>-2649</v>
      </c>
      <c r="V1087" s="2">
        <v>-2657</v>
      </c>
      <c r="W1087" s="2">
        <v>-2647</v>
      </c>
      <c r="X1087" s="2">
        <v>-2598</v>
      </c>
      <c r="Y1087" s="2">
        <v>-2515</v>
      </c>
      <c r="Z1087" s="2">
        <v>-2445</v>
      </c>
      <c r="AA1087" s="2">
        <v>-2365</v>
      </c>
      <c r="AB1087" s="2">
        <v>-2276</v>
      </c>
      <c r="AC1087" s="2">
        <v>-2196</v>
      </c>
      <c r="AD1087" s="2">
        <v>-2116</v>
      </c>
      <c r="AE1087" s="2">
        <v>-2031</v>
      </c>
      <c r="AF1087" s="2">
        <v>-1955</v>
      </c>
      <c r="AG1087" s="2">
        <v>-1888</v>
      </c>
      <c r="AH1087" s="2">
        <v>-1830</v>
      </c>
    </row>
    <row r="1088" spans="1:34" x14ac:dyDescent="0.25">
      <c r="A1088" s="2" t="s">
        <v>483</v>
      </c>
      <c r="B1088" s="2" t="s">
        <v>408</v>
      </c>
      <c r="C1088" s="2" t="s">
        <v>537</v>
      </c>
      <c r="D1088" s="2">
        <v>0</v>
      </c>
      <c r="E1088" s="2">
        <v>-1</v>
      </c>
      <c r="F1088" s="2">
        <v>-5</v>
      </c>
      <c r="G1088" s="2">
        <v>160</v>
      </c>
      <c r="H1088" s="2">
        <v>177</v>
      </c>
      <c r="I1088" s="2">
        <v>101</v>
      </c>
      <c r="J1088" s="2">
        <v>-221</v>
      </c>
      <c r="K1088" s="2">
        <v>-531</v>
      </c>
      <c r="L1088" s="2">
        <v>-756</v>
      </c>
      <c r="M1088" s="2">
        <v>-934</v>
      </c>
      <c r="N1088" s="2">
        <v>-1101</v>
      </c>
      <c r="O1088" s="2">
        <v>-1251</v>
      </c>
      <c r="P1088" s="2">
        <v>-1375</v>
      </c>
      <c r="Q1088" s="2">
        <v>-1480</v>
      </c>
      <c r="R1088" s="2">
        <v>-1566</v>
      </c>
      <c r="S1088" s="2">
        <v>-1639</v>
      </c>
      <c r="T1088" s="2">
        <v>-1701</v>
      </c>
      <c r="U1088" s="2">
        <v>-1764</v>
      </c>
      <c r="V1088" s="2">
        <v>-1821</v>
      </c>
      <c r="W1088" s="2">
        <v>-1864</v>
      </c>
      <c r="X1088" s="2">
        <v>-1893</v>
      </c>
      <c r="Y1088" s="2">
        <v>-1896</v>
      </c>
      <c r="Z1088" s="2">
        <v>-1879</v>
      </c>
      <c r="AA1088" s="2">
        <v>-1852</v>
      </c>
      <c r="AB1088" s="2">
        <v>-1821</v>
      </c>
      <c r="AC1088" s="2">
        <v>-1786</v>
      </c>
      <c r="AD1088" s="2">
        <v>-1747</v>
      </c>
      <c r="AE1088" s="2">
        <v>-1702</v>
      </c>
      <c r="AF1088" s="2">
        <v>-1653</v>
      </c>
      <c r="AG1088" s="2">
        <v>-1603</v>
      </c>
      <c r="AH1088" s="2">
        <v>-1550</v>
      </c>
    </row>
    <row r="1089" spans="1:34" x14ac:dyDescent="0.25">
      <c r="A1089" s="2" t="s">
        <v>484</v>
      </c>
      <c r="B1089" s="2" t="s">
        <v>408</v>
      </c>
      <c r="C1089" s="2" t="s">
        <v>537</v>
      </c>
      <c r="D1089" s="2">
        <v>0</v>
      </c>
      <c r="E1089" s="2">
        <v>0</v>
      </c>
      <c r="F1089" s="2">
        <v>0</v>
      </c>
      <c r="G1089" s="2">
        <v>6</v>
      </c>
      <c r="H1089" s="2">
        <v>7</v>
      </c>
      <c r="I1089" s="2">
        <v>30</v>
      </c>
      <c r="J1089" s="2">
        <v>51</v>
      </c>
      <c r="K1089" s="2">
        <v>61</v>
      </c>
      <c r="L1089" s="2">
        <v>69</v>
      </c>
      <c r="M1089" s="2">
        <v>86</v>
      </c>
      <c r="N1089" s="2">
        <v>97</v>
      </c>
      <c r="O1089" s="2">
        <v>106</v>
      </c>
      <c r="P1089" s="2">
        <v>112</v>
      </c>
      <c r="Q1089" s="2">
        <v>120</v>
      </c>
      <c r="R1089" s="2">
        <v>126</v>
      </c>
      <c r="S1089" s="2">
        <v>130</v>
      </c>
      <c r="T1089" s="2">
        <v>133</v>
      </c>
      <c r="U1089" s="2">
        <v>132</v>
      </c>
      <c r="V1089" s="2">
        <v>129</v>
      </c>
      <c r="W1089" s="2">
        <v>125</v>
      </c>
      <c r="X1089" s="2">
        <v>119</v>
      </c>
      <c r="Y1089" s="2">
        <v>113</v>
      </c>
      <c r="Z1089" s="2">
        <v>106</v>
      </c>
      <c r="AA1089" s="2">
        <v>99</v>
      </c>
      <c r="AB1089" s="2">
        <v>92</v>
      </c>
      <c r="AC1089" s="2">
        <v>87</v>
      </c>
      <c r="AD1089" s="2">
        <v>81</v>
      </c>
      <c r="AE1089" s="2">
        <v>76</v>
      </c>
      <c r="AF1089" s="2">
        <v>71</v>
      </c>
      <c r="AG1089" s="2">
        <v>66</v>
      </c>
      <c r="AH1089" s="2">
        <v>62</v>
      </c>
    </row>
    <row r="1090" spans="1:34" x14ac:dyDescent="0.25">
      <c r="A1090" s="2" t="s">
        <v>485</v>
      </c>
      <c r="B1090" s="2" t="s">
        <v>408</v>
      </c>
      <c r="C1090" s="2" t="s">
        <v>537</v>
      </c>
      <c r="D1090" s="2">
        <v>0</v>
      </c>
      <c r="E1090" s="2">
        <v>0</v>
      </c>
      <c r="F1090" s="2">
        <v>1</v>
      </c>
      <c r="G1090" s="2">
        <v>55</v>
      </c>
      <c r="H1090" s="2">
        <v>60</v>
      </c>
      <c r="I1090" s="2">
        <v>25</v>
      </c>
      <c r="J1090" s="2">
        <v>-23</v>
      </c>
      <c r="K1090" s="2">
        <v>-45</v>
      </c>
      <c r="L1090" s="2">
        <v>-57</v>
      </c>
      <c r="M1090" s="2">
        <v>-73</v>
      </c>
      <c r="N1090" s="2">
        <v>-90</v>
      </c>
      <c r="O1090" s="2">
        <v>-101</v>
      </c>
      <c r="P1090" s="2">
        <v>-110</v>
      </c>
      <c r="Q1090" s="2">
        <v>-116</v>
      </c>
      <c r="R1090" s="2">
        <v>-122</v>
      </c>
      <c r="S1090" s="2">
        <v>-127</v>
      </c>
      <c r="T1090" s="2">
        <v>-123</v>
      </c>
      <c r="U1090" s="2">
        <v>-124</v>
      </c>
      <c r="V1090" s="2">
        <v>-128</v>
      </c>
      <c r="W1090" s="2">
        <v>-131</v>
      </c>
      <c r="X1090" s="2">
        <v>-133</v>
      </c>
      <c r="Y1090" s="2">
        <v>-134</v>
      </c>
      <c r="Z1090" s="2">
        <v>-133</v>
      </c>
      <c r="AA1090" s="2">
        <v>-129</v>
      </c>
      <c r="AB1090" s="2">
        <v>-127</v>
      </c>
      <c r="AC1090" s="2">
        <v>-122</v>
      </c>
      <c r="AD1090" s="2">
        <v>-119</v>
      </c>
      <c r="AE1090" s="2">
        <v>-115</v>
      </c>
      <c r="AF1090" s="2">
        <v>-112</v>
      </c>
      <c r="AG1090" s="2">
        <v>-107</v>
      </c>
      <c r="AH1090" s="2">
        <v>-104</v>
      </c>
    </row>
    <row r="1091" spans="1:34" x14ac:dyDescent="0.25">
      <c r="A1091" s="2" t="s">
        <v>486</v>
      </c>
      <c r="B1091" s="2" t="s">
        <v>408</v>
      </c>
      <c r="C1091" s="2" t="s">
        <v>537</v>
      </c>
      <c r="D1091" s="2">
        <v>0</v>
      </c>
      <c r="E1091" s="2">
        <v>0</v>
      </c>
      <c r="F1091" s="2">
        <v>3</v>
      </c>
      <c r="G1091" s="2">
        <v>87</v>
      </c>
      <c r="H1091" s="2">
        <v>101</v>
      </c>
      <c r="I1091" s="2">
        <v>43</v>
      </c>
      <c r="J1091" s="2">
        <v>-61</v>
      </c>
      <c r="K1091" s="2">
        <v>-94</v>
      </c>
      <c r="L1091" s="2">
        <v>-79</v>
      </c>
      <c r="M1091" s="2">
        <v>-71</v>
      </c>
      <c r="N1091" s="2">
        <v>-78</v>
      </c>
      <c r="O1091" s="2">
        <v>-83</v>
      </c>
      <c r="P1091" s="2">
        <v>-87</v>
      </c>
      <c r="Q1091" s="2">
        <v>-89</v>
      </c>
      <c r="R1091" s="2">
        <v>-96</v>
      </c>
      <c r="S1091" s="2">
        <v>-102</v>
      </c>
      <c r="T1091" s="2">
        <v>-100</v>
      </c>
      <c r="U1091" s="2">
        <v>-108</v>
      </c>
      <c r="V1091" s="2">
        <v>-117</v>
      </c>
      <c r="W1091" s="2">
        <v>-125</v>
      </c>
      <c r="X1091" s="2">
        <v>-130</v>
      </c>
      <c r="Y1091" s="2">
        <v>-131</v>
      </c>
      <c r="Z1091" s="2">
        <v>-130</v>
      </c>
      <c r="AA1091" s="2">
        <v>-125</v>
      </c>
      <c r="AB1091" s="2">
        <v>-119</v>
      </c>
      <c r="AC1091" s="2">
        <v>-115</v>
      </c>
      <c r="AD1091" s="2">
        <v>-110</v>
      </c>
      <c r="AE1091" s="2">
        <v>-105</v>
      </c>
      <c r="AF1091" s="2">
        <v>-101</v>
      </c>
      <c r="AG1091" s="2">
        <v>-95</v>
      </c>
      <c r="AH1091" s="2">
        <v>-93</v>
      </c>
    </row>
    <row r="1092" spans="1:34" x14ac:dyDescent="0.25">
      <c r="A1092" s="2" t="s">
        <v>487</v>
      </c>
      <c r="B1092" s="2" t="s">
        <v>408</v>
      </c>
      <c r="C1092" s="2" t="s">
        <v>537</v>
      </c>
      <c r="D1092" s="2">
        <v>0</v>
      </c>
      <c r="E1092" s="2">
        <v>0</v>
      </c>
      <c r="F1092" s="2">
        <v>0</v>
      </c>
      <c r="G1092" s="2">
        <v>16</v>
      </c>
      <c r="H1092" s="2">
        <v>-24</v>
      </c>
      <c r="I1092" s="2">
        <v>-148</v>
      </c>
      <c r="J1092" s="2">
        <v>-395</v>
      </c>
      <c r="K1092" s="2">
        <v>-562</v>
      </c>
      <c r="L1092" s="2">
        <v>-653</v>
      </c>
      <c r="M1092" s="2">
        <v>-730</v>
      </c>
      <c r="N1092" s="2">
        <v>-810</v>
      </c>
      <c r="O1092" s="2">
        <v>-879</v>
      </c>
      <c r="P1092" s="2">
        <v>-935</v>
      </c>
      <c r="Q1092" s="2">
        <v>-992</v>
      </c>
      <c r="R1092" s="2">
        <v>-1042</v>
      </c>
      <c r="S1092" s="2">
        <v>-1083</v>
      </c>
      <c r="T1092" s="2">
        <v>-1117</v>
      </c>
      <c r="U1092" s="2">
        <v>-1150</v>
      </c>
      <c r="V1092" s="2">
        <v>-1186</v>
      </c>
      <c r="W1092" s="2">
        <v>-1221</v>
      </c>
      <c r="X1092" s="2">
        <v>-1251</v>
      </c>
      <c r="Y1092" s="2">
        <v>-1272</v>
      </c>
      <c r="Z1092" s="2">
        <v>-1290</v>
      </c>
      <c r="AA1092" s="2">
        <v>-1302</v>
      </c>
      <c r="AB1092" s="2">
        <v>-1313</v>
      </c>
      <c r="AC1092" s="2">
        <v>-1323</v>
      </c>
      <c r="AD1092" s="2">
        <v>-1330</v>
      </c>
      <c r="AE1092" s="2">
        <v>-1338</v>
      </c>
      <c r="AF1092" s="2">
        <v>-1342</v>
      </c>
      <c r="AG1092" s="2">
        <v>-1347</v>
      </c>
      <c r="AH1092" s="2">
        <v>-1352</v>
      </c>
    </row>
    <row r="1093" spans="1:34" x14ac:dyDescent="0.25">
      <c r="A1093" s="2" t="s">
        <v>488</v>
      </c>
      <c r="B1093" s="2" t="s">
        <v>408</v>
      </c>
      <c r="C1093" s="2" t="s">
        <v>537</v>
      </c>
      <c r="D1093" s="2">
        <v>0</v>
      </c>
      <c r="E1093" s="2">
        <v>0</v>
      </c>
      <c r="F1093" s="2">
        <v>3</v>
      </c>
      <c r="G1093" s="2">
        <v>106</v>
      </c>
      <c r="H1093" s="2">
        <v>84</v>
      </c>
      <c r="I1093" s="2">
        <v>-35</v>
      </c>
      <c r="J1093" s="2">
        <v>-139</v>
      </c>
      <c r="K1093" s="2">
        <v>-197</v>
      </c>
      <c r="L1093" s="2">
        <v>-253</v>
      </c>
      <c r="M1093" s="2">
        <v>-318</v>
      </c>
      <c r="N1093" s="2">
        <v>-375</v>
      </c>
      <c r="O1093" s="2">
        <v>-419</v>
      </c>
      <c r="P1093" s="2">
        <v>-459</v>
      </c>
      <c r="Q1093" s="2">
        <v>-491</v>
      </c>
      <c r="R1093" s="2">
        <v>-523</v>
      </c>
      <c r="S1093" s="2">
        <v>-553</v>
      </c>
      <c r="T1093" s="2">
        <v>-560</v>
      </c>
      <c r="U1093" s="2">
        <v>-576</v>
      </c>
      <c r="V1093" s="2">
        <v>-592</v>
      </c>
      <c r="W1093" s="2">
        <v>-606</v>
      </c>
      <c r="X1093" s="2">
        <v>-617</v>
      </c>
      <c r="Y1093" s="2">
        <v>-625</v>
      </c>
      <c r="Z1093" s="2">
        <v>-627</v>
      </c>
      <c r="AA1093" s="2">
        <v>-628</v>
      </c>
      <c r="AB1093" s="2">
        <v>-628</v>
      </c>
      <c r="AC1093" s="2">
        <v>-626</v>
      </c>
      <c r="AD1093" s="2">
        <v>-623</v>
      </c>
      <c r="AE1093" s="2">
        <v>-619</v>
      </c>
      <c r="AF1093" s="2">
        <v>-613</v>
      </c>
      <c r="AG1093" s="2">
        <v>-609</v>
      </c>
      <c r="AH1093" s="2">
        <v>-603</v>
      </c>
    </row>
    <row r="1094" spans="1:34" x14ac:dyDescent="0.25">
      <c r="A1094" s="2" t="s">
        <v>489</v>
      </c>
      <c r="B1094" s="2" t="s">
        <v>408</v>
      </c>
      <c r="C1094" s="2" t="s">
        <v>537</v>
      </c>
      <c r="D1094" s="2">
        <v>0</v>
      </c>
      <c r="E1094" s="2">
        <v>0</v>
      </c>
      <c r="F1094" s="2">
        <v>0</v>
      </c>
      <c r="G1094" s="2">
        <v>24</v>
      </c>
      <c r="H1094" s="2">
        <v>24</v>
      </c>
      <c r="I1094" s="2">
        <v>9</v>
      </c>
      <c r="J1094" s="2">
        <v>-3</v>
      </c>
      <c r="K1094" s="2">
        <v>-5</v>
      </c>
      <c r="L1094" s="2">
        <v>-4</v>
      </c>
      <c r="M1094" s="2">
        <v>-5</v>
      </c>
      <c r="N1094" s="2">
        <v>-6</v>
      </c>
      <c r="O1094" s="2">
        <v>-8</v>
      </c>
      <c r="P1094" s="2">
        <v>-7</v>
      </c>
      <c r="Q1094" s="2">
        <v>-7</v>
      </c>
      <c r="R1094" s="2">
        <v>-7</v>
      </c>
      <c r="S1094" s="2">
        <v>-8</v>
      </c>
      <c r="T1094" s="2">
        <v>-7</v>
      </c>
      <c r="U1094" s="2">
        <v>-8</v>
      </c>
      <c r="V1094" s="2">
        <v>-8</v>
      </c>
      <c r="W1094" s="2">
        <v>-9</v>
      </c>
      <c r="X1094" s="2">
        <v>-10</v>
      </c>
      <c r="Y1094" s="2">
        <v>-10</v>
      </c>
      <c r="Z1094" s="2">
        <v>-11</v>
      </c>
      <c r="AA1094" s="2">
        <v>-10</v>
      </c>
      <c r="AB1094" s="2">
        <v>-10</v>
      </c>
      <c r="AC1094" s="2">
        <v>-9</v>
      </c>
      <c r="AD1094" s="2">
        <v>-9</v>
      </c>
      <c r="AE1094" s="2">
        <v>-9</v>
      </c>
      <c r="AF1094" s="2">
        <v>-8</v>
      </c>
      <c r="AG1094" s="2">
        <v>-8</v>
      </c>
      <c r="AH1094" s="2">
        <v>-7</v>
      </c>
    </row>
    <row r="1095" spans="1:34" x14ac:dyDescent="0.25">
      <c r="A1095" s="2" t="s">
        <v>490</v>
      </c>
      <c r="B1095" s="2" t="s">
        <v>408</v>
      </c>
      <c r="C1095" s="2" t="s">
        <v>537</v>
      </c>
      <c r="D1095" s="2">
        <v>0</v>
      </c>
      <c r="E1095" s="2">
        <v>2</v>
      </c>
      <c r="F1095" s="2">
        <v>69</v>
      </c>
      <c r="G1095" s="2">
        <v>1062</v>
      </c>
      <c r="H1095" s="2">
        <v>1274</v>
      </c>
      <c r="I1095" s="2">
        <v>731</v>
      </c>
      <c r="J1095" s="2">
        <v>513</v>
      </c>
      <c r="K1095" s="2">
        <v>647</v>
      </c>
      <c r="L1095" s="2">
        <v>648</v>
      </c>
      <c r="M1095" s="2">
        <v>584</v>
      </c>
      <c r="N1095" s="2">
        <v>589</v>
      </c>
      <c r="O1095" s="2">
        <v>613</v>
      </c>
      <c r="P1095" s="2">
        <v>596</v>
      </c>
      <c r="Q1095" s="2">
        <v>580</v>
      </c>
      <c r="R1095" s="2">
        <v>531</v>
      </c>
      <c r="S1095" s="2">
        <v>484</v>
      </c>
      <c r="T1095" s="2">
        <v>511</v>
      </c>
      <c r="U1095" s="2">
        <v>411</v>
      </c>
      <c r="V1095" s="2">
        <v>286</v>
      </c>
      <c r="W1095" s="2">
        <v>170</v>
      </c>
      <c r="X1095" s="2">
        <v>63</v>
      </c>
      <c r="Y1095" s="2">
        <v>-31</v>
      </c>
      <c r="Z1095" s="2">
        <v>-109</v>
      </c>
      <c r="AA1095" s="2">
        <v>-145</v>
      </c>
      <c r="AB1095" s="2">
        <v>-168</v>
      </c>
      <c r="AC1095" s="2">
        <v>-186</v>
      </c>
      <c r="AD1095" s="2">
        <v>-203</v>
      </c>
      <c r="AE1095" s="2">
        <v>-207</v>
      </c>
      <c r="AF1095" s="2">
        <v>-208</v>
      </c>
      <c r="AG1095" s="2">
        <v>-207</v>
      </c>
      <c r="AH1095" s="2">
        <v>-210</v>
      </c>
    </row>
    <row r="1096" spans="1:34" x14ac:dyDescent="0.25">
      <c r="A1096" s="2" t="s">
        <v>491</v>
      </c>
      <c r="B1096" s="2" t="s">
        <v>408</v>
      </c>
      <c r="C1096" s="2" t="s">
        <v>537</v>
      </c>
      <c r="D1096" s="2">
        <v>0</v>
      </c>
      <c r="E1096" s="2">
        <v>37</v>
      </c>
      <c r="F1096" s="2">
        <v>288</v>
      </c>
      <c r="G1096" s="2">
        <v>875</v>
      </c>
      <c r="H1096" s="2">
        <v>1025</v>
      </c>
      <c r="I1096" s="2">
        <v>289</v>
      </c>
      <c r="J1096" s="2">
        <v>701</v>
      </c>
      <c r="K1096" s="2">
        <v>1837</v>
      </c>
      <c r="L1096" s="2">
        <v>2457</v>
      </c>
      <c r="M1096" s="2">
        <v>3044</v>
      </c>
      <c r="N1096" s="2">
        <v>3867</v>
      </c>
      <c r="O1096" s="2">
        <v>4602</v>
      </c>
      <c r="P1096" s="2">
        <v>5020</v>
      </c>
      <c r="Q1096" s="2">
        <v>5281</v>
      </c>
      <c r="R1096" s="2">
        <v>5377</v>
      </c>
      <c r="S1096" s="2">
        <v>5488</v>
      </c>
      <c r="T1096" s="2">
        <v>5574</v>
      </c>
      <c r="U1096" s="2">
        <v>5157</v>
      </c>
      <c r="V1096" s="2">
        <v>4745</v>
      </c>
      <c r="W1096" s="2">
        <v>4327</v>
      </c>
      <c r="X1096" s="2">
        <v>3905</v>
      </c>
      <c r="Y1096" s="2">
        <v>3502</v>
      </c>
      <c r="Z1096" s="2">
        <v>3141</v>
      </c>
      <c r="AA1096" s="2">
        <v>2927</v>
      </c>
      <c r="AB1096" s="2">
        <v>2749</v>
      </c>
      <c r="AC1096" s="2">
        <v>2592</v>
      </c>
      <c r="AD1096" s="2">
        <v>2444</v>
      </c>
      <c r="AE1096" s="2">
        <v>2337</v>
      </c>
      <c r="AF1096" s="2">
        <v>2224</v>
      </c>
      <c r="AG1096" s="2">
        <v>2137</v>
      </c>
      <c r="AH1096" s="2">
        <v>2045</v>
      </c>
    </row>
    <row r="1097" spans="1:34" x14ac:dyDescent="0.25">
      <c r="A1097" s="2" t="s">
        <v>492</v>
      </c>
      <c r="B1097" s="2" t="s">
        <v>408</v>
      </c>
      <c r="C1097" s="2" t="s">
        <v>537</v>
      </c>
      <c r="D1097" s="2">
        <v>0</v>
      </c>
      <c r="E1097" s="2">
        <v>0</v>
      </c>
      <c r="F1097" s="2">
        <v>49</v>
      </c>
      <c r="G1097" s="2">
        <v>7049</v>
      </c>
      <c r="H1097" s="2">
        <v>4919</v>
      </c>
      <c r="I1097" s="2">
        <v>1772</v>
      </c>
      <c r="J1097" s="2">
        <v>823</v>
      </c>
      <c r="K1097" s="2">
        <v>1271</v>
      </c>
      <c r="L1097" s="2">
        <v>1322</v>
      </c>
      <c r="M1097" s="2">
        <v>1234</v>
      </c>
      <c r="N1097" s="2">
        <v>1309</v>
      </c>
      <c r="O1097" s="2">
        <v>1466</v>
      </c>
      <c r="P1097" s="2">
        <v>1467</v>
      </c>
      <c r="Q1097" s="2">
        <v>1773</v>
      </c>
      <c r="R1097" s="2">
        <v>1704</v>
      </c>
      <c r="S1097" s="2">
        <v>1644</v>
      </c>
      <c r="T1097" s="2">
        <v>1912</v>
      </c>
      <c r="U1097" s="2">
        <v>1684</v>
      </c>
      <c r="V1097" s="2">
        <v>1480</v>
      </c>
      <c r="W1097" s="2">
        <v>1290</v>
      </c>
      <c r="X1097" s="2">
        <v>1113</v>
      </c>
      <c r="Y1097" s="2">
        <v>1020</v>
      </c>
      <c r="Z1097" s="2">
        <v>933</v>
      </c>
      <c r="AA1097" s="2">
        <v>879</v>
      </c>
      <c r="AB1097" s="2">
        <v>830</v>
      </c>
      <c r="AC1097" s="2">
        <v>781</v>
      </c>
      <c r="AD1097" s="2">
        <v>741</v>
      </c>
      <c r="AE1097" s="2">
        <v>698</v>
      </c>
      <c r="AF1097" s="2">
        <v>668</v>
      </c>
      <c r="AG1097" s="2">
        <v>636</v>
      </c>
      <c r="AH1097" s="2">
        <v>613</v>
      </c>
    </row>
    <row r="1098" spans="1:34" x14ac:dyDescent="0.25">
      <c r="A1098" s="2" t="s">
        <v>493</v>
      </c>
      <c r="B1098" s="2" t="s">
        <v>408</v>
      </c>
      <c r="C1098" s="2" t="s">
        <v>537</v>
      </c>
      <c r="D1098" s="2">
        <v>0</v>
      </c>
      <c r="E1098" s="2">
        <v>6</v>
      </c>
      <c r="F1098" s="2">
        <v>82</v>
      </c>
      <c r="G1098" s="2">
        <v>1030</v>
      </c>
      <c r="H1098" s="2">
        <v>1075</v>
      </c>
      <c r="I1098" s="2">
        <v>695</v>
      </c>
      <c r="J1098" s="2">
        <v>777</v>
      </c>
      <c r="K1098" s="2">
        <v>1113</v>
      </c>
      <c r="L1098" s="2">
        <v>1250</v>
      </c>
      <c r="M1098" s="2">
        <v>1353</v>
      </c>
      <c r="N1098" s="2">
        <v>1506</v>
      </c>
      <c r="O1098" s="2">
        <v>1568</v>
      </c>
      <c r="P1098" s="2">
        <v>1572</v>
      </c>
      <c r="Q1098" s="2">
        <v>1558</v>
      </c>
      <c r="R1098" s="2">
        <v>1512</v>
      </c>
      <c r="S1098" s="2">
        <v>1480</v>
      </c>
      <c r="T1098" s="2">
        <v>1500</v>
      </c>
      <c r="U1098" s="2">
        <v>1313</v>
      </c>
      <c r="V1098" s="2">
        <v>1150</v>
      </c>
      <c r="W1098" s="2">
        <v>1003</v>
      </c>
      <c r="X1098" s="2">
        <v>868</v>
      </c>
      <c r="Y1098" s="2">
        <v>756</v>
      </c>
      <c r="Z1098" s="2">
        <v>673</v>
      </c>
      <c r="AA1098" s="2">
        <v>627</v>
      </c>
      <c r="AB1098" s="2">
        <v>592</v>
      </c>
      <c r="AC1098" s="2">
        <v>541</v>
      </c>
      <c r="AD1098" s="2">
        <v>530</v>
      </c>
      <c r="AE1098" s="2">
        <v>500</v>
      </c>
      <c r="AF1098" s="2">
        <v>484</v>
      </c>
      <c r="AG1098" s="2">
        <v>466</v>
      </c>
      <c r="AH1098" s="2">
        <v>446</v>
      </c>
    </row>
    <row r="1099" spans="1:34" x14ac:dyDescent="0.25">
      <c r="A1099" s="2" t="s">
        <v>494</v>
      </c>
      <c r="B1099" s="2" t="s">
        <v>408</v>
      </c>
      <c r="C1099" s="2" t="s">
        <v>537</v>
      </c>
      <c r="D1099" s="2">
        <v>0</v>
      </c>
      <c r="E1099" s="2">
        <v>0</v>
      </c>
      <c r="F1099" s="2">
        <v>0</v>
      </c>
      <c r="G1099" s="2">
        <v>-449</v>
      </c>
      <c r="H1099" s="2">
        <v>-889</v>
      </c>
      <c r="I1099" s="2">
        <v>-1536</v>
      </c>
      <c r="J1099" s="2">
        <v>-2168</v>
      </c>
      <c r="K1099" s="2">
        <v>-2851</v>
      </c>
      <c r="L1099" s="2">
        <v>-3528</v>
      </c>
      <c r="M1099" s="2">
        <v>-4214</v>
      </c>
      <c r="N1099" s="2">
        <v>-4720</v>
      </c>
      <c r="O1099" s="2">
        <v>-5086</v>
      </c>
      <c r="P1099" s="2">
        <v>-5344</v>
      </c>
      <c r="Q1099" s="2">
        <v>-5560</v>
      </c>
      <c r="R1099" s="2">
        <v>-5739</v>
      </c>
      <c r="S1099" s="2">
        <v>-5897</v>
      </c>
      <c r="T1099" s="2">
        <v>-5714</v>
      </c>
      <c r="U1099" s="2">
        <v>-5515</v>
      </c>
      <c r="V1099" s="2">
        <v>-5337</v>
      </c>
      <c r="W1099" s="2">
        <v>-5164</v>
      </c>
      <c r="X1099" s="2">
        <v>-4999</v>
      </c>
      <c r="Y1099" s="2">
        <v>-4842</v>
      </c>
      <c r="Z1099" s="2">
        <v>-4688</v>
      </c>
      <c r="AA1099" s="2">
        <v>-4544</v>
      </c>
      <c r="AB1099" s="2">
        <v>-4425</v>
      </c>
      <c r="AC1099" s="2">
        <v>-4308</v>
      </c>
      <c r="AD1099" s="2">
        <v>-4193</v>
      </c>
      <c r="AE1099" s="2">
        <v>-4083</v>
      </c>
      <c r="AF1099" s="2">
        <v>-3974</v>
      </c>
      <c r="AG1099" s="2">
        <v>-3866</v>
      </c>
      <c r="AH1099" s="2">
        <v>-3762</v>
      </c>
    </row>
    <row r="1100" spans="1:34" x14ac:dyDescent="0.25">
      <c r="A1100" s="2" t="s">
        <v>495</v>
      </c>
      <c r="B1100" s="2" t="s">
        <v>408</v>
      </c>
      <c r="C1100" s="2" t="s">
        <v>537</v>
      </c>
      <c r="D1100" s="2">
        <v>0</v>
      </c>
      <c r="E1100" s="2">
        <v>0</v>
      </c>
      <c r="F1100" s="2">
        <v>1</v>
      </c>
      <c r="G1100" s="2">
        <v>548</v>
      </c>
      <c r="H1100" s="2">
        <v>1079</v>
      </c>
      <c r="I1100" s="2">
        <v>1558</v>
      </c>
      <c r="J1100" s="2">
        <v>1937</v>
      </c>
      <c r="K1100" s="2">
        <v>2329</v>
      </c>
      <c r="L1100" s="2">
        <v>2744</v>
      </c>
      <c r="M1100" s="2">
        <v>3165</v>
      </c>
      <c r="N1100" s="2">
        <v>3506</v>
      </c>
      <c r="O1100" s="2">
        <v>3839</v>
      </c>
      <c r="P1100" s="2">
        <v>4156</v>
      </c>
      <c r="Q1100" s="2">
        <v>4463</v>
      </c>
      <c r="R1100" s="2">
        <v>4763</v>
      </c>
      <c r="S1100" s="2">
        <v>5034</v>
      </c>
      <c r="T1100" s="2">
        <v>5062</v>
      </c>
      <c r="U1100" s="2">
        <v>4836</v>
      </c>
      <c r="V1100" s="2">
        <v>4717</v>
      </c>
      <c r="W1100" s="2">
        <v>4604</v>
      </c>
      <c r="X1100" s="2">
        <v>4588</v>
      </c>
      <c r="Y1100" s="2">
        <v>4391</v>
      </c>
      <c r="Z1100" s="2">
        <v>4291</v>
      </c>
      <c r="AA1100" s="2">
        <v>4173</v>
      </c>
      <c r="AB1100" s="2">
        <v>4077</v>
      </c>
      <c r="AC1100" s="2">
        <v>3991</v>
      </c>
      <c r="AD1100" s="2">
        <v>3881</v>
      </c>
      <c r="AE1100" s="2">
        <v>3787</v>
      </c>
      <c r="AF1100" s="2">
        <v>3782</v>
      </c>
      <c r="AG1100" s="2">
        <v>3613</v>
      </c>
      <c r="AH1100" s="2">
        <v>3521</v>
      </c>
    </row>
    <row r="1101" spans="1:34" x14ac:dyDescent="0.25">
      <c r="A1101" s="2" t="s">
        <v>496</v>
      </c>
      <c r="B1101" s="2" t="s">
        <v>408</v>
      </c>
      <c r="C1101" s="2" t="s">
        <v>537</v>
      </c>
      <c r="D1101" s="2">
        <v>0</v>
      </c>
      <c r="E1101" s="2">
        <v>-19</v>
      </c>
      <c r="F1101" s="2">
        <v>-31</v>
      </c>
      <c r="G1101" s="2">
        <v>113</v>
      </c>
      <c r="H1101" s="2">
        <v>129</v>
      </c>
      <c r="I1101" s="2">
        <v>254</v>
      </c>
      <c r="J1101" s="2">
        <v>332</v>
      </c>
      <c r="K1101" s="2">
        <v>395</v>
      </c>
      <c r="L1101" s="2">
        <v>431</v>
      </c>
      <c r="M1101" s="2">
        <v>461</v>
      </c>
      <c r="N1101" s="2">
        <v>468</v>
      </c>
      <c r="O1101" s="2">
        <v>452</v>
      </c>
      <c r="P1101" s="2">
        <v>440</v>
      </c>
      <c r="Q1101" s="2">
        <v>451</v>
      </c>
      <c r="R1101" s="2">
        <v>499</v>
      </c>
      <c r="S1101" s="2">
        <v>536</v>
      </c>
      <c r="T1101" s="2">
        <v>569</v>
      </c>
      <c r="U1101" s="2">
        <v>557</v>
      </c>
      <c r="V1101" s="2">
        <v>536</v>
      </c>
      <c r="W1101" s="2">
        <v>507</v>
      </c>
      <c r="X1101" s="2">
        <v>477</v>
      </c>
      <c r="Y1101" s="2">
        <v>466</v>
      </c>
      <c r="Z1101" s="2">
        <v>444</v>
      </c>
      <c r="AA1101" s="2">
        <v>436</v>
      </c>
      <c r="AB1101" s="2">
        <v>426</v>
      </c>
      <c r="AC1101" s="2">
        <v>421</v>
      </c>
      <c r="AD1101" s="2">
        <v>418</v>
      </c>
      <c r="AE1101" s="2">
        <v>413</v>
      </c>
      <c r="AF1101" s="2">
        <v>409</v>
      </c>
      <c r="AG1101" s="2">
        <v>406</v>
      </c>
      <c r="AH1101" s="2">
        <v>403</v>
      </c>
    </row>
    <row r="1102" spans="1:34" x14ac:dyDescent="0.25">
      <c r="A1102" s="2" t="s">
        <v>497</v>
      </c>
      <c r="B1102" s="2" t="s">
        <v>408</v>
      </c>
      <c r="C1102" s="2" t="s">
        <v>537</v>
      </c>
      <c r="D1102" s="2">
        <v>0</v>
      </c>
      <c r="E1102" s="2">
        <v>95</v>
      </c>
      <c r="F1102" s="2">
        <v>26</v>
      </c>
      <c r="G1102" s="2">
        <v>271</v>
      </c>
      <c r="H1102" s="2">
        <v>3362</v>
      </c>
      <c r="I1102" s="2">
        <v>3397</v>
      </c>
      <c r="J1102" s="2">
        <v>1915</v>
      </c>
      <c r="K1102" s="2">
        <v>2038</v>
      </c>
      <c r="L1102" s="2">
        <v>3297</v>
      </c>
      <c r="M1102" s="2">
        <v>3812</v>
      </c>
      <c r="N1102" s="2">
        <v>4119</v>
      </c>
      <c r="O1102" s="2">
        <v>4537</v>
      </c>
      <c r="P1102" s="2">
        <v>5048</v>
      </c>
      <c r="Q1102" s="2">
        <v>5284</v>
      </c>
      <c r="R1102" s="2">
        <v>5721</v>
      </c>
      <c r="S1102" s="2">
        <v>6068</v>
      </c>
      <c r="T1102" s="2">
        <v>6293</v>
      </c>
      <c r="U1102" s="2">
        <v>6739</v>
      </c>
      <c r="V1102" s="2">
        <v>6556</v>
      </c>
      <c r="W1102" s="2">
        <v>6371</v>
      </c>
      <c r="X1102" s="2">
        <v>6186</v>
      </c>
      <c r="Y1102" s="2">
        <v>5912</v>
      </c>
      <c r="Z1102" s="2">
        <v>5790</v>
      </c>
      <c r="AA1102" s="2">
        <v>5597</v>
      </c>
      <c r="AB1102" s="2">
        <v>5504</v>
      </c>
      <c r="AC1102" s="2">
        <v>5410</v>
      </c>
      <c r="AD1102" s="2">
        <v>5374</v>
      </c>
      <c r="AE1102" s="2">
        <v>5318</v>
      </c>
      <c r="AF1102" s="2">
        <v>5293</v>
      </c>
      <c r="AG1102" s="2">
        <v>5255</v>
      </c>
      <c r="AH1102" s="2">
        <v>5235</v>
      </c>
    </row>
    <row r="1103" spans="1:34" x14ac:dyDescent="0.25">
      <c r="A1103" s="2" t="s">
        <v>498</v>
      </c>
      <c r="B1103" s="2" t="s">
        <v>408</v>
      </c>
      <c r="C1103" s="2" t="s">
        <v>537</v>
      </c>
      <c r="D1103" s="2">
        <v>0</v>
      </c>
      <c r="E1103" s="2">
        <v>-326</v>
      </c>
      <c r="F1103" s="2">
        <v>-606</v>
      </c>
      <c r="G1103" s="2">
        <v>2048</v>
      </c>
      <c r="H1103" s="2">
        <v>7111</v>
      </c>
      <c r="I1103" s="2">
        <v>8955</v>
      </c>
      <c r="J1103" s="2">
        <v>9791</v>
      </c>
      <c r="K1103" s="2">
        <v>10155</v>
      </c>
      <c r="L1103" s="2">
        <v>9564</v>
      </c>
      <c r="M1103" s="2">
        <v>8316</v>
      </c>
      <c r="N1103" s="2">
        <v>6636</v>
      </c>
      <c r="O1103" s="2">
        <v>5318</v>
      </c>
      <c r="P1103" s="2">
        <v>3744</v>
      </c>
      <c r="Q1103" s="2">
        <v>2535</v>
      </c>
      <c r="R1103" s="2">
        <v>1877</v>
      </c>
      <c r="S1103" s="2">
        <v>1084</v>
      </c>
      <c r="T1103" s="2">
        <v>691</v>
      </c>
      <c r="U1103" s="2">
        <v>-356</v>
      </c>
      <c r="V1103" s="2">
        <v>-1152</v>
      </c>
      <c r="W1103" s="2">
        <v>-2057</v>
      </c>
      <c r="X1103" s="2">
        <v>-2939</v>
      </c>
      <c r="Y1103" s="2">
        <v>-3511</v>
      </c>
      <c r="Z1103" s="2">
        <v>-4035</v>
      </c>
      <c r="AA1103" s="2">
        <v>-4427</v>
      </c>
      <c r="AB1103" s="2">
        <v>-4656</v>
      </c>
      <c r="AC1103" s="2">
        <v>-5166</v>
      </c>
      <c r="AD1103" s="2">
        <v>-5357</v>
      </c>
      <c r="AE1103" s="2">
        <v>-5674</v>
      </c>
      <c r="AF1103" s="2">
        <v>-6017</v>
      </c>
      <c r="AG1103" s="2">
        <v>-6383</v>
      </c>
      <c r="AH1103" s="2">
        <v>-6774</v>
      </c>
    </row>
    <row r="1104" spans="1:34" x14ac:dyDescent="0.25">
      <c r="A1104" s="2" t="s">
        <v>499</v>
      </c>
      <c r="B1104" s="2" t="s">
        <v>408</v>
      </c>
      <c r="C1104" s="2" t="s">
        <v>537</v>
      </c>
      <c r="D1104" s="2">
        <v>0</v>
      </c>
      <c r="E1104" s="2">
        <v>0</v>
      </c>
      <c r="F1104" s="2">
        <v>-3</v>
      </c>
      <c r="G1104" s="2">
        <v>118</v>
      </c>
      <c r="H1104" s="2">
        <v>199</v>
      </c>
      <c r="I1104" s="2">
        <v>241</v>
      </c>
      <c r="J1104" s="2">
        <v>234</v>
      </c>
      <c r="K1104" s="2">
        <v>226</v>
      </c>
      <c r="L1104" s="2">
        <v>235</v>
      </c>
      <c r="M1104" s="2">
        <v>239</v>
      </c>
      <c r="N1104" s="2">
        <v>228</v>
      </c>
      <c r="O1104" s="2">
        <v>216</v>
      </c>
      <c r="P1104" s="2">
        <v>204</v>
      </c>
      <c r="Q1104" s="2">
        <v>192</v>
      </c>
      <c r="R1104" s="2">
        <v>185</v>
      </c>
      <c r="S1104" s="2">
        <v>176</v>
      </c>
      <c r="T1104" s="2">
        <v>165</v>
      </c>
      <c r="U1104" s="2">
        <v>146</v>
      </c>
      <c r="V1104" s="2">
        <v>118</v>
      </c>
      <c r="W1104" s="2">
        <v>89</v>
      </c>
      <c r="X1104" s="2">
        <v>58</v>
      </c>
      <c r="Y1104" s="2">
        <v>30</v>
      </c>
      <c r="Z1104" s="2">
        <v>7</v>
      </c>
      <c r="AA1104" s="2">
        <v>-12</v>
      </c>
      <c r="AB1104" s="2">
        <v>-29</v>
      </c>
      <c r="AC1104" s="2">
        <v>-42</v>
      </c>
      <c r="AD1104" s="2">
        <v>-53</v>
      </c>
      <c r="AE1104" s="2">
        <v>-61</v>
      </c>
      <c r="AF1104" s="2">
        <v>-65</v>
      </c>
      <c r="AG1104" s="2">
        <v>-72</v>
      </c>
      <c r="AH1104" s="2">
        <v>-77</v>
      </c>
    </row>
    <row r="1105" spans="1:34" x14ac:dyDescent="0.25">
      <c r="A1105" s="2" t="s">
        <v>500</v>
      </c>
      <c r="B1105" s="2" t="s">
        <v>408</v>
      </c>
      <c r="C1105" s="2" t="s">
        <v>537</v>
      </c>
      <c r="D1105" s="2">
        <v>0</v>
      </c>
      <c r="E1105" s="2">
        <v>21</v>
      </c>
      <c r="F1105" s="2">
        <v>190</v>
      </c>
      <c r="G1105" s="2">
        <v>2524</v>
      </c>
      <c r="H1105" s="2">
        <v>2688</v>
      </c>
      <c r="I1105" s="2">
        <v>2182</v>
      </c>
      <c r="J1105" s="2">
        <v>2568</v>
      </c>
      <c r="K1105" s="2">
        <v>3615</v>
      </c>
      <c r="L1105" s="2">
        <v>4030</v>
      </c>
      <c r="M1105" s="2">
        <v>4596</v>
      </c>
      <c r="N1105" s="2">
        <v>5311</v>
      </c>
      <c r="O1105" s="2">
        <v>5870</v>
      </c>
      <c r="P1105" s="2">
        <v>6193</v>
      </c>
      <c r="Q1105" s="2">
        <v>6504</v>
      </c>
      <c r="R1105" s="2">
        <v>6640</v>
      </c>
      <c r="S1105" s="2">
        <v>6910</v>
      </c>
      <c r="T1105" s="2">
        <v>7183</v>
      </c>
      <c r="U1105" s="2">
        <v>6851</v>
      </c>
      <c r="V1105" s="2">
        <v>6554</v>
      </c>
      <c r="W1105" s="2">
        <v>6239</v>
      </c>
      <c r="X1105" s="2">
        <v>5931</v>
      </c>
      <c r="Y1105" s="2">
        <v>5671</v>
      </c>
      <c r="Z1105" s="2">
        <v>5488</v>
      </c>
      <c r="AA1105" s="2">
        <v>5486</v>
      </c>
      <c r="AB1105" s="2">
        <v>5520</v>
      </c>
      <c r="AC1105" s="2">
        <v>5559</v>
      </c>
      <c r="AD1105" s="2">
        <v>5664</v>
      </c>
      <c r="AE1105" s="2">
        <v>5776</v>
      </c>
      <c r="AF1105" s="2">
        <v>5912</v>
      </c>
      <c r="AG1105" s="2">
        <v>6046</v>
      </c>
      <c r="AH1105" s="2">
        <v>6183</v>
      </c>
    </row>
    <row r="1106" spans="1:34" x14ac:dyDescent="0.25">
      <c r="A1106" s="2" t="s">
        <v>501</v>
      </c>
      <c r="B1106" s="2" t="s">
        <v>408</v>
      </c>
      <c r="C1106" s="2" t="s">
        <v>537</v>
      </c>
      <c r="D1106" s="2">
        <v>0</v>
      </c>
      <c r="E1106" s="2">
        <v>-2</v>
      </c>
      <c r="F1106" s="2">
        <v>15</v>
      </c>
      <c r="G1106" s="2">
        <v>411</v>
      </c>
      <c r="H1106" s="2">
        <v>196</v>
      </c>
      <c r="I1106" s="2">
        <v>304</v>
      </c>
      <c r="J1106" s="2">
        <v>497</v>
      </c>
      <c r="K1106" s="2">
        <v>483</v>
      </c>
      <c r="L1106" s="2">
        <v>353</v>
      </c>
      <c r="M1106" s="2">
        <v>345</v>
      </c>
      <c r="N1106" s="2">
        <v>281</v>
      </c>
      <c r="O1106" s="2">
        <v>171</v>
      </c>
      <c r="P1106" s="2">
        <v>56</v>
      </c>
      <c r="Q1106" s="2">
        <v>7</v>
      </c>
      <c r="R1106" s="2">
        <v>-54</v>
      </c>
      <c r="S1106" s="2">
        <v>-100</v>
      </c>
      <c r="T1106" s="2">
        <v>-97</v>
      </c>
      <c r="U1106" s="2">
        <v>-157</v>
      </c>
      <c r="V1106" s="2">
        <v>-118</v>
      </c>
      <c r="W1106" s="2">
        <v>-33</v>
      </c>
      <c r="X1106" s="2">
        <v>86</v>
      </c>
      <c r="Y1106" s="2">
        <v>269</v>
      </c>
      <c r="Z1106" s="2">
        <v>490</v>
      </c>
      <c r="AA1106" s="2">
        <v>758</v>
      </c>
      <c r="AB1106" s="2">
        <v>1012</v>
      </c>
      <c r="AC1106" s="2">
        <v>1293</v>
      </c>
      <c r="AD1106" s="2">
        <v>1546</v>
      </c>
      <c r="AE1106" s="2">
        <v>1799</v>
      </c>
      <c r="AF1106" s="2">
        <v>2059</v>
      </c>
      <c r="AG1106" s="2">
        <v>2302</v>
      </c>
      <c r="AH1106" s="2">
        <v>2532</v>
      </c>
    </row>
    <row r="1107" spans="1:34" x14ac:dyDescent="0.25">
      <c r="A1107" s="2" t="s">
        <v>502</v>
      </c>
      <c r="B1107" s="2" t="s">
        <v>408</v>
      </c>
      <c r="C1107" s="2" t="s">
        <v>537</v>
      </c>
      <c r="D1107" s="2">
        <v>0</v>
      </c>
      <c r="E1107" s="2">
        <v>6</v>
      </c>
      <c r="F1107" s="2">
        <v>82</v>
      </c>
      <c r="G1107" s="2">
        <v>4904</v>
      </c>
      <c r="H1107" s="2">
        <v>8907</v>
      </c>
      <c r="I1107" s="2">
        <v>12733</v>
      </c>
      <c r="J1107" s="2">
        <v>16818</v>
      </c>
      <c r="K1107" s="2">
        <v>20854</v>
      </c>
      <c r="L1107" s="2">
        <v>24160</v>
      </c>
      <c r="M1107" s="2">
        <v>27417</v>
      </c>
      <c r="N1107" s="2">
        <v>30501</v>
      </c>
      <c r="O1107" s="2">
        <v>33368</v>
      </c>
      <c r="P1107" s="2">
        <v>36064</v>
      </c>
      <c r="Q1107" s="2">
        <v>38828</v>
      </c>
      <c r="R1107" s="2">
        <v>41324</v>
      </c>
      <c r="S1107" s="2">
        <v>43731</v>
      </c>
      <c r="T1107" s="2">
        <v>41968</v>
      </c>
      <c r="U1107" s="2">
        <v>40021</v>
      </c>
      <c r="V1107" s="2">
        <v>38852</v>
      </c>
      <c r="W1107" s="2">
        <v>37800</v>
      </c>
      <c r="X1107" s="2">
        <v>36915</v>
      </c>
      <c r="Y1107" s="2">
        <v>36330</v>
      </c>
      <c r="Z1107" s="2">
        <v>35764</v>
      </c>
      <c r="AA1107" s="2">
        <v>35410</v>
      </c>
      <c r="AB1107" s="2">
        <v>35089</v>
      </c>
      <c r="AC1107" s="2">
        <v>34832</v>
      </c>
      <c r="AD1107" s="2">
        <v>34652</v>
      </c>
      <c r="AE1107" s="2">
        <v>34593</v>
      </c>
      <c r="AF1107" s="2">
        <v>34591</v>
      </c>
      <c r="AG1107" s="2">
        <v>34531</v>
      </c>
      <c r="AH1107" s="2">
        <v>34425</v>
      </c>
    </row>
    <row r="1108" spans="1:34" x14ac:dyDescent="0.25">
      <c r="A1108" s="2" t="s">
        <v>503</v>
      </c>
      <c r="B1108" s="2" t="s">
        <v>408</v>
      </c>
      <c r="C1108" s="2" t="s">
        <v>537</v>
      </c>
      <c r="D1108" s="2">
        <v>0</v>
      </c>
      <c r="E1108" s="2">
        <v>-6</v>
      </c>
      <c r="F1108" s="2">
        <v>3</v>
      </c>
      <c r="G1108" s="2">
        <v>239</v>
      </c>
      <c r="H1108" s="2">
        <v>322</v>
      </c>
      <c r="I1108" s="2">
        <v>1300</v>
      </c>
      <c r="J1108" s="2">
        <v>2275</v>
      </c>
      <c r="K1108" s="2">
        <v>2808</v>
      </c>
      <c r="L1108" s="2">
        <v>3293</v>
      </c>
      <c r="M1108" s="2">
        <v>4068</v>
      </c>
      <c r="N1108" s="2">
        <v>4638</v>
      </c>
      <c r="O1108" s="2">
        <v>5123</v>
      </c>
      <c r="P1108" s="2">
        <v>5544</v>
      </c>
      <c r="Q1108" s="2">
        <v>5984</v>
      </c>
      <c r="R1108" s="2">
        <v>6384</v>
      </c>
      <c r="S1108" s="2">
        <v>6733</v>
      </c>
      <c r="T1108" s="2">
        <v>6986</v>
      </c>
      <c r="U1108" s="2">
        <v>6993</v>
      </c>
      <c r="V1108" s="2">
        <v>6935</v>
      </c>
      <c r="W1108" s="2">
        <v>6791</v>
      </c>
      <c r="X1108" s="2">
        <v>6530</v>
      </c>
      <c r="Y1108" s="2">
        <v>6252</v>
      </c>
      <c r="Z1108" s="2">
        <v>5924</v>
      </c>
      <c r="AA1108" s="2">
        <v>5639</v>
      </c>
      <c r="AB1108" s="2">
        <v>5330</v>
      </c>
      <c r="AC1108" s="2">
        <v>5097</v>
      </c>
      <c r="AD1108" s="2">
        <v>4830</v>
      </c>
      <c r="AE1108" s="2">
        <v>4580</v>
      </c>
      <c r="AF1108" s="2">
        <v>4351</v>
      </c>
      <c r="AG1108" s="2">
        <v>4152</v>
      </c>
      <c r="AH1108" s="2">
        <v>3959</v>
      </c>
    </row>
    <row r="1109" spans="1:34" x14ac:dyDescent="0.25">
      <c r="A1109" s="2" t="s">
        <v>504</v>
      </c>
      <c r="B1109" s="2" t="s">
        <v>408</v>
      </c>
      <c r="C1109" s="2" t="s">
        <v>537</v>
      </c>
      <c r="D1109" s="2">
        <v>0</v>
      </c>
      <c r="E1109" s="2">
        <v>-3</v>
      </c>
      <c r="F1109" s="2">
        <v>0</v>
      </c>
      <c r="G1109" s="2">
        <v>64</v>
      </c>
      <c r="H1109" s="2">
        <v>34</v>
      </c>
      <c r="I1109" s="2">
        <v>341</v>
      </c>
      <c r="J1109" s="2">
        <v>636</v>
      </c>
      <c r="K1109" s="2">
        <v>752</v>
      </c>
      <c r="L1109" s="2">
        <v>830</v>
      </c>
      <c r="M1109" s="2">
        <v>981</v>
      </c>
      <c r="N1109" s="2">
        <v>1069</v>
      </c>
      <c r="O1109" s="2">
        <v>1122</v>
      </c>
      <c r="P1109" s="2">
        <v>1154</v>
      </c>
      <c r="Q1109" s="2">
        <v>1186</v>
      </c>
      <c r="R1109" s="2">
        <v>1201</v>
      </c>
      <c r="S1109" s="2">
        <v>1202</v>
      </c>
      <c r="T1109" s="2">
        <v>1185</v>
      </c>
      <c r="U1109" s="2">
        <v>1125</v>
      </c>
      <c r="V1109" s="2">
        <v>1062</v>
      </c>
      <c r="W1109" s="2">
        <v>990</v>
      </c>
      <c r="X1109" s="2">
        <v>907</v>
      </c>
      <c r="Y1109" s="2">
        <v>827</v>
      </c>
      <c r="Z1109" s="2">
        <v>744</v>
      </c>
      <c r="AA1109" s="2">
        <v>674</v>
      </c>
      <c r="AB1109" s="2">
        <v>607</v>
      </c>
      <c r="AC1109" s="2">
        <v>552</v>
      </c>
      <c r="AD1109" s="2">
        <v>497</v>
      </c>
      <c r="AE1109" s="2">
        <v>447</v>
      </c>
      <c r="AF1109" s="2">
        <v>403</v>
      </c>
      <c r="AG1109" s="2">
        <v>366</v>
      </c>
      <c r="AH1109" s="2">
        <v>331</v>
      </c>
    </row>
    <row r="1110" spans="1:34" x14ac:dyDescent="0.25">
      <c r="A1110" s="2" t="s">
        <v>505</v>
      </c>
      <c r="B1110" s="2" t="s">
        <v>408</v>
      </c>
      <c r="C1110" s="2" t="s">
        <v>537</v>
      </c>
      <c r="D1110" s="2">
        <v>0</v>
      </c>
      <c r="E1110" s="2">
        <v>0</v>
      </c>
      <c r="F1110" s="2">
        <v>0</v>
      </c>
      <c r="G1110" s="2">
        <v>13</v>
      </c>
      <c r="H1110" s="2">
        <v>17</v>
      </c>
      <c r="I1110" s="2">
        <v>33</v>
      </c>
      <c r="J1110" s="2">
        <v>47</v>
      </c>
      <c r="K1110" s="2">
        <v>54</v>
      </c>
      <c r="L1110" s="2">
        <v>60</v>
      </c>
      <c r="M1110" s="2">
        <v>67</v>
      </c>
      <c r="N1110" s="2">
        <v>72</v>
      </c>
      <c r="O1110" s="2">
        <v>74</v>
      </c>
      <c r="P1110" s="2">
        <v>75</v>
      </c>
      <c r="Q1110" s="2">
        <v>75</v>
      </c>
      <c r="R1110" s="2">
        <v>74</v>
      </c>
      <c r="S1110" s="2">
        <v>73</v>
      </c>
      <c r="T1110" s="2">
        <v>70</v>
      </c>
      <c r="U1110" s="2">
        <v>65</v>
      </c>
      <c r="V1110" s="2">
        <v>59</v>
      </c>
      <c r="W1110" s="2">
        <v>54</v>
      </c>
      <c r="X1110" s="2">
        <v>48</v>
      </c>
      <c r="Y1110" s="2">
        <v>43</v>
      </c>
      <c r="Z1110" s="2">
        <v>37</v>
      </c>
      <c r="AA1110" s="2">
        <v>34</v>
      </c>
      <c r="AB1110" s="2">
        <v>30</v>
      </c>
      <c r="AC1110" s="2">
        <v>27</v>
      </c>
      <c r="AD1110" s="2">
        <v>24</v>
      </c>
      <c r="AE1110" s="2">
        <v>22</v>
      </c>
      <c r="AF1110" s="2">
        <v>20</v>
      </c>
      <c r="AG1110" s="2">
        <v>18</v>
      </c>
      <c r="AH1110" s="2">
        <v>16</v>
      </c>
    </row>
    <row r="1111" spans="1:34" x14ac:dyDescent="0.25">
      <c r="A1111" s="2" t="s">
        <v>506</v>
      </c>
      <c r="B1111" s="2" t="s">
        <v>408</v>
      </c>
      <c r="C1111" s="2" t="s">
        <v>537</v>
      </c>
      <c r="D1111" s="2">
        <v>0</v>
      </c>
      <c r="E1111" s="2">
        <v>0</v>
      </c>
      <c r="F1111" s="2">
        <v>-1</v>
      </c>
      <c r="G1111" s="2">
        <v>17</v>
      </c>
      <c r="H1111" s="2">
        <v>18</v>
      </c>
      <c r="I1111" s="2">
        <v>50</v>
      </c>
      <c r="J1111" s="2">
        <v>80</v>
      </c>
      <c r="K1111" s="2">
        <v>90</v>
      </c>
      <c r="L1111" s="2">
        <v>93</v>
      </c>
      <c r="M1111" s="2">
        <v>103</v>
      </c>
      <c r="N1111" s="2">
        <v>102</v>
      </c>
      <c r="O1111" s="2">
        <v>104</v>
      </c>
      <c r="P1111" s="2">
        <v>102</v>
      </c>
      <c r="Q1111" s="2">
        <v>103</v>
      </c>
      <c r="R1111" s="2">
        <v>104</v>
      </c>
      <c r="S1111" s="2">
        <v>103</v>
      </c>
      <c r="T1111" s="2">
        <v>101</v>
      </c>
      <c r="U1111" s="2">
        <v>91</v>
      </c>
      <c r="V1111" s="2">
        <v>83</v>
      </c>
      <c r="W1111" s="2">
        <v>74</v>
      </c>
      <c r="X1111" s="2">
        <v>63</v>
      </c>
      <c r="Y1111" s="2">
        <v>54</v>
      </c>
      <c r="Z1111" s="2">
        <v>44</v>
      </c>
      <c r="AA1111" s="2">
        <v>38</v>
      </c>
      <c r="AB1111" s="2">
        <v>30</v>
      </c>
      <c r="AC1111" s="2">
        <v>26</v>
      </c>
      <c r="AD1111" s="2">
        <v>21</v>
      </c>
      <c r="AE1111" s="2">
        <v>16</v>
      </c>
      <c r="AF1111" s="2">
        <v>12</v>
      </c>
      <c r="AG1111" s="2">
        <v>9</v>
      </c>
      <c r="AH1111" s="2">
        <v>6</v>
      </c>
    </row>
    <row r="1112" spans="1:34" x14ac:dyDescent="0.25">
      <c r="A1112" s="2" t="s">
        <v>507</v>
      </c>
      <c r="B1112" s="2" t="s">
        <v>408</v>
      </c>
      <c r="C1112" s="2" t="s">
        <v>537</v>
      </c>
      <c r="D1112" s="2">
        <v>0</v>
      </c>
      <c r="E1112" s="2">
        <v>0</v>
      </c>
      <c r="F1112" s="2">
        <v>3</v>
      </c>
      <c r="G1112" s="2">
        <v>96</v>
      </c>
      <c r="H1112" s="2">
        <v>70</v>
      </c>
      <c r="I1112" s="2">
        <v>61</v>
      </c>
      <c r="J1112" s="2">
        <v>42</v>
      </c>
      <c r="K1112" s="2">
        <v>-15</v>
      </c>
      <c r="L1112" s="2">
        <v>-106</v>
      </c>
      <c r="M1112" s="2">
        <v>-199</v>
      </c>
      <c r="N1112" s="2">
        <v>-329</v>
      </c>
      <c r="O1112" s="2">
        <v>-482</v>
      </c>
      <c r="P1112" s="2">
        <v>-654</v>
      </c>
      <c r="Q1112" s="2">
        <v>-834</v>
      </c>
      <c r="R1112" s="2">
        <v>-1028</v>
      </c>
      <c r="S1112" s="2">
        <v>-1236</v>
      </c>
      <c r="T1112" s="2">
        <v>-1438</v>
      </c>
      <c r="U1112" s="2">
        <v>-1640</v>
      </c>
      <c r="V1112" s="2">
        <v>-1817</v>
      </c>
      <c r="W1112" s="2">
        <v>-1974</v>
      </c>
      <c r="X1112" s="2">
        <v>-2114</v>
      </c>
      <c r="Y1112" s="2">
        <v>-2228</v>
      </c>
      <c r="Z1112" s="2">
        <v>-2322</v>
      </c>
      <c r="AA1112" s="2">
        <v>-2389</v>
      </c>
      <c r="AB1112" s="2">
        <v>-2437</v>
      </c>
      <c r="AC1112" s="2">
        <v>-2463</v>
      </c>
      <c r="AD1112" s="2">
        <v>-2472</v>
      </c>
      <c r="AE1112" s="2">
        <v>-2463</v>
      </c>
      <c r="AF1112" s="2">
        <v>-2437</v>
      </c>
      <c r="AG1112" s="2">
        <v>-2410</v>
      </c>
      <c r="AH1112" s="2">
        <v>-2382</v>
      </c>
    </row>
    <row r="1113" spans="1:34" x14ac:dyDescent="0.25">
      <c r="A1113" s="2" t="s">
        <v>508</v>
      </c>
      <c r="B1113" s="2" t="s">
        <v>408</v>
      </c>
      <c r="C1113" s="2" t="s">
        <v>537</v>
      </c>
      <c r="D1113" s="2">
        <v>0</v>
      </c>
      <c r="E1113" s="2">
        <v>-4</v>
      </c>
      <c r="F1113" s="2">
        <v>10</v>
      </c>
      <c r="G1113" s="2">
        <v>306</v>
      </c>
      <c r="H1113" s="2">
        <v>316</v>
      </c>
      <c r="I1113" s="2">
        <v>1066</v>
      </c>
      <c r="J1113" s="2">
        <v>1876</v>
      </c>
      <c r="K1113" s="2">
        <v>2319</v>
      </c>
      <c r="L1113" s="2">
        <v>2700</v>
      </c>
      <c r="M1113" s="2">
        <v>3326</v>
      </c>
      <c r="N1113" s="2">
        <v>3810</v>
      </c>
      <c r="O1113" s="2">
        <v>4182</v>
      </c>
      <c r="P1113" s="2">
        <v>4494</v>
      </c>
      <c r="Q1113" s="2">
        <v>4819</v>
      </c>
      <c r="R1113" s="2">
        <v>5089</v>
      </c>
      <c r="S1113" s="2">
        <v>5328</v>
      </c>
      <c r="T1113" s="2">
        <v>5478</v>
      </c>
      <c r="U1113" s="2">
        <v>5441</v>
      </c>
      <c r="V1113" s="2">
        <v>5378</v>
      </c>
      <c r="W1113" s="2">
        <v>5260</v>
      </c>
      <c r="X1113" s="2">
        <v>5070</v>
      </c>
      <c r="Y1113" s="2">
        <v>4872</v>
      </c>
      <c r="Z1113" s="2">
        <v>4645</v>
      </c>
      <c r="AA1113" s="2">
        <v>4451</v>
      </c>
      <c r="AB1113" s="2">
        <v>4241</v>
      </c>
      <c r="AC1113" s="2">
        <v>4082</v>
      </c>
      <c r="AD1113" s="2">
        <v>3902</v>
      </c>
      <c r="AE1113" s="2">
        <v>3739</v>
      </c>
      <c r="AF1113" s="2">
        <v>3589</v>
      </c>
      <c r="AG1113" s="2">
        <v>3460</v>
      </c>
      <c r="AH1113" s="2">
        <v>3334</v>
      </c>
    </row>
    <row r="1114" spans="1:34" x14ac:dyDescent="0.25">
      <c r="A1114" s="2" t="s">
        <v>509</v>
      </c>
      <c r="B1114" s="2" t="s">
        <v>408</v>
      </c>
      <c r="C1114" s="2" t="s">
        <v>537</v>
      </c>
      <c r="D1114" s="2">
        <v>0</v>
      </c>
      <c r="E1114" s="2">
        <v>-9</v>
      </c>
      <c r="F1114" s="2">
        <v>278</v>
      </c>
      <c r="G1114" s="2">
        <v>3283</v>
      </c>
      <c r="H1114" s="2">
        <v>3169</v>
      </c>
      <c r="I1114" s="2">
        <v>3218</v>
      </c>
      <c r="J1114" s="2">
        <v>5097</v>
      </c>
      <c r="K1114" s="2">
        <v>7165</v>
      </c>
      <c r="L1114" s="2">
        <v>8084</v>
      </c>
      <c r="M1114" s="2">
        <v>9274</v>
      </c>
      <c r="N1114" s="2">
        <v>10346</v>
      </c>
      <c r="O1114" s="2">
        <v>10971</v>
      </c>
      <c r="P1114" s="2">
        <v>11201</v>
      </c>
      <c r="Q1114" s="2">
        <v>11454</v>
      </c>
      <c r="R1114" s="2">
        <v>11453</v>
      </c>
      <c r="S1114" s="2">
        <v>11448</v>
      </c>
      <c r="T1114" s="2">
        <v>11381</v>
      </c>
      <c r="U1114" s="2">
        <v>10206</v>
      </c>
      <c r="V1114" s="2">
        <v>9250</v>
      </c>
      <c r="W1114" s="2">
        <v>8295</v>
      </c>
      <c r="X1114" s="2">
        <v>7311</v>
      </c>
      <c r="Y1114" s="2">
        <v>6488</v>
      </c>
      <c r="Z1114" s="2">
        <v>5735</v>
      </c>
      <c r="AA1114" s="2">
        <v>5264</v>
      </c>
      <c r="AB1114" s="2">
        <v>4817</v>
      </c>
      <c r="AC1114" s="2">
        <v>4507</v>
      </c>
      <c r="AD1114" s="2">
        <v>4183</v>
      </c>
      <c r="AE1114" s="2">
        <v>3932</v>
      </c>
      <c r="AF1114" s="2">
        <v>3735</v>
      </c>
      <c r="AG1114" s="2">
        <v>3540</v>
      </c>
      <c r="AH1114" s="2">
        <v>3352</v>
      </c>
    </row>
    <row r="1115" spans="1:34" x14ac:dyDescent="0.25">
      <c r="A1115" s="2" t="s">
        <v>510</v>
      </c>
      <c r="B1115" s="2" t="s">
        <v>408</v>
      </c>
      <c r="C1115" s="2" t="s">
        <v>537</v>
      </c>
      <c r="D1115" s="2">
        <v>0</v>
      </c>
      <c r="E1115" s="2">
        <v>1</v>
      </c>
      <c r="F1115" s="2">
        <v>37</v>
      </c>
      <c r="G1115" s="2">
        <v>176</v>
      </c>
      <c r="H1115" s="2">
        <v>264</v>
      </c>
      <c r="I1115" s="2">
        <v>215</v>
      </c>
      <c r="J1115" s="2">
        <v>373</v>
      </c>
      <c r="K1115" s="2">
        <v>630</v>
      </c>
      <c r="L1115" s="2">
        <v>766</v>
      </c>
      <c r="M1115" s="2">
        <v>897</v>
      </c>
      <c r="N1115" s="2">
        <v>1066</v>
      </c>
      <c r="O1115" s="2">
        <v>1214</v>
      </c>
      <c r="P1115" s="2">
        <v>1303</v>
      </c>
      <c r="Q1115" s="2">
        <v>1374</v>
      </c>
      <c r="R1115" s="2">
        <v>1411</v>
      </c>
      <c r="S1115" s="2">
        <v>1449</v>
      </c>
      <c r="T1115" s="2">
        <v>1459</v>
      </c>
      <c r="U1115" s="2">
        <v>1336</v>
      </c>
      <c r="V1115" s="2">
        <v>1231</v>
      </c>
      <c r="W1115" s="2">
        <v>1126</v>
      </c>
      <c r="X1115" s="2">
        <v>1019</v>
      </c>
      <c r="Y1115" s="2">
        <v>920</v>
      </c>
      <c r="Z1115" s="2">
        <v>829</v>
      </c>
      <c r="AA1115" s="2">
        <v>774</v>
      </c>
      <c r="AB1115" s="2">
        <v>730</v>
      </c>
      <c r="AC1115" s="2">
        <v>696</v>
      </c>
      <c r="AD1115" s="2">
        <v>659</v>
      </c>
      <c r="AE1115" s="2">
        <v>640</v>
      </c>
      <c r="AF1115" s="2">
        <v>620</v>
      </c>
      <c r="AG1115" s="2">
        <v>603</v>
      </c>
      <c r="AH1115" s="2">
        <v>585</v>
      </c>
    </row>
    <row r="1116" spans="1:34" x14ac:dyDescent="0.25">
      <c r="A1116" s="2" t="s">
        <v>511</v>
      </c>
      <c r="B1116" s="2" t="s">
        <v>408</v>
      </c>
      <c r="C1116" s="2" t="s">
        <v>537</v>
      </c>
      <c r="D1116" s="2">
        <v>0</v>
      </c>
      <c r="E1116" s="2">
        <v>-3</v>
      </c>
      <c r="F1116" s="2">
        <v>9</v>
      </c>
      <c r="G1116" s="2">
        <v>217</v>
      </c>
      <c r="H1116" s="2">
        <v>182</v>
      </c>
      <c r="I1116" s="2">
        <v>639</v>
      </c>
      <c r="J1116" s="2">
        <v>1163</v>
      </c>
      <c r="K1116" s="2">
        <v>1460</v>
      </c>
      <c r="L1116" s="2">
        <v>1704</v>
      </c>
      <c r="M1116" s="2">
        <v>2114</v>
      </c>
      <c r="N1116" s="2">
        <v>2439</v>
      </c>
      <c r="O1116" s="2">
        <v>2684</v>
      </c>
      <c r="P1116" s="2">
        <v>2891</v>
      </c>
      <c r="Q1116" s="2">
        <v>3115</v>
      </c>
      <c r="R1116" s="2">
        <v>3298</v>
      </c>
      <c r="S1116" s="2">
        <v>3464</v>
      </c>
      <c r="T1116" s="2">
        <v>3571</v>
      </c>
      <c r="U1116" s="2">
        <v>3547</v>
      </c>
      <c r="V1116" s="2">
        <v>3522</v>
      </c>
      <c r="W1116" s="2">
        <v>3460</v>
      </c>
      <c r="X1116" s="2">
        <v>3353</v>
      </c>
      <c r="Y1116" s="2">
        <v>3243</v>
      </c>
      <c r="Z1116" s="2">
        <v>3113</v>
      </c>
      <c r="AA1116" s="2">
        <v>3009</v>
      </c>
      <c r="AB1116" s="2">
        <v>2892</v>
      </c>
      <c r="AC1116" s="2">
        <v>2809</v>
      </c>
      <c r="AD1116" s="2">
        <v>2711</v>
      </c>
      <c r="AE1116" s="2">
        <v>2625</v>
      </c>
      <c r="AF1116" s="2">
        <v>2548</v>
      </c>
      <c r="AG1116" s="2">
        <v>2481</v>
      </c>
      <c r="AH1116" s="2">
        <v>2414</v>
      </c>
    </row>
    <row r="1117" spans="1:34" x14ac:dyDescent="0.25">
      <c r="A1117" s="2" t="s">
        <v>512</v>
      </c>
      <c r="B1117" s="2" t="s">
        <v>408</v>
      </c>
      <c r="C1117" s="2" t="s">
        <v>537</v>
      </c>
      <c r="D1117" s="2">
        <v>0</v>
      </c>
      <c r="E1117" s="2">
        <v>-16</v>
      </c>
      <c r="F1117" s="2">
        <v>-6</v>
      </c>
      <c r="G1117" s="2">
        <v>102</v>
      </c>
      <c r="H1117" s="2">
        <v>-80</v>
      </c>
      <c r="I1117" s="2">
        <v>1482</v>
      </c>
      <c r="J1117" s="2">
        <v>3109</v>
      </c>
      <c r="K1117" s="2">
        <v>3889</v>
      </c>
      <c r="L1117" s="2">
        <v>4564</v>
      </c>
      <c r="M1117" s="2">
        <v>5775</v>
      </c>
      <c r="N1117" s="2">
        <v>6682</v>
      </c>
      <c r="O1117" s="2">
        <v>7484</v>
      </c>
      <c r="P1117" s="2">
        <v>8205</v>
      </c>
      <c r="Q1117" s="2">
        <v>8986</v>
      </c>
      <c r="R1117" s="2">
        <v>9711</v>
      </c>
      <c r="S1117" s="2">
        <v>10373</v>
      </c>
      <c r="T1117" s="2">
        <v>10902</v>
      </c>
      <c r="U1117" s="2">
        <v>11060</v>
      </c>
      <c r="V1117" s="2">
        <v>11137</v>
      </c>
      <c r="W1117" s="2">
        <v>11062</v>
      </c>
      <c r="X1117" s="2">
        <v>10770</v>
      </c>
      <c r="Y1117" s="2">
        <v>10441</v>
      </c>
      <c r="Z1117" s="2">
        <v>9986</v>
      </c>
      <c r="AA1117" s="2">
        <v>9591</v>
      </c>
      <c r="AB1117" s="2">
        <v>9130</v>
      </c>
      <c r="AC1117" s="2">
        <v>8802</v>
      </c>
      <c r="AD1117" s="2">
        <v>8386</v>
      </c>
      <c r="AE1117" s="2">
        <v>7989</v>
      </c>
      <c r="AF1117" s="2">
        <v>7615</v>
      </c>
      <c r="AG1117" s="2">
        <v>7301</v>
      </c>
      <c r="AH1117" s="2">
        <v>6988</v>
      </c>
    </row>
    <row r="1118" spans="1:34" x14ac:dyDescent="0.25">
      <c r="A1118" s="2" t="s">
        <v>513</v>
      </c>
      <c r="B1118" s="2" t="s">
        <v>408</v>
      </c>
      <c r="C1118" s="2" t="s">
        <v>537</v>
      </c>
      <c r="D1118" s="2">
        <v>0</v>
      </c>
      <c r="E1118" s="2">
        <v>-2</v>
      </c>
      <c r="F1118" s="2">
        <v>2</v>
      </c>
      <c r="G1118" s="2">
        <v>69</v>
      </c>
      <c r="H1118" s="2">
        <v>30</v>
      </c>
      <c r="I1118" s="2">
        <v>471</v>
      </c>
      <c r="J1118" s="2">
        <v>939</v>
      </c>
      <c r="K1118" s="2">
        <v>1177</v>
      </c>
      <c r="L1118" s="2">
        <v>1391</v>
      </c>
      <c r="M1118" s="2">
        <v>1759</v>
      </c>
      <c r="N1118" s="2">
        <v>2047</v>
      </c>
      <c r="O1118" s="2">
        <v>2285</v>
      </c>
      <c r="P1118" s="2">
        <v>2498</v>
      </c>
      <c r="Q1118" s="2">
        <v>2721</v>
      </c>
      <c r="R1118" s="2">
        <v>2917</v>
      </c>
      <c r="S1118" s="2">
        <v>3095</v>
      </c>
      <c r="T1118" s="2">
        <v>3232</v>
      </c>
      <c r="U1118" s="2">
        <v>3262</v>
      </c>
      <c r="V1118" s="2">
        <v>3270</v>
      </c>
      <c r="W1118" s="2">
        <v>3236</v>
      </c>
      <c r="X1118" s="2">
        <v>3147</v>
      </c>
      <c r="Y1118" s="2">
        <v>3044</v>
      </c>
      <c r="Z1118" s="2">
        <v>2913</v>
      </c>
      <c r="AA1118" s="2">
        <v>2798</v>
      </c>
      <c r="AB1118" s="2">
        <v>2667</v>
      </c>
      <c r="AC1118" s="2">
        <v>2567</v>
      </c>
      <c r="AD1118" s="2">
        <v>2450</v>
      </c>
      <c r="AE1118" s="2">
        <v>2341</v>
      </c>
      <c r="AF1118" s="2">
        <v>2239</v>
      </c>
      <c r="AG1118" s="2">
        <v>2151</v>
      </c>
      <c r="AH1118" s="2">
        <v>2065</v>
      </c>
    </row>
    <row r="1119" spans="1:34" x14ac:dyDescent="0.25">
      <c r="A1119" s="2" t="s">
        <v>514</v>
      </c>
      <c r="B1119" s="2" t="s">
        <v>408</v>
      </c>
      <c r="C1119" s="2" t="s">
        <v>537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</row>
    <row r="1120" spans="1:34" x14ac:dyDescent="0.25">
      <c r="A1120" s="2" t="s">
        <v>383</v>
      </c>
      <c r="B1120" s="2" t="s">
        <v>419</v>
      </c>
      <c r="C1120" s="2" t="s">
        <v>420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0</v>
      </c>
      <c r="AE1120" s="2">
        <v>0</v>
      </c>
      <c r="AF1120" s="2">
        <v>0</v>
      </c>
      <c r="AG1120" s="2">
        <v>0</v>
      </c>
      <c r="AH1120" s="2">
        <v>0</v>
      </c>
    </row>
    <row r="1121" spans="1:34" x14ac:dyDescent="0.25">
      <c r="A1121" s="2" t="s">
        <v>473</v>
      </c>
      <c r="B1121" s="2" t="s">
        <v>419</v>
      </c>
      <c r="C1121" s="2" t="s">
        <v>420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0</v>
      </c>
      <c r="AE1121" s="2">
        <v>0</v>
      </c>
      <c r="AF1121" s="2">
        <v>0</v>
      </c>
      <c r="AG1121" s="2">
        <v>0</v>
      </c>
      <c r="AH1121" s="2">
        <v>0</v>
      </c>
    </row>
    <row r="1122" spans="1:34" x14ac:dyDescent="0.25">
      <c r="A1122" s="2" t="s">
        <v>474</v>
      </c>
      <c r="B1122" s="2" t="s">
        <v>419</v>
      </c>
      <c r="C1122" s="2" t="s">
        <v>420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  <c r="AE1122" s="2">
        <v>0</v>
      </c>
      <c r="AF1122" s="2">
        <v>0</v>
      </c>
      <c r="AG1122" s="2">
        <v>0</v>
      </c>
      <c r="AH1122" s="2">
        <v>0</v>
      </c>
    </row>
    <row r="1123" spans="1:34" x14ac:dyDescent="0.25">
      <c r="A1123" s="2" t="s">
        <v>475</v>
      </c>
      <c r="B1123" s="2" t="s">
        <v>419</v>
      </c>
      <c r="C1123" s="2" t="s">
        <v>420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</row>
    <row r="1124" spans="1:34" x14ac:dyDescent="0.25">
      <c r="A1124" s="2" t="s">
        <v>476</v>
      </c>
      <c r="B1124" s="2" t="s">
        <v>419</v>
      </c>
      <c r="C1124" s="2" t="s">
        <v>420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0</v>
      </c>
      <c r="AE1124" s="2">
        <v>0</v>
      </c>
      <c r="AF1124" s="2">
        <v>0</v>
      </c>
      <c r="AG1124" s="2">
        <v>0</v>
      </c>
      <c r="AH1124" s="2">
        <v>0</v>
      </c>
    </row>
    <row r="1125" spans="1:34" x14ac:dyDescent="0.25">
      <c r="A1125" s="2" t="s">
        <v>477</v>
      </c>
      <c r="B1125" s="2" t="s">
        <v>419</v>
      </c>
      <c r="C1125" s="2" t="s">
        <v>420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0</v>
      </c>
      <c r="AE1125" s="2">
        <v>0</v>
      </c>
      <c r="AF1125" s="2">
        <v>0</v>
      </c>
      <c r="AG1125" s="2">
        <v>0</v>
      </c>
      <c r="AH1125" s="2">
        <v>0</v>
      </c>
    </row>
    <row r="1126" spans="1:34" x14ac:dyDescent="0.25">
      <c r="A1126" s="2" t="s">
        <v>478</v>
      </c>
      <c r="B1126" s="2" t="s">
        <v>419</v>
      </c>
      <c r="C1126" s="2" t="s">
        <v>420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0</v>
      </c>
      <c r="AE1126" s="2">
        <v>0</v>
      </c>
      <c r="AF1126" s="2">
        <v>0</v>
      </c>
      <c r="AG1126" s="2">
        <v>0</v>
      </c>
      <c r="AH1126" s="2">
        <v>0</v>
      </c>
    </row>
    <row r="1127" spans="1:34" x14ac:dyDescent="0.25">
      <c r="A1127" s="2" t="s">
        <v>479</v>
      </c>
      <c r="B1127" s="2" t="s">
        <v>419</v>
      </c>
      <c r="C1127" s="2" t="s">
        <v>420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  <c r="AE1127" s="2">
        <v>0</v>
      </c>
      <c r="AF1127" s="2">
        <v>0</v>
      </c>
      <c r="AG1127" s="2">
        <v>0</v>
      </c>
      <c r="AH1127" s="2">
        <v>0</v>
      </c>
    </row>
    <row r="1128" spans="1:34" x14ac:dyDescent="0.25">
      <c r="A1128" s="2" t="s">
        <v>480</v>
      </c>
      <c r="B1128" s="2" t="s">
        <v>419</v>
      </c>
      <c r="C1128" s="2" t="s">
        <v>420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0</v>
      </c>
      <c r="AE1128" s="2">
        <v>0</v>
      </c>
      <c r="AF1128" s="2">
        <v>0</v>
      </c>
      <c r="AG1128" s="2">
        <v>0</v>
      </c>
      <c r="AH1128" s="2">
        <v>0</v>
      </c>
    </row>
    <row r="1129" spans="1:34" x14ac:dyDescent="0.25">
      <c r="A1129" s="2" t="s">
        <v>481</v>
      </c>
      <c r="B1129" s="2" t="s">
        <v>419</v>
      </c>
      <c r="C1129" s="2" t="s">
        <v>420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0</v>
      </c>
      <c r="AE1129" s="2">
        <v>0</v>
      </c>
      <c r="AF1129" s="2">
        <v>0</v>
      </c>
      <c r="AG1129" s="2">
        <v>0</v>
      </c>
      <c r="AH1129" s="2">
        <v>0</v>
      </c>
    </row>
    <row r="1130" spans="1:34" x14ac:dyDescent="0.25">
      <c r="A1130" s="2" t="s">
        <v>482</v>
      </c>
      <c r="B1130" s="2" t="s">
        <v>419</v>
      </c>
      <c r="C1130" s="2" t="s">
        <v>420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0</v>
      </c>
      <c r="AE1130" s="2">
        <v>0</v>
      </c>
      <c r="AF1130" s="2">
        <v>0</v>
      </c>
      <c r="AG1130" s="2">
        <v>0</v>
      </c>
      <c r="AH1130" s="2">
        <v>0</v>
      </c>
    </row>
    <row r="1131" spans="1:34" x14ac:dyDescent="0.25">
      <c r="A1131" s="2" t="s">
        <v>483</v>
      </c>
      <c r="B1131" s="2" t="s">
        <v>419</v>
      </c>
      <c r="C1131" s="2" t="s">
        <v>420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0</v>
      </c>
      <c r="AE1131" s="2">
        <v>0</v>
      </c>
      <c r="AF1131" s="2">
        <v>0</v>
      </c>
      <c r="AG1131" s="2">
        <v>0</v>
      </c>
      <c r="AH1131" s="2">
        <v>0</v>
      </c>
    </row>
    <row r="1132" spans="1:34" x14ac:dyDescent="0.25">
      <c r="A1132" s="2" t="s">
        <v>484</v>
      </c>
      <c r="B1132" s="2" t="s">
        <v>419</v>
      </c>
      <c r="C1132" s="2" t="s">
        <v>420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0</v>
      </c>
      <c r="AE1132" s="2">
        <v>0</v>
      </c>
      <c r="AF1132" s="2">
        <v>0</v>
      </c>
      <c r="AG1132" s="2">
        <v>0</v>
      </c>
      <c r="AH1132" s="2">
        <v>0</v>
      </c>
    </row>
    <row r="1133" spans="1:34" x14ac:dyDescent="0.25">
      <c r="A1133" s="2" t="s">
        <v>485</v>
      </c>
      <c r="B1133" s="2" t="s">
        <v>419</v>
      </c>
      <c r="C1133" s="2" t="s">
        <v>420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0</v>
      </c>
      <c r="AE1133" s="2">
        <v>0</v>
      </c>
      <c r="AF1133" s="2">
        <v>0</v>
      </c>
      <c r="AG1133" s="2">
        <v>0</v>
      </c>
      <c r="AH1133" s="2">
        <v>0</v>
      </c>
    </row>
    <row r="1134" spans="1:34" x14ac:dyDescent="0.25">
      <c r="A1134" s="2" t="s">
        <v>486</v>
      </c>
      <c r="B1134" s="2" t="s">
        <v>419</v>
      </c>
      <c r="C1134" s="2" t="s">
        <v>420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0</v>
      </c>
      <c r="AE1134" s="2">
        <v>0</v>
      </c>
      <c r="AF1134" s="2">
        <v>0</v>
      </c>
      <c r="AG1134" s="2">
        <v>0</v>
      </c>
      <c r="AH1134" s="2">
        <v>0</v>
      </c>
    </row>
    <row r="1135" spans="1:34" x14ac:dyDescent="0.25">
      <c r="A1135" s="2" t="s">
        <v>487</v>
      </c>
      <c r="B1135" s="2" t="s">
        <v>419</v>
      </c>
      <c r="C1135" s="2" t="s">
        <v>420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0</v>
      </c>
      <c r="AE1135" s="2">
        <v>0</v>
      </c>
      <c r="AF1135" s="2">
        <v>0</v>
      </c>
      <c r="AG1135" s="2">
        <v>0</v>
      </c>
      <c r="AH1135" s="2">
        <v>0</v>
      </c>
    </row>
    <row r="1136" spans="1:34" x14ac:dyDescent="0.25">
      <c r="A1136" s="2" t="s">
        <v>488</v>
      </c>
      <c r="B1136" s="2" t="s">
        <v>419</v>
      </c>
      <c r="C1136" s="2" t="s">
        <v>420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0</v>
      </c>
      <c r="AE1136" s="2">
        <v>0</v>
      </c>
      <c r="AF1136" s="2">
        <v>0</v>
      </c>
      <c r="AG1136" s="2">
        <v>0</v>
      </c>
      <c r="AH1136" s="2">
        <v>0</v>
      </c>
    </row>
    <row r="1137" spans="1:34" x14ac:dyDescent="0.25">
      <c r="A1137" s="2" t="s">
        <v>489</v>
      </c>
      <c r="B1137" s="2" t="s">
        <v>419</v>
      </c>
      <c r="C1137" s="2" t="s">
        <v>420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  <c r="AE1137" s="2">
        <v>0</v>
      </c>
      <c r="AF1137" s="2">
        <v>0</v>
      </c>
      <c r="AG1137" s="2">
        <v>0</v>
      </c>
      <c r="AH1137" s="2">
        <v>0</v>
      </c>
    </row>
    <row r="1138" spans="1:34" x14ac:dyDescent="0.25">
      <c r="A1138" s="2" t="s">
        <v>490</v>
      </c>
      <c r="B1138" s="2" t="s">
        <v>419</v>
      </c>
      <c r="C1138" s="2" t="s">
        <v>420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0</v>
      </c>
      <c r="AE1138" s="2">
        <v>0</v>
      </c>
      <c r="AF1138" s="2">
        <v>0</v>
      </c>
      <c r="AG1138" s="2">
        <v>0</v>
      </c>
      <c r="AH1138" s="2">
        <v>0</v>
      </c>
    </row>
    <row r="1139" spans="1:34" x14ac:dyDescent="0.25">
      <c r="A1139" s="2" t="s">
        <v>491</v>
      </c>
      <c r="B1139" s="2" t="s">
        <v>419</v>
      </c>
      <c r="C1139" s="2" t="s">
        <v>420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0</v>
      </c>
      <c r="AD1139" s="2">
        <v>0</v>
      </c>
      <c r="AE1139" s="2">
        <v>0</v>
      </c>
      <c r="AF1139" s="2">
        <v>0</v>
      </c>
      <c r="AG1139" s="2">
        <v>0</v>
      </c>
      <c r="AH1139" s="2">
        <v>0</v>
      </c>
    </row>
    <row r="1140" spans="1:34" x14ac:dyDescent="0.25">
      <c r="A1140" s="2" t="s">
        <v>492</v>
      </c>
      <c r="B1140" s="2" t="s">
        <v>419</v>
      </c>
      <c r="C1140" s="2" t="s">
        <v>420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</row>
    <row r="1141" spans="1:34" x14ac:dyDescent="0.25">
      <c r="A1141" s="2" t="s">
        <v>493</v>
      </c>
      <c r="B1141" s="2" t="s">
        <v>419</v>
      </c>
      <c r="C1141" s="2" t="s">
        <v>420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</row>
    <row r="1142" spans="1:34" x14ac:dyDescent="0.25">
      <c r="A1142" s="2" t="s">
        <v>494</v>
      </c>
      <c r="B1142" s="2" t="s">
        <v>419</v>
      </c>
      <c r="C1142" s="2" t="s">
        <v>420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</row>
    <row r="1143" spans="1:34" x14ac:dyDescent="0.25">
      <c r="A1143" s="2" t="s">
        <v>495</v>
      </c>
      <c r="B1143" s="2" t="s">
        <v>419</v>
      </c>
      <c r="C1143" s="2" t="s">
        <v>420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</row>
    <row r="1144" spans="1:34" x14ac:dyDescent="0.25">
      <c r="A1144" s="2" t="s">
        <v>496</v>
      </c>
      <c r="B1144" s="2" t="s">
        <v>419</v>
      </c>
      <c r="C1144" s="2" t="s">
        <v>420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</row>
    <row r="1145" spans="1:34" x14ac:dyDescent="0.25">
      <c r="A1145" s="2" t="s">
        <v>497</v>
      </c>
      <c r="B1145" s="2" t="s">
        <v>419</v>
      </c>
      <c r="C1145" s="2" t="s">
        <v>420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</row>
    <row r="1146" spans="1:34" x14ac:dyDescent="0.25">
      <c r="A1146" s="2" t="s">
        <v>498</v>
      </c>
      <c r="B1146" s="2" t="s">
        <v>419</v>
      </c>
      <c r="C1146" s="2" t="s">
        <v>420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</row>
    <row r="1147" spans="1:34" x14ac:dyDescent="0.25">
      <c r="A1147" s="2" t="s">
        <v>499</v>
      </c>
      <c r="B1147" s="2" t="s">
        <v>419</v>
      </c>
      <c r="C1147" s="2" t="s">
        <v>420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</row>
    <row r="1148" spans="1:34" x14ac:dyDescent="0.25">
      <c r="A1148" s="2" t="s">
        <v>500</v>
      </c>
      <c r="B1148" s="2" t="s">
        <v>419</v>
      </c>
      <c r="C1148" s="2" t="s">
        <v>420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</row>
    <row r="1149" spans="1:34" x14ac:dyDescent="0.25">
      <c r="A1149" s="2" t="s">
        <v>501</v>
      </c>
      <c r="B1149" s="2" t="s">
        <v>419</v>
      </c>
      <c r="C1149" s="2" t="s">
        <v>420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0</v>
      </c>
      <c r="AE1149" s="2">
        <v>0</v>
      </c>
      <c r="AF1149" s="2">
        <v>0</v>
      </c>
      <c r="AG1149" s="2">
        <v>0</v>
      </c>
      <c r="AH1149" s="2">
        <v>0</v>
      </c>
    </row>
    <row r="1150" spans="1:34" x14ac:dyDescent="0.25">
      <c r="A1150" s="2" t="s">
        <v>502</v>
      </c>
      <c r="B1150" s="2" t="s">
        <v>419</v>
      </c>
      <c r="C1150" s="2" t="s">
        <v>420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0</v>
      </c>
      <c r="AE1150" s="2">
        <v>0</v>
      </c>
      <c r="AF1150" s="2">
        <v>0</v>
      </c>
      <c r="AG1150" s="2">
        <v>0</v>
      </c>
      <c r="AH1150" s="2">
        <v>0</v>
      </c>
    </row>
    <row r="1151" spans="1:34" x14ac:dyDescent="0.25">
      <c r="A1151" s="2" t="s">
        <v>503</v>
      </c>
      <c r="B1151" s="2" t="s">
        <v>419</v>
      </c>
      <c r="C1151" s="2" t="s">
        <v>420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  <c r="AD1151" s="2">
        <v>0</v>
      </c>
      <c r="AE1151" s="2">
        <v>0</v>
      </c>
      <c r="AF1151" s="2">
        <v>0</v>
      </c>
      <c r="AG1151" s="2">
        <v>0</v>
      </c>
      <c r="AH1151" s="2">
        <v>0</v>
      </c>
    </row>
    <row r="1152" spans="1:34" x14ac:dyDescent="0.25">
      <c r="A1152" s="2" t="s">
        <v>504</v>
      </c>
      <c r="B1152" s="2" t="s">
        <v>419</v>
      </c>
      <c r="C1152" s="2" t="s">
        <v>420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0</v>
      </c>
      <c r="AE1152" s="2">
        <v>0</v>
      </c>
      <c r="AF1152" s="2">
        <v>0</v>
      </c>
      <c r="AG1152" s="2">
        <v>0</v>
      </c>
      <c r="AH1152" s="2">
        <v>0</v>
      </c>
    </row>
    <row r="1153" spans="1:34" x14ac:dyDescent="0.25">
      <c r="A1153" s="2" t="s">
        <v>505</v>
      </c>
      <c r="B1153" s="2" t="s">
        <v>419</v>
      </c>
      <c r="C1153" s="2" t="s">
        <v>420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  <c r="AD1153" s="2">
        <v>0</v>
      </c>
      <c r="AE1153" s="2">
        <v>0</v>
      </c>
      <c r="AF1153" s="2">
        <v>0</v>
      </c>
      <c r="AG1153" s="2">
        <v>0</v>
      </c>
      <c r="AH1153" s="2">
        <v>0</v>
      </c>
    </row>
    <row r="1154" spans="1:34" x14ac:dyDescent="0.25">
      <c r="A1154" s="2" t="s">
        <v>506</v>
      </c>
      <c r="B1154" s="2" t="s">
        <v>419</v>
      </c>
      <c r="C1154" s="2" t="s">
        <v>420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0</v>
      </c>
      <c r="AE1154" s="2">
        <v>0</v>
      </c>
      <c r="AF1154" s="2">
        <v>0</v>
      </c>
      <c r="AG1154" s="2">
        <v>0</v>
      </c>
      <c r="AH1154" s="2">
        <v>0</v>
      </c>
    </row>
    <row r="1155" spans="1:34" x14ac:dyDescent="0.25">
      <c r="A1155" s="2" t="s">
        <v>507</v>
      </c>
      <c r="B1155" s="2" t="s">
        <v>419</v>
      </c>
      <c r="C1155" s="2" t="s">
        <v>420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2">
        <v>0</v>
      </c>
      <c r="AE1155" s="2">
        <v>0</v>
      </c>
      <c r="AF1155" s="2">
        <v>0</v>
      </c>
      <c r="AG1155" s="2">
        <v>0</v>
      </c>
      <c r="AH1155" s="2">
        <v>0</v>
      </c>
    </row>
    <row r="1156" spans="1:34" x14ac:dyDescent="0.25">
      <c r="A1156" s="2" t="s">
        <v>508</v>
      </c>
      <c r="B1156" s="2" t="s">
        <v>419</v>
      </c>
      <c r="C1156" s="2" t="s">
        <v>420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  <c r="AD1156" s="2">
        <v>0</v>
      </c>
      <c r="AE1156" s="2">
        <v>0</v>
      </c>
      <c r="AF1156" s="2">
        <v>0</v>
      </c>
      <c r="AG1156" s="2">
        <v>0</v>
      </c>
      <c r="AH1156" s="2">
        <v>0</v>
      </c>
    </row>
    <row r="1157" spans="1:34" x14ac:dyDescent="0.25">
      <c r="A1157" s="2" t="s">
        <v>509</v>
      </c>
      <c r="B1157" s="2" t="s">
        <v>419</v>
      </c>
      <c r="C1157" s="2" t="s">
        <v>420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0</v>
      </c>
      <c r="AE1157" s="2">
        <v>0</v>
      </c>
      <c r="AF1157" s="2">
        <v>0</v>
      </c>
      <c r="AG1157" s="2">
        <v>0</v>
      </c>
      <c r="AH1157" s="2">
        <v>0</v>
      </c>
    </row>
    <row r="1158" spans="1:34" x14ac:dyDescent="0.25">
      <c r="A1158" s="2" t="s">
        <v>510</v>
      </c>
      <c r="B1158" s="2" t="s">
        <v>419</v>
      </c>
      <c r="C1158" s="2" t="s">
        <v>420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0</v>
      </c>
      <c r="AE1158" s="2">
        <v>0</v>
      </c>
      <c r="AF1158" s="2">
        <v>0</v>
      </c>
      <c r="AG1158" s="2">
        <v>0</v>
      </c>
      <c r="AH1158" s="2">
        <v>0</v>
      </c>
    </row>
    <row r="1159" spans="1:34" x14ac:dyDescent="0.25">
      <c r="A1159" s="2" t="s">
        <v>511</v>
      </c>
      <c r="B1159" s="2" t="s">
        <v>419</v>
      </c>
      <c r="C1159" s="2" t="s">
        <v>420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0</v>
      </c>
      <c r="AE1159" s="2">
        <v>0</v>
      </c>
      <c r="AF1159" s="2">
        <v>0</v>
      </c>
      <c r="AG1159" s="2">
        <v>0</v>
      </c>
      <c r="AH1159" s="2">
        <v>0</v>
      </c>
    </row>
    <row r="1160" spans="1:34" x14ac:dyDescent="0.25">
      <c r="A1160" s="2" t="s">
        <v>512</v>
      </c>
      <c r="B1160" s="2" t="s">
        <v>419</v>
      </c>
      <c r="C1160" s="2" t="s">
        <v>420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  <c r="AE1160" s="2">
        <v>0</v>
      </c>
      <c r="AF1160" s="2">
        <v>0</v>
      </c>
      <c r="AG1160" s="2">
        <v>0</v>
      </c>
      <c r="AH1160" s="2">
        <v>0</v>
      </c>
    </row>
    <row r="1161" spans="1:34" x14ac:dyDescent="0.25">
      <c r="A1161" s="2" t="s">
        <v>513</v>
      </c>
      <c r="B1161" s="2" t="s">
        <v>419</v>
      </c>
      <c r="C1161" s="2" t="s">
        <v>420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0</v>
      </c>
      <c r="AE1161" s="2">
        <v>0</v>
      </c>
      <c r="AF1161" s="2">
        <v>0</v>
      </c>
      <c r="AG1161" s="2">
        <v>0</v>
      </c>
      <c r="AH1161" s="2">
        <v>0</v>
      </c>
    </row>
    <row r="1162" spans="1:34" x14ac:dyDescent="0.25">
      <c r="A1162" s="2" t="s">
        <v>514</v>
      </c>
      <c r="B1162" s="2" t="s">
        <v>419</v>
      </c>
      <c r="C1162" s="2" t="s">
        <v>420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0</v>
      </c>
      <c r="AE1162" s="2">
        <v>0</v>
      </c>
      <c r="AF1162" s="2">
        <v>0</v>
      </c>
      <c r="AG1162" s="2">
        <v>0</v>
      </c>
      <c r="AH1162" s="2">
        <v>0</v>
      </c>
    </row>
    <row r="1163" spans="1:34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</row>
    <row r="1164" spans="1:34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</row>
    <row r="1165" spans="1:34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</row>
    <row r="1166" spans="1:34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</row>
    <row r="1167" spans="1:34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</row>
    <row r="1168" spans="1:34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</row>
    <row r="1169" spans="1:34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</row>
    <row r="1170" spans="1:34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</row>
    <row r="1171" spans="1:34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</row>
    <row r="1172" spans="1:34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</row>
    <row r="1173" spans="1:34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</row>
    <row r="1174" spans="1:34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</row>
    <row r="1175" spans="1:34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</row>
    <row r="1176" spans="1:34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</row>
    <row r="1177" spans="1:34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</row>
    <row r="1178" spans="1:34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</row>
    <row r="1179" spans="1:34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</row>
    <row r="1180" spans="1:34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</row>
    <row r="1181" spans="1:34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</row>
    <row r="1182" spans="1:34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</row>
    <row r="1183" spans="1:34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</row>
    <row r="1184" spans="1:34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</row>
    <row r="1185" spans="1:34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</row>
    <row r="1186" spans="1:34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</row>
    <row r="1187" spans="1:34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</row>
    <row r="1188" spans="1:34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</row>
    <row r="1189" spans="1:34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</row>
    <row r="1190" spans="1:34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</row>
    <row r="1191" spans="1:34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</row>
    <row r="1192" spans="1:34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</row>
    <row r="1193" spans="1:34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</row>
    <row r="1194" spans="1:34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</row>
    <row r="1195" spans="1:34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</row>
    <row r="1196" spans="1:34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</row>
    <row r="1197" spans="1:34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</row>
    <row r="1198" spans="1:34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</row>
    <row r="1199" spans="1:34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</row>
    <row r="1200" spans="1:34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</row>
    <row r="1201" spans="1:34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</row>
    <row r="1202" spans="1:34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</row>
    <row r="1203" spans="1:34" x14ac:dyDescent="0.2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</row>
    <row r="1204" spans="1:34" x14ac:dyDescent="0.2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</row>
    <row r="1205" spans="1:34" x14ac:dyDescent="0.2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3A973-69A4-4CBF-9B63-05A0CE684081}">
  <dimension ref="A3:AG94"/>
  <sheetViews>
    <sheetView workbookViewId="0">
      <selection activeCell="K87" sqref="K87"/>
    </sheetView>
  </sheetViews>
  <sheetFormatPr defaultRowHeight="15" x14ac:dyDescent="0.25"/>
  <cols>
    <col min="2" max="2" width="56.140625" customWidth="1"/>
    <col min="3" max="4" width="9.28515625" bestFit="1" customWidth="1"/>
    <col min="5" max="5" width="11.5703125" bestFit="1" customWidth="1"/>
    <col min="6" max="33" width="13.28515625" bestFit="1" customWidth="1"/>
  </cols>
  <sheetData>
    <row r="3" spans="1:33" x14ac:dyDescent="0.25">
      <c r="B3" s="4" t="s">
        <v>0</v>
      </c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3" x14ac:dyDescent="0.25">
      <c r="A4" t="s">
        <v>456</v>
      </c>
      <c r="B4" t="str">
        <f>US_Difference!A2</f>
        <v>DisabledPolicyGroup=None</v>
      </c>
      <c r="C4">
        <f>US_Difference!B2</f>
        <v>0</v>
      </c>
      <c r="D4">
        <f>US_Difference!C2</f>
        <v>0</v>
      </c>
      <c r="E4">
        <f>US_Difference!D2</f>
        <v>0</v>
      </c>
      <c r="F4">
        <f>US_Difference!E2</f>
        <v>0</v>
      </c>
      <c r="G4">
        <f>US_Difference!F2</f>
        <v>0</v>
      </c>
      <c r="H4">
        <f>US_Difference!G2</f>
        <v>0</v>
      </c>
      <c r="I4">
        <f>US_Difference!H2</f>
        <v>0</v>
      </c>
      <c r="J4">
        <f>US_Difference!I2</f>
        <v>0</v>
      </c>
      <c r="K4">
        <f>US_Difference!J2</f>
        <v>0</v>
      </c>
      <c r="L4">
        <f>US_Difference!K2</f>
        <v>0</v>
      </c>
      <c r="M4">
        <f>US_Difference!L2</f>
        <v>0</v>
      </c>
      <c r="N4">
        <f>US_Difference!M2</f>
        <v>0</v>
      </c>
      <c r="O4">
        <f>US_Difference!N2</f>
        <v>0</v>
      </c>
      <c r="P4">
        <f>US_Difference!O2</f>
        <v>0</v>
      </c>
      <c r="Q4">
        <f>US_Difference!P2</f>
        <v>0</v>
      </c>
      <c r="R4">
        <f>US_Difference!Q2</f>
        <v>0</v>
      </c>
      <c r="S4">
        <f>US_Difference!R2</f>
        <v>0</v>
      </c>
      <c r="T4">
        <f>US_Difference!S2</f>
        <v>0</v>
      </c>
      <c r="U4">
        <f>US_Difference!T2</f>
        <v>0</v>
      </c>
      <c r="V4">
        <f>US_Difference!U2</f>
        <v>0</v>
      </c>
      <c r="W4">
        <f>US_Difference!V2</f>
        <v>0</v>
      </c>
      <c r="X4">
        <f>US_Difference!W2</f>
        <v>0</v>
      </c>
      <c r="Y4">
        <f>US_Difference!X2</f>
        <v>0</v>
      </c>
      <c r="Z4">
        <f>US_Difference!Y2</f>
        <v>0</v>
      </c>
      <c r="AA4">
        <f>US_Difference!Z2</f>
        <v>0</v>
      </c>
      <c r="AB4">
        <f>US_Difference!AA2</f>
        <v>0</v>
      </c>
      <c r="AC4">
        <f>US_Difference!AB2</f>
        <v>0</v>
      </c>
      <c r="AD4">
        <f>US_Difference!AC2</f>
        <v>0</v>
      </c>
      <c r="AE4">
        <f>US_Difference!AD2</f>
        <v>0</v>
      </c>
      <c r="AF4">
        <f>US_Difference!AE2</f>
        <v>0</v>
      </c>
      <c r="AG4">
        <f>US_Difference!AF2</f>
        <v>0</v>
      </c>
    </row>
    <row r="5" spans="1:33" x14ac:dyDescent="0.25">
      <c r="A5" t="s">
        <v>456</v>
      </c>
      <c r="B5" t="str">
        <f>US_Difference!A3</f>
        <v>DisabledPolicyGroup=Passenger Car ZEV Sales Standard</v>
      </c>
      <c r="C5">
        <f>US_Difference!B3</f>
        <v>0</v>
      </c>
      <c r="D5">
        <f>US_Difference!C3</f>
        <v>0</v>
      </c>
      <c r="E5">
        <f>US_Difference!D3</f>
        <v>-6557</v>
      </c>
      <c r="F5">
        <f>US_Difference!E3</f>
        <v>-19736</v>
      </c>
      <c r="G5">
        <f>US_Difference!F3</f>
        <v>-19310</v>
      </c>
      <c r="H5">
        <f>US_Difference!G3</f>
        <v>2360</v>
      </c>
      <c r="I5">
        <f>US_Difference!H3</f>
        <v>44790</v>
      </c>
      <c r="J5">
        <f>US_Difference!I3</f>
        <v>96960</v>
      </c>
      <c r="K5">
        <f>US_Difference!J3</f>
        <v>157900</v>
      </c>
      <c r="L5">
        <f>US_Difference!K3</f>
        <v>216640</v>
      </c>
      <c r="M5">
        <f>US_Difference!L3</f>
        <v>288770</v>
      </c>
      <c r="N5">
        <f>US_Difference!M3</f>
        <v>359690</v>
      </c>
      <c r="O5">
        <f>US_Difference!N3</f>
        <v>450460</v>
      </c>
      <c r="P5">
        <f>US_Difference!O3</f>
        <v>551220</v>
      </c>
      <c r="Q5">
        <f>US_Difference!P3</f>
        <v>642810</v>
      </c>
      <c r="R5">
        <f>US_Difference!Q3</f>
        <v>720920</v>
      </c>
      <c r="S5">
        <f>US_Difference!R3</f>
        <v>753720</v>
      </c>
      <c r="T5">
        <f>US_Difference!S3</f>
        <v>769530</v>
      </c>
      <c r="U5">
        <f>US_Difference!T3</f>
        <v>777260</v>
      </c>
      <c r="V5">
        <f>US_Difference!U3</f>
        <v>774990</v>
      </c>
      <c r="W5">
        <f>US_Difference!V3</f>
        <v>768520</v>
      </c>
      <c r="X5">
        <f>US_Difference!W3</f>
        <v>757820</v>
      </c>
      <c r="Y5">
        <f>US_Difference!X3</f>
        <v>741150</v>
      </c>
      <c r="Z5">
        <f>US_Difference!Y3</f>
        <v>721460</v>
      </c>
      <c r="AA5">
        <f>US_Difference!Z3</f>
        <v>698640</v>
      </c>
      <c r="AB5">
        <f>US_Difference!AA3</f>
        <v>672750</v>
      </c>
      <c r="AC5">
        <f>US_Difference!AB3</f>
        <v>643450</v>
      </c>
      <c r="AD5">
        <f>US_Difference!AC3</f>
        <v>617040</v>
      </c>
      <c r="AE5">
        <f>US_Difference!AD3</f>
        <v>586360</v>
      </c>
      <c r="AF5">
        <f>US_Difference!AE3</f>
        <v>563920</v>
      </c>
      <c r="AG5">
        <f>US_Difference!AF3</f>
        <v>540550</v>
      </c>
    </row>
    <row r="6" spans="1:33" x14ac:dyDescent="0.25">
      <c r="A6" t="s">
        <v>456</v>
      </c>
      <c r="B6" t="str">
        <f>US_Difference!A4</f>
        <v>DisabledPolicyGroup=California HDV Rules</v>
      </c>
      <c r="C6">
        <f>US_Difference!B4</f>
        <v>0</v>
      </c>
      <c r="D6">
        <f>US_Difference!C4</f>
        <v>0</v>
      </c>
      <c r="E6">
        <f>US_Difference!D4</f>
        <v>3901</v>
      </c>
      <c r="F6">
        <f>US_Difference!E4</f>
        <v>11425</v>
      </c>
      <c r="G6">
        <f>US_Difference!F4</f>
        <v>24055</v>
      </c>
      <c r="H6">
        <f>US_Difference!G4</f>
        <v>35940</v>
      </c>
      <c r="I6">
        <f>US_Difference!H4</f>
        <v>50160</v>
      </c>
      <c r="J6">
        <f>US_Difference!I4</f>
        <v>69100</v>
      </c>
      <c r="K6">
        <f>US_Difference!J4</f>
        <v>93020</v>
      </c>
      <c r="L6">
        <f>US_Difference!K4</f>
        <v>120310</v>
      </c>
      <c r="M6">
        <f>US_Difference!L4</f>
        <v>151820</v>
      </c>
      <c r="N6">
        <f>US_Difference!M4</f>
        <v>184570</v>
      </c>
      <c r="O6">
        <f>US_Difference!N4</f>
        <v>225020</v>
      </c>
      <c r="P6">
        <f>US_Difference!O4</f>
        <v>258670</v>
      </c>
      <c r="Q6">
        <f>US_Difference!P4</f>
        <v>299210</v>
      </c>
      <c r="R6">
        <f>US_Difference!Q4</f>
        <v>336510</v>
      </c>
      <c r="S6">
        <f>US_Difference!R4</f>
        <v>373090</v>
      </c>
      <c r="T6">
        <f>US_Difference!S4</f>
        <v>405250</v>
      </c>
      <c r="U6">
        <f>US_Difference!T4</f>
        <v>433140</v>
      </c>
      <c r="V6">
        <f>US_Difference!U4</f>
        <v>456820</v>
      </c>
      <c r="W6">
        <f>US_Difference!V4</f>
        <v>477970</v>
      </c>
      <c r="X6">
        <f>US_Difference!W4</f>
        <v>496870</v>
      </c>
      <c r="Y6">
        <f>US_Difference!X4</f>
        <v>514520</v>
      </c>
      <c r="Z6">
        <f>US_Difference!Y4</f>
        <v>530580</v>
      </c>
      <c r="AA6">
        <f>US_Difference!Z4</f>
        <v>543880</v>
      </c>
      <c r="AB6">
        <f>US_Difference!AA4</f>
        <v>552830</v>
      </c>
      <c r="AC6">
        <f>US_Difference!AB4</f>
        <v>550300</v>
      </c>
      <c r="AD6">
        <f>US_Difference!AC4</f>
        <v>539210</v>
      </c>
      <c r="AE6">
        <f>US_Difference!AD4</f>
        <v>526600</v>
      </c>
      <c r="AF6">
        <f>US_Difference!AE4</f>
        <v>503830</v>
      </c>
      <c r="AG6">
        <f>US_Difference!AF4</f>
        <v>482060</v>
      </c>
    </row>
    <row r="7" spans="1:33" x14ac:dyDescent="0.25">
      <c r="A7" t="s">
        <v>456</v>
      </c>
      <c r="B7" t="str">
        <f>US_Difference!A5</f>
        <v>DisabledPolicyGroup=Power Sector Coal Regs</v>
      </c>
      <c r="C7">
        <f>US_Difference!B5</f>
        <v>0</v>
      </c>
      <c r="D7">
        <f>US_Difference!C5</f>
        <v>0</v>
      </c>
      <c r="E7">
        <f>US_Difference!D5</f>
        <v>68617</v>
      </c>
      <c r="F7">
        <f>US_Difference!E5</f>
        <v>102013</v>
      </c>
      <c r="G7">
        <f>US_Difference!F5</f>
        <v>104709</v>
      </c>
      <c r="H7">
        <f>US_Difference!G5</f>
        <v>102980</v>
      </c>
      <c r="I7">
        <f>US_Difference!H5</f>
        <v>92620</v>
      </c>
      <c r="J7">
        <f>US_Difference!I5</f>
        <v>92310</v>
      </c>
      <c r="K7">
        <f>US_Difference!J5</f>
        <v>88430</v>
      </c>
      <c r="L7">
        <f>US_Difference!K5</f>
        <v>84440</v>
      </c>
      <c r="M7">
        <f>US_Difference!L5</f>
        <v>78470</v>
      </c>
      <c r="N7">
        <f>US_Difference!M5</f>
        <v>78930</v>
      </c>
      <c r="O7">
        <f>US_Difference!N5</f>
        <v>81670</v>
      </c>
      <c r="P7">
        <f>US_Difference!O5</f>
        <v>82720</v>
      </c>
      <c r="Q7">
        <f>US_Difference!P5</f>
        <v>81990</v>
      </c>
      <c r="R7">
        <f>US_Difference!Q5</f>
        <v>83860</v>
      </c>
      <c r="S7">
        <f>US_Difference!R5</f>
        <v>81490</v>
      </c>
      <c r="T7">
        <f>US_Difference!S5</f>
        <v>82710</v>
      </c>
      <c r="U7">
        <f>US_Difference!T5</f>
        <v>86360</v>
      </c>
      <c r="V7">
        <f>US_Difference!U5</f>
        <v>89640</v>
      </c>
      <c r="W7">
        <f>US_Difference!V5</f>
        <v>93090</v>
      </c>
      <c r="X7">
        <f>US_Difference!W5</f>
        <v>99150</v>
      </c>
      <c r="Y7">
        <f>US_Difference!X5</f>
        <v>107640</v>
      </c>
      <c r="Z7">
        <f>US_Difference!Y5</f>
        <v>103420</v>
      </c>
      <c r="AA7">
        <f>US_Difference!Z5</f>
        <v>104020</v>
      </c>
      <c r="AB7">
        <f>US_Difference!AA5</f>
        <v>104250</v>
      </c>
      <c r="AC7">
        <f>US_Difference!AB5</f>
        <v>106270</v>
      </c>
      <c r="AD7">
        <f>US_Difference!AC5</f>
        <v>112740</v>
      </c>
      <c r="AE7">
        <f>US_Difference!AD5</f>
        <v>125720</v>
      </c>
      <c r="AF7">
        <f>US_Difference!AE5</f>
        <v>132300</v>
      </c>
      <c r="AG7">
        <f>US_Difference!AF5</f>
        <v>140980</v>
      </c>
    </row>
    <row r="8" spans="1:33" x14ac:dyDescent="0.25">
      <c r="A8" t="s">
        <v>456</v>
      </c>
      <c r="B8" t="str">
        <f>US_Difference!A6</f>
        <v>DisabledPolicyGroup=Power Sector Gas Regs</v>
      </c>
      <c r="C8">
        <f>US_Difference!B6</f>
        <v>0</v>
      </c>
      <c r="D8">
        <f>US_Difference!C6</f>
        <v>0</v>
      </c>
      <c r="E8">
        <f>US_Difference!D6</f>
        <v>0</v>
      </c>
      <c r="F8">
        <f>US_Difference!E6</f>
        <v>0</v>
      </c>
      <c r="G8">
        <f>US_Difference!F6</f>
        <v>0</v>
      </c>
      <c r="H8">
        <f>US_Difference!G6</f>
        <v>-410</v>
      </c>
      <c r="I8">
        <f>US_Difference!H6</f>
        <v>10360</v>
      </c>
      <c r="J8">
        <f>US_Difference!I6</f>
        <v>24810</v>
      </c>
      <c r="K8">
        <f>US_Difference!J6</f>
        <v>40260</v>
      </c>
      <c r="L8">
        <f>US_Difference!K6</f>
        <v>54960</v>
      </c>
      <c r="M8">
        <f>US_Difference!L6</f>
        <v>68310</v>
      </c>
      <c r="N8">
        <f>US_Difference!M6</f>
        <v>80120</v>
      </c>
      <c r="O8">
        <f>US_Difference!N6</f>
        <v>96590</v>
      </c>
      <c r="P8">
        <f>US_Difference!O6</f>
        <v>115780</v>
      </c>
      <c r="Q8">
        <f>US_Difference!P6</f>
        <v>136260</v>
      </c>
      <c r="R8">
        <f>US_Difference!Q6</f>
        <v>156750</v>
      </c>
      <c r="S8">
        <f>US_Difference!R6</f>
        <v>175610</v>
      </c>
      <c r="T8">
        <f>US_Difference!S6</f>
        <v>182560</v>
      </c>
      <c r="U8">
        <f>US_Difference!T6</f>
        <v>184030</v>
      </c>
      <c r="V8">
        <f>US_Difference!U6</f>
        <v>182800</v>
      </c>
      <c r="W8">
        <f>US_Difference!V6</f>
        <v>179680</v>
      </c>
      <c r="X8">
        <f>US_Difference!W6</f>
        <v>175500</v>
      </c>
      <c r="Y8">
        <f>US_Difference!X6</f>
        <v>170360</v>
      </c>
      <c r="Z8">
        <f>US_Difference!Y6</f>
        <v>163520</v>
      </c>
      <c r="AA8">
        <f>US_Difference!Z6</f>
        <v>156110</v>
      </c>
      <c r="AB8">
        <f>US_Difference!AA6</f>
        <v>148280</v>
      </c>
      <c r="AC8">
        <f>US_Difference!AB6</f>
        <v>139250</v>
      </c>
      <c r="AD8">
        <f>US_Difference!AC6</f>
        <v>129880</v>
      </c>
      <c r="AE8">
        <f>US_Difference!AD6</f>
        <v>121010</v>
      </c>
      <c r="AF8">
        <f>US_Difference!AE6</f>
        <v>113100</v>
      </c>
      <c r="AG8">
        <f>US_Difference!AF6</f>
        <v>106510</v>
      </c>
    </row>
    <row r="9" spans="1:33" x14ac:dyDescent="0.25">
      <c r="A9" t="s">
        <v>456</v>
      </c>
      <c r="B9" t="str">
        <f>US_Difference!A7</f>
        <v>DisabledPolicyGroup=Building Codes and Appliance Standards</v>
      </c>
      <c r="C9">
        <f>US_Difference!B7</f>
        <v>0</v>
      </c>
      <c r="D9">
        <f>US_Difference!C7</f>
        <v>0</v>
      </c>
      <c r="E9">
        <f>US_Difference!D7</f>
        <v>141188</v>
      </c>
      <c r="F9">
        <f>US_Difference!E7</f>
        <v>204576</v>
      </c>
      <c r="G9">
        <f>US_Difference!F7</f>
        <v>228532</v>
      </c>
      <c r="H9">
        <f>US_Difference!G7</f>
        <v>246110</v>
      </c>
      <c r="I9">
        <f>US_Difference!H7</f>
        <v>254300</v>
      </c>
      <c r="J9">
        <f>US_Difference!I7</f>
        <v>246890</v>
      </c>
      <c r="K9">
        <f>US_Difference!J7</f>
        <v>243940</v>
      </c>
      <c r="L9">
        <f>US_Difference!K7</f>
        <v>239450</v>
      </c>
      <c r="M9">
        <f>US_Difference!L7</f>
        <v>250410</v>
      </c>
      <c r="N9">
        <f>US_Difference!M7</f>
        <v>206770</v>
      </c>
      <c r="O9">
        <f>US_Difference!N7</f>
        <v>169280</v>
      </c>
      <c r="P9">
        <f>US_Difference!O7</f>
        <v>143750</v>
      </c>
      <c r="Q9">
        <f>US_Difference!P7</f>
        <v>85390</v>
      </c>
      <c r="R9">
        <f>US_Difference!Q7</f>
        <v>-460</v>
      </c>
      <c r="S9">
        <f>US_Difference!R7</f>
        <v>-88110</v>
      </c>
      <c r="T9">
        <f>US_Difference!S7</f>
        <v>-151800</v>
      </c>
      <c r="U9">
        <f>US_Difference!T7</f>
        <v>-193450</v>
      </c>
      <c r="V9">
        <f>US_Difference!U7</f>
        <v>-209080</v>
      </c>
      <c r="W9">
        <f>US_Difference!V7</f>
        <v>-213340</v>
      </c>
      <c r="X9">
        <f>US_Difference!W7</f>
        <v>-209250</v>
      </c>
      <c r="Y9">
        <f>US_Difference!X7</f>
        <v>-205360</v>
      </c>
      <c r="Z9">
        <f>US_Difference!Y7</f>
        <v>-205370</v>
      </c>
      <c r="AA9">
        <f>US_Difference!Z7</f>
        <v>-212720</v>
      </c>
      <c r="AB9">
        <f>US_Difference!AA7</f>
        <v>-225930</v>
      </c>
      <c r="AC9">
        <f>US_Difference!AB7</f>
        <v>-243530</v>
      </c>
      <c r="AD9">
        <f>US_Difference!AC7</f>
        <v>-257480</v>
      </c>
      <c r="AE9">
        <f>US_Difference!AD7</f>
        <v>-269460</v>
      </c>
      <c r="AF9">
        <f>US_Difference!AE7</f>
        <v>-271240</v>
      </c>
      <c r="AG9">
        <f>US_Difference!AF7</f>
        <v>-269130</v>
      </c>
    </row>
    <row r="10" spans="1:33" x14ac:dyDescent="0.25">
      <c r="A10" t="s">
        <v>456</v>
      </c>
      <c r="B10" t="str">
        <f>US_Difference!A8</f>
        <v>DisabledPolicyGroup=Grid Flexibility</v>
      </c>
      <c r="C10">
        <f>US_Difference!B8</f>
        <v>0</v>
      </c>
      <c r="D10">
        <f>US_Difference!C8</f>
        <v>0</v>
      </c>
      <c r="E10">
        <f>US_Difference!D8</f>
        <v>763</v>
      </c>
      <c r="F10">
        <f>US_Difference!E8</f>
        <v>2249</v>
      </c>
      <c r="G10">
        <f>US_Difference!F8</f>
        <v>4430</v>
      </c>
      <c r="H10">
        <f>US_Difference!G8</f>
        <v>6970</v>
      </c>
      <c r="I10">
        <f>US_Difference!H8</f>
        <v>9930</v>
      </c>
      <c r="J10">
        <f>US_Difference!I8</f>
        <v>13230</v>
      </c>
      <c r="K10">
        <f>US_Difference!J8</f>
        <v>16940</v>
      </c>
      <c r="L10">
        <f>US_Difference!K8</f>
        <v>20960</v>
      </c>
      <c r="M10">
        <f>US_Difference!L8</f>
        <v>25200</v>
      </c>
      <c r="N10">
        <f>US_Difference!M8</f>
        <v>29270</v>
      </c>
      <c r="O10">
        <f>US_Difference!N8</f>
        <v>33150</v>
      </c>
      <c r="P10">
        <f>US_Difference!O8</f>
        <v>36820</v>
      </c>
      <c r="Q10">
        <f>US_Difference!P8</f>
        <v>40220</v>
      </c>
      <c r="R10">
        <f>US_Difference!Q8</f>
        <v>43780</v>
      </c>
      <c r="S10">
        <f>US_Difference!R8</f>
        <v>47320</v>
      </c>
      <c r="T10">
        <f>US_Difference!S8</f>
        <v>50720</v>
      </c>
      <c r="U10">
        <f>US_Difference!T8</f>
        <v>53930</v>
      </c>
      <c r="V10">
        <f>US_Difference!U8</f>
        <v>56980</v>
      </c>
      <c r="W10">
        <f>US_Difference!V8</f>
        <v>59930</v>
      </c>
      <c r="X10">
        <f>US_Difference!W8</f>
        <v>62820</v>
      </c>
      <c r="Y10">
        <f>US_Difference!X8</f>
        <v>65510</v>
      </c>
      <c r="Z10">
        <f>US_Difference!Y8</f>
        <v>68050</v>
      </c>
      <c r="AA10">
        <f>US_Difference!Z8</f>
        <v>70400</v>
      </c>
      <c r="AB10">
        <f>US_Difference!AA8</f>
        <v>72700</v>
      </c>
      <c r="AC10">
        <f>US_Difference!AB8</f>
        <v>74900</v>
      </c>
      <c r="AD10">
        <f>US_Difference!AC8</f>
        <v>76960</v>
      </c>
      <c r="AE10">
        <f>US_Difference!AD8</f>
        <v>78860</v>
      </c>
      <c r="AF10">
        <f>US_Difference!AE8</f>
        <v>80640</v>
      </c>
      <c r="AG10">
        <f>US_Difference!AF8</f>
        <v>82340</v>
      </c>
    </row>
    <row r="11" spans="1:33" x14ac:dyDescent="0.25">
      <c r="A11" t="s">
        <v>456</v>
      </c>
      <c r="B11" t="str">
        <f>US_Difference!A9</f>
        <v>DisabledPolicyGroup=Afforestation and Reforestation</v>
      </c>
      <c r="C11">
        <f>US_Difference!B9</f>
        <v>0</v>
      </c>
      <c r="D11">
        <f>US_Difference!C9</f>
        <v>0</v>
      </c>
      <c r="E11">
        <f>US_Difference!D9</f>
        <v>-165</v>
      </c>
      <c r="F11">
        <f>US_Difference!E9</f>
        <v>-597</v>
      </c>
      <c r="G11">
        <f>US_Difference!F9</f>
        <v>-1140</v>
      </c>
      <c r="H11">
        <f>US_Difference!G9</f>
        <v>-1720</v>
      </c>
      <c r="I11">
        <f>US_Difference!H9</f>
        <v>-2320</v>
      </c>
      <c r="J11">
        <f>US_Difference!I9</f>
        <v>-3120</v>
      </c>
      <c r="K11">
        <f>US_Difference!J9</f>
        <v>-4800</v>
      </c>
      <c r="L11">
        <f>US_Difference!K9</f>
        <v>-6420</v>
      </c>
      <c r="M11">
        <f>US_Difference!L9</f>
        <v>-8030</v>
      </c>
      <c r="N11">
        <f>US_Difference!M9</f>
        <v>-7420</v>
      </c>
      <c r="O11">
        <f>US_Difference!N9</f>
        <v>-7230</v>
      </c>
      <c r="P11">
        <f>US_Difference!O9</f>
        <v>-7470</v>
      </c>
      <c r="Q11">
        <f>US_Difference!P9</f>
        <v>-7960</v>
      </c>
      <c r="R11">
        <f>US_Difference!Q9</f>
        <v>-8360</v>
      </c>
      <c r="S11">
        <f>US_Difference!R9</f>
        <v>-7720</v>
      </c>
      <c r="T11">
        <f>US_Difference!S9</f>
        <v>-7650</v>
      </c>
      <c r="U11">
        <f>US_Difference!T9</f>
        <v>-7900</v>
      </c>
      <c r="V11">
        <f>US_Difference!U9</f>
        <v>-8290</v>
      </c>
      <c r="W11">
        <f>US_Difference!V9</f>
        <v>-8820</v>
      </c>
      <c r="X11">
        <f>US_Difference!W9</f>
        <v>-9280</v>
      </c>
      <c r="Y11">
        <f>US_Difference!X9</f>
        <v>-9840</v>
      </c>
      <c r="Z11">
        <f>US_Difference!Y9</f>
        <v>-10520</v>
      </c>
      <c r="AA11">
        <f>US_Difference!Z9</f>
        <v>-11210</v>
      </c>
      <c r="AB11">
        <f>US_Difference!AA9</f>
        <v>-11880</v>
      </c>
      <c r="AC11">
        <f>US_Difference!AB9</f>
        <v>-12490</v>
      </c>
      <c r="AD11">
        <f>US_Difference!AC9</f>
        <v>-13080</v>
      </c>
      <c r="AE11">
        <f>US_Difference!AD9</f>
        <v>-13620</v>
      </c>
      <c r="AF11">
        <f>US_Difference!AE9</f>
        <v>-14220</v>
      </c>
      <c r="AG11">
        <f>US_Difference!AF9</f>
        <v>-14810</v>
      </c>
    </row>
    <row r="12" spans="1:33" x14ac:dyDescent="0.25">
      <c r="A12" t="s">
        <v>456</v>
      </c>
      <c r="B12" t="str">
        <f>US_Difference!A10</f>
        <v>DisabledPolicyGroup=Cement Clinker Substitution</v>
      </c>
      <c r="C12">
        <f>US_Difference!B10</f>
        <v>0</v>
      </c>
      <c r="D12">
        <f>US_Difference!C10</f>
        <v>0</v>
      </c>
      <c r="E12">
        <f>US_Difference!D10</f>
        <v>-6001</v>
      </c>
      <c r="F12">
        <f>US_Difference!E10</f>
        <v>-11317</v>
      </c>
      <c r="G12">
        <f>US_Difference!F10</f>
        <v>-13380</v>
      </c>
      <c r="H12">
        <f>US_Difference!G10</f>
        <v>-13030</v>
      </c>
      <c r="I12">
        <f>US_Difference!H10</f>
        <v>-12280</v>
      </c>
      <c r="J12">
        <f>US_Difference!I10</f>
        <v>-11560</v>
      </c>
      <c r="K12">
        <f>US_Difference!J10</f>
        <v>-10220</v>
      </c>
      <c r="L12">
        <f>US_Difference!K10</f>
        <v>-7660</v>
      </c>
      <c r="M12">
        <f>US_Difference!L10</f>
        <v>-170</v>
      </c>
      <c r="N12">
        <f>US_Difference!M10</f>
        <v>3180</v>
      </c>
      <c r="O12">
        <f>US_Difference!N10</f>
        <v>3170</v>
      </c>
      <c r="P12">
        <f>US_Difference!O10</f>
        <v>1990</v>
      </c>
      <c r="Q12">
        <f>US_Difference!P10</f>
        <v>470</v>
      </c>
      <c r="R12">
        <f>US_Difference!Q10</f>
        <v>-930</v>
      </c>
      <c r="S12">
        <f>US_Difference!R10</f>
        <v>-1840</v>
      </c>
      <c r="T12">
        <f>US_Difference!S10</f>
        <v>-2440</v>
      </c>
      <c r="U12">
        <f>US_Difference!T10</f>
        <v>-2860</v>
      </c>
      <c r="V12">
        <f>US_Difference!U10</f>
        <v>-3220</v>
      </c>
      <c r="W12">
        <f>US_Difference!V10</f>
        <v>-3470</v>
      </c>
      <c r="X12">
        <f>US_Difference!W10</f>
        <v>-3670</v>
      </c>
      <c r="Y12">
        <f>US_Difference!X10</f>
        <v>-3980</v>
      </c>
      <c r="Z12">
        <f>US_Difference!Y10</f>
        <v>-4260</v>
      </c>
      <c r="AA12">
        <f>US_Difference!Z10</f>
        <v>-4540</v>
      </c>
      <c r="AB12">
        <f>US_Difference!AA10</f>
        <v>-4760</v>
      </c>
      <c r="AC12">
        <f>US_Difference!AB10</f>
        <v>-4610</v>
      </c>
      <c r="AD12">
        <f>US_Difference!AC10</f>
        <v>-4230</v>
      </c>
      <c r="AE12">
        <f>US_Difference!AD10</f>
        <v>-3800</v>
      </c>
      <c r="AF12">
        <f>US_Difference!AE10</f>
        <v>-3410</v>
      </c>
      <c r="AG12">
        <f>US_Difference!AF10</f>
        <v>-3030</v>
      </c>
    </row>
    <row r="13" spans="1:33" x14ac:dyDescent="0.25">
      <c r="A13" t="s">
        <v>456</v>
      </c>
      <c r="B13" t="str">
        <f>US_Difference!A11</f>
        <v>DisabledPolicyGroup=Cropland Measures</v>
      </c>
      <c r="C13">
        <f>US_Difference!B11</f>
        <v>0</v>
      </c>
      <c r="D13">
        <f>US_Difference!C11</f>
        <v>0</v>
      </c>
      <c r="E13">
        <f>US_Difference!D11</f>
        <v>118</v>
      </c>
      <c r="F13">
        <f>US_Difference!E11</f>
        <v>283</v>
      </c>
      <c r="G13">
        <f>US_Difference!F11</f>
        <v>1720</v>
      </c>
      <c r="H13">
        <f>US_Difference!G11</f>
        <v>2750</v>
      </c>
      <c r="I13">
        <f>US_Difference!H11</f>
        <v>3570</v>
      </c>
      <c r="J13">
        <f>US_Difference!I11</f>
        <v>4210</v>
      </c>
      <c r="K13">
        <f>US_Difference!J11</f>
        <v>4960</v>
      </c>
      <c r="L13">
        <f>US_Difference!K11</f>
        <v>4360</v>
      </c>
      <c r="M13">
        <f>US_Difference!L11</f>
        <v>4420</v>
      </c>
      <c r="N13">
        <f>US_Difference!M11</f>
        <v>4400</v>
      </c>
      <c r="O13">
        <f>US_Difference!N11</f>
        <v>4450</v>
      </c>
      <c r="P13">
        <f>US_Difference!O11</f>
        <v>4420</v>
      </c>
      <c r="Q13">
        <f>US_Difference!P11</f>
        <v>2130</v>
      </c>
      <c r="R13">
        <f>US_Difference!Q11</f>
        <v>890</v>
      </c>
      <c r="S13">
        <f>US_Difference!R11</f>
        <v>-120</v>
      </c>
      <c r="T13">
        <f>US_Difference!S11</f>
        <v>-400</v>
      </c>
      <c r="U13">
        <f>US_Difference!T11</f>
        <v>-380</v>
      </c>
      <c r="V13">
        <f>US_Difference!U11</f>
        <v>-250</v>
      </c>
      <c r="W13">
        <f>US_Difference!V11</f>
        <v>-110</v>
      </c>
      <c r="X13">
        <f>US_Difference!W11</f>
        <v>80</v>
      </c>
      <c r="Y13">
        <f>US_Difference!X11</f>
        <v>1020</v>
      </c>
      <c r="Z13">
        <f>US_Difference!Y11</f>
        <v>2250</v>
      </c>
      <c r="AA13">
        <f>US_Difference!Z11</f>
        <v>2860</v>
      </c>
      <c r="AB13">
        <f>US_Difference!AA11</f>
        <v>2940</v>
      </c>
      <c r="AC13">
        <f>US_Difference!AB11</f>
        <v>2770</v>
      </c>
      <c r="AD13">
        <f>US_Difference!AC11</f>
        <v>2560</v>
      </c>
      <c r="AE13">
        <f>US_Difference!AD11</f>
        <v>2360</v>
      </c>
      <c r="AF13">
        <f>US_Difference!AE11</f>
        <v>2260</v>
      </c>
      <c r="AG13">
        <f>US_Difference!AF11</f>
        <v>2220</v>
      </c>
    </row>
    <row r="14" spans="1:33" x14ac:dyDescent="0.25">
      <c r="A14" t="s">
        <v>456</v>
      </c>
      <c r="B14" t="str">
        <f>US_Difference!A12</f>
        <v>DisabledPolicyGroup=F-Gas Policies</v>
      </c>
      <c r="C14">
        <f>US_Difference!B12</f>
        <v>0</v>
      </c>
      <c r="D14">
        <f>US_Difference!C12</f>
        <v>0</v>
      </c>
      <c r="E14">
        <f>US_Difference!D12</f>
        <v>41</v>
      </c>
      <c r="F14">
        <f>US_Difference!E12</f>
        <v>1226</v>
      </c>
      <c r="G14">
        <f>US_Difference!F12</f>
        <v>5590</v>
      </c>
      <c r="H14">
        <f>US_Difference!G12</f>
        <v>12530</v>
      </c>
      <c r="I14">
        <f>US_Difference!H12</f>
        <v>30150</v>
      </c>
      <c r="J14">
        <f>US_Difference!I12</f>
        <v>41370</v>
      </c>
      <c r="K14">
        <f>US_Difference!J12</f>
        <v>56900</v>
      </c>
      <c r="L14">
        <f>US_Difference!K12</f>
        <v>75330</v>
      </c>
      <c r="M14">
        <f>US_Difference!L12</f>
        <v>96940</v>
      </c>
      <c r="N14">
        <f>US_Difference!M12</f>
        <v>125570</v>
      </c>
      <c r="O14">
        <f>US_Difference!N12</f>
        <v>157160</v>
      </c>
      <c r="P14">
        <f>US_Difference!O12</f>
        <v>187840</v>
      </c>
      <c r="Q14">
        <f>US_Difference!P12</f>
        <v>218840</v>
      </c>
      <c r="R14">
        <f>US_Difference!Q12</f>
        <v>243010</v>
      </c>
      <c r="S14">
        <f>US_Difference!R12</f>
        <v>273970</v>
      </c>
      <c r="T14">
        <f>US_Difference!S12</f>
        <v>308810</v>
      </c>
      <c r="U14">
        <f>US_Difference!T12</f>
        <v>344040</v>
      </c>
      <c r="V14">
        <f>US_Difference!U12</f>
        <v>374850</v>
      </c>
      <c r="W14">
        <f>US_Difference!V12</f>
        <v>405160</v>
      </c>
      <c r="X14">
        <f>US_Difference!W12</f>
        <v>432240</v>
      </c>
      <c r="Y14">
        <f>US_Difference!X12</f>
        <v>458690</v>
      </c>
      <c r="Z14">
        <f>US_Difference!Y12</f>
        <v>483520</v>
      </c>
      <c r="AA14">
        <f>US_Difference!Z12</f>
        <v>510260</v>
      </c>
      <c r="AB14">
        <f>US_Difference!AA12</f>
        <v>536360</v>
      </c>
      <c r="AC14">
        <f>US_Difference!AB12</f>
        <v>567020</v>
      </c>
      <c r="AD14">
        <f>US_Difference!AC12</f>
        <v>601400</v>
      </c>
      <c r="AE14">
        <f>US_Difference!AD12</f>
        <v>632510</v>
      </c>
      <c r="AF14">
        <f>US_Difference!AE12</f>
        <v>669840</v>
      </c>
      <c r="AG14">
        <f>US_Difference!AF12</f>
        <v>708490</v>
      </c>
    </row>
    <row r="15" spans="1:33" x14ac:dyDescent="0.25">
      <c r="A15" t="s">
        <v>456</v>
      </c>
      <c r="B15" t="str">
        <f>US_Difference!A13</f>
        <v>DisabledPolicyGroup=Hydrogen Electrolysis</v>
      </c>
      <c r="C15">
        <f>US_Difference!B13</f>
        <v>0</v>
      </c>
      <c r="D15">
        <f>US_Difference!C13</f>
        <v>0</v>
      </c>
      <c r="E15">
        <f>US_Difference!D13</f>
        <v>243</v>
      </c>
      <c r="F15">
        <f>US_Difference!E13</f>
        <v>563</v>
      </c>
      <c r="G15">
        <f>US_Difference!F13</f>
        <v>920</v>
      </c>
      <c r="H15">
        <f>US_Difference!G13</f>
        <v>1230</v>
      </c>
      <c r="I15">
        <f>US_Difference!H13</f>
        <v>1540</v>
      </c>
      <c r="J15">
        <f>US_Difference!I13</f>
        <v>1790</v>
      </c>
      <c r="K15">
        <f>US_Difference!J13</f>
        <v>2020</v>
      </c>
      <c r="L15">
        <f>US_Difference!K13</f>
        <v>2270</v>
      </c>
      <c r="M15">
        <f>US_Difference!L13</f>
        <v>2470</v>
      </c>
      <c r="N15">
        <f>US_Difference!M13</f>
        <v>2540</v>
      </c>
      <c r="O15">
        <f>US_Difference!N13</f>
        <v>2590</v>
      </c>
      <c r="P15">
        <f>US_Difference!O13</f>
        <v>2500</v>
      </c>
      <c r="Q15">
        <f>US_Difference!P13</f>
        <v>2410</v>
      </c>
      <c r="R15">
        <f>US_Difference!Q13</f>
        <v>2330</v>
      </c>
      <c r="S15">
        <f>US_Difference!R13</f>
        <v>2270</v>
      </c>
      <c r="T15">
        <f>US_Difference!S13</f>
        <v>2300</v>
      </c>
      <c r="U15">
        <f>US_Difference!T13</f>
        <v>2260</v>
      </c>
      <c r="V15">
        <f>US_Difference!U13</f>
        <v>2170</v>
      </c>
      <c r="W15">
        <f>US_Difference!V13</f>
        <v>2080</v>
      </c>
      <c r="X15">
        <f>US_Difference!W13</f>
        <v>2090</v>
      </c>
      <c r="Y15">
        <f>US_Difference!X13</f>
        <v>2010</v>
      </c>
      <c r="Z15">
        <f>US_Difference!Y13</f>
        <v>1940</v>
      </c>
      <c r="AA15">
        <f>US_Difference!Z13</f>
        <v>1870</v>
      </c>
      <c r="AB15">
        <f>US_Difference!AA13</f>
        <v>1820</v>
      </c>
      <c r="AC15">
        <f>US_Difference!AB13</f>
        <v>1800</v>
      </c>
      <c r="AD15">
        <f>US_Difference!AC13</f>
        <v>1760</v>
      </c>
      <c r="AE15">
        <f>US_Difference!AD13</f>
        <v>1720</v>
      </c>
      <c r="AF15">
        <f>US_Difference!AE13</f>
        <v>1660</v>
      </c>
      <c r="AG15">
        <f>US_Difference!AF13</f>
        <v>1630</v>
      </c>
    </row>
    <row r="16" spans="1:33" x14ac:dyDescent="0.25">
      <c r="A16" t="s">
        <v>456</v>
      </c>
      <c r="B16" t="str">
        <f>US_Difference!A14</f>
        <v>DisabledPolicyGroup=Forest Management</v>
      </c>
      <c r="C16">
        <f>US_Difference!B14</f>
        <v>0</v>
      </c>
      <c r="D16">
        <f>US_Difference!C14</f>
        <v>0</v>
      </c>
      <c r="E16">
        <f>US_Difference!D14</f>
        <v>89434</v>
      </c>
      <c r="F16">
        <f>US_Difference!E14</f>
        <v>209556</v>
      </c>
      <c r="G16">
        <f>US_Difference!F14</f>
        <v>326713</v>
      </c>
      <c r="H16">
        <f>US_Difference!G14</f>
        <v>460360</v>
      </c>
      <c r="I16">
        <f>US_Difference!H14</f>
        <v>616740</v>
      </c>
      <c r="J16">
        <f>US_Difference!I14</f>
        <v>709980</v>
      </c>
      <c r="K16">
        <f>US_Difference!J14</f>
        <v>799560</v>
      </c>
      <c r="L16">
        <f>US_Difference!K14</f>
        <v>873430</v>
      </c>
      <c r="M16">
        <f>US_Difference!L14</f>
        <v>942170</v>
      </c>
      <c r="N16">
        <f>US_Difference!M14</f>
        <v>1020350</v>
      </c>
      <c r="O16">
        <f>US_Difference!N14</f>
        <v>1127000</v>
      </c>
      <c r="P16">
        <f>US_Difference!O14</f>
        <v>1238370</v>
      </c>
      <c r="Q16">
        <f>US_Difference!P14</f>
        <v>1343110</v>
      </c>
      <c r="R16">
        <f>US_Difference!Q14</f>
        <v>1411330</v>
      </c>
      <c r="S16">
        <f>US_Difference!R14</f>
        <v>1497220</v>
      </c>
      <c r="T16">
        <f>US_Difference!S14</f>
        <v>1574240</v>
      </c>
      <c r="U16">
        <f>US_Difference!T14</f>
        <v>1631290</v>
      </c>
      <c r="V16">
        <f>US_Difference!U14</f>
        <v>1677850</v>
      </c>
      <c r="W16">
        <f>US_Difference!V14</f>
        <v>1717160</v>
      </c>
      <c r="X16">
        <f>US_Difference!W14</f>
        <v>1754010</v>
      </c>
      <c r="Y16">
        <f>US_Difference!X14</f>
        <v>1792090</v>
      </c>
      <c r="Z16">
        <f>US_Difference!Y14</f>
        <v>1835140</v>
      </c>
      <c r="AA16">
        <f>US_Difference!Z14</f>
        <v>1879720</v>
      </c>
      <c r="AB16">
        <f>US_Difference!AA14</f>
        <v>1924150</v>
      </c>
      <c r="AC16">
        <f>US_Difference!AB14</f>
        <v>1959100</v>
      </c>
      <c r="AD16">
        <f>US_Difference!AC14</f>
        <v>1988310</v>
      </c>
      <c r="AE16">
        <f>US_Difference!AD14</f>
        <v>2014710</v>
      </c>
      <c r="AF16">
        <f>US_Difference!AE14</f>
        <v>2046550</v>
      </c>
      <c r="AG16">
        <f>US_Difference!AF14</f>
        <v>2088520</v>
      </c>
    </row>
    <row r="17" spans="1:33" x14ac:dyDescent="0.25">
      <c r="A17" t="s">
        <v>456</v>
      </c>
      <c r="B17" t="str">
        <f>US_Difference!A15</f>
        <v>DisabledPolicyGroup=Industrial Fuel Switching</v>
      </c>
      <c r="C17">
        <f>US_Difference!B15</f>
        <v>0</v>
      </c>
      <c r="D17">
        <f>US_Difference!C15</f>
        <v>0</v>
      </c>
      <c r="E17">
        <f>US_Difference!D15</f>
        <v>-89</v>
      </c>
      <c r="F17">
        <f>US_Difference!E15</f>
        <v>591</v>
      </c>
      <c r="G17">
        <f>US_Difference!F15</f>
        <v>1910</v>
      </c>
      <c r="H17">
        <f>US_Difference!G15</f>
        <v>3880</v>
      </c>
      <c r="I17">
        <f>US_Difference!H15</f>
        <v>6550</v>
      </c>
      <c r="J17">
        <f>US_Difference!I15</f>
        <v>9880</v>
      </c>
      <c r="K17">
        <f>US_Difference!J15</f>
        <v>14260</v>
      </c>
      <c r="L17">
        <f>US_Difference!K15</f>
        <v>19290</v>
      </c>
      <c r="M17">
        <f>US_Difference!L15</f>
        <v>29770</v>
      </c>
      <c r="N17">
        <f>US_Difference!M15</f>
        <v>36160</v>
      </c>
      <c r="O17">
        <f>US_Difference!N15</f>
        <v>38240</v>
      </c>
      <c r="P17">
        <f>US_Difference!O15</f>
        <v>38940</v>
      </c>
      <c r="Q17">
        <f>US_Difference!P15</f>
        <v>39420</v>
      </c>
      <c r="R17">
        <f>US_Difference!Q15</f>
        <v>40050</v>
      </c>
      <c r="S17">
        <f>US_Difference!R15</f>
        <v>39180</v>
      </c>
      <c r="T17">
        <f>US_Difference!S15</f>
        <v>37540</v>
      </c>
      <c r="U17">
        <f>US_Difference!T15</f>
        <v>35970</v>
      </c>
      <c r="V17">
        <f>US_Difference!U15</f>
        <v>34920</v>
      </c>
      <c r="W17">
        <f>US_Difference!V15</f>
        <v>34390</v>
      </c>
      <c r="X17">
        <f>US_Difference!W15</f>
        <v>34580</v>
      </c>
      <c r="Y17">
        <f>US_Difference!X15</f>
        <v>35240</v>
      </c>
      <c r="Z17">
        <f>US_Difference!Y15</f>
        <v>36200</v>
      </c>
      <c r="AA17">
        <f>US_Difference!Z15</f>
        <v>37240</v>
      </c>
      <c r="AB17">
        <f>US_Difference!AA15</f>
        <v>38450</v>
      </c>
      <c r="AC17">
        <f>US_Difference!AB15</f>
        <v>39450</v>
      </c>
      <c r="AD17">
        <f>US_Difference!AC15</f>
        <v>40380</v>
      </c>
      <c r="AE17">
        <f>US_Difference!AD15</f>
        <v>41270</v>
      </c>
      <c r="AF17">
        <f>US_Difference!AE15</f>
        <v>42160</v>
      </c>
      <c r="AG17">
        <f>US_Difference!AF15</f>
        <v>43090</v>
      </c>
    </row>
    <row r="18" spans="1:33" x14ac:dyDescent="0.25">
      <c r="A18" t="s">
        <v>456</v>
      </c>
      <c r="B18" t="str">
        <f>US_Difference!A16</f>
        <v>DisabledPolicyGroup=Livestock Measures</v>
      </c>
      <c r="C18">
        <f>US_Difference!B16</f>
        <v>0</v>
      </c>
      <c r="D18">
        <f>US_Difference!C16</f>
        <v>0</v>
      </c>
      <c r="E18">
        <f>US_Difference!D16</f>
        <v>418</v>
      </c>
      <c r="F18">
        <f>US_Difference!E16</f>
        <v>1631</v>
      </c>
      <c r="G18">
        <f>US_Difference!F16</f>
        <v>4440</v>
      </c>
      <c r="H18">
        <f>US_Difference!G16</f>
        <v>8050</v>
      </c>
      <c r="I18">
        <f>US_Difference!H16</f>
        <v>12210</v>
      </c>
      <c r="J18">
        <f>US_Difference!I16</f>
        <v>17120</v>
      </c>
      <c r="K18">
        <f>US_Difference!J16</f>
        <v>22870</v>
      </c>
      <c r="L18">
        <f>US_Difference!K16</f>
        <v>30040</v>
      </c>
      <c r="M18">
        <f>US_Difference!L16</f>
        <v>38360</v>
      </c>
      <c r="N18">
        <f>US_Difference!M16</f>
        <v>41680</v>
      </c>
      <c r="O18">
        <f>US_Difference!N16</f>
        <v>42280</v>
      </c>
      <c r="P18">
        <f>US_Difference!O16</f>
        <v>41390</v>
      </c>
      <c r="Q18">
        <f>US_Difference!P16</f>
        <v>39540</v>
      </c>
      <c r="R18">
        <f>US_Difference!Q16</f>
        <v>37390</v>
      </c>
      <c r="S18">
        <f>US_Difference!R16</f>
        <v>35490</v>
      </c>
      <c r="T18">
        <f>US_Difference!S16</f>
        <v>33840</v>
      </c>
      <c r="U18">
        <f>US_Difference!T16</f>
        <v>32290</v>
      </c>
      <c r="V18">
        <f>US_Difference!U16</f>
        <v>30930</v>
      </c>
      <c r="W18">
        <f>US_Difference!V16</f>
        <v>29710</v>
      </c>
      <c r="X18">
        <f>US_Difference!W16</f>
        <v>28650</v>
      </c>
      <c r="Y18">
        <f>US_Difference!X16</f>
        <v>27550</v>
      </c>
      <c r="Z18">
        <f>US_Difference!Y16</f>
        <v>26550</v>
      </c>
      <c r="AA18">
        <f>US_Difference!Z16</f>
        <v>25550</v>
      </c>
      <c r="AB18">
        <f>US_Difference!AA16</f>
        <v>24620</v>
      </c>
      <c r="AC18">
        <f>US_Difference!AB16</f>
        <v>23620</v>
      </c>
      <c r="AD18">
        <f>US_Difference!AC16</f>
        <v>22760</v>
      </c>
      <c r="AE18">
        <f>US_Difference!AD16</f>
        <v>22210</v>
      </c>
      <c r="AF18">
        <f>US_Difference!AE16</f>
        <v>22010</v>
      </c>
      <c r="AG18">
        <f>US_Difference!AF16</f>
        <v>21970</v>
      </c>
    </row>
    <row r="19" spans="1:33" x14ac:dyDescent="0.25">
      <c r="A19" t="s">
        <v>456</v>
      </c>
      <c r="B19" t="str">
        <f>US_Difference!A17</f>
        <v>DisabledPolicyGroup=Methane Capture and Destruction</v>
      </c>
      <c r="C19">
        <f>US_Difference!B17</f>
        <v>0</v>
      </c>
      <c r="D19">
        <f>US_Difference!C17</f>
        <v>0</v>
      </c>
      <c r="E19">
        <f>US_Difference!D17</f>
        <v>0</v>
      </c>
      <c r="F19">
        <f>US_Difference!E17</f>
        <v>0</v>
      </c>
      <c r="G19">
        <f>US_Difference!F17</f>
        <v>0</v>
      </c>
      <c r="H19">
        <f>US_Difference!G17</f>
        <v>0</v>
      </c>
      <c r="I19">
        <f>US_Difference!H17</f>
        <v>0</v>
      </c>
      <c r="J19">
        <f>US_Difference!I17</f>
        <v>0</v>
      </c>
      <c r="K19">
        <f>US_Difference!J17</f>
        <v>0</v>
      </c>
      <c r="L19">
        <f>US_Difference!K17</f>
        <v>0</v>
      </c>
      <c r="M19">
        <f>US_Difference!L17</f>
        <v>0</v>
      </c>
      <c r="N19">
        <f>US_Difference!M17</f>
        <v>0</v>
      </c>
      <c r="O19">
        <f>US_Difference!N17</f>
        <v>0</v>
      </c>
      <c r="P19">
        <f>US_Difference!O17</f>
        <v>0</v>
      </c>
      <c r="Q19">
        <f>US_Difference!P17</f>
        <v>0</v>
      </c>
      <c r="R19">
        <f>US_Difference!Q17</f>
        <v>0</v>
      </c>
      <c r="S19">
        <f>US_Difference!R17</f>
        <v>0</v>
      </c>
      <c r="T19">
        <f>US_Difference!S17</f>
        <v>0</v>
      </c>
      <c r="U19">
        <f>US_Difference!T17</f>
        <v>0</v>
      </c>
      <c r="V19">
        <f>US_Difference!U17</f>
        <v>0</v>
      </c>
      <c r="W19">
        <f>US_Difference!V17</f>
        <v>0</v>
      </c>
      <c r="X19">
        <f>US_Difference!W17</f>
        <v>0</v>
      </c>
      <c r="Y19">
        <f>US_Difference!X17</f>
        <v>0</v>
      </c>
      <c r="Z19">
        <f>US_Difference!Y17</f>
        <v>0</v>
      </c>
      <c r="AA19">
        <f>US_Difference!Z17</f>
        <v>0</v>
      </c>
      <c r="AB19">
        <f>US_Difference!AA17</f>
        <v>0</v>
      </c>
      <c r="AC19">
        <f>US_Difference!AB17</f>
        <v>0</v>
      </c>
      <c r="AD19">
        <f>US_Difference!AC17</f>
        <v>0</v>
      </c>
      <c r="AE19">
        <f>US_Difference!AD17</f>
        <v>0</v>
      </c>
      <c r="AF19">
        <f>US_Difference!AE17</f>
        <v>0</v>
      </c>
      <c r="AG19">
        <f>US_Difference!AF17</f>
        <v>0</v>
      </c>
    </row>
    <row r="20" spans="1:33" x14ac:dyDescent="0.25">
      <c r="A20" t="s">
        <v>456</v>
      </c>
      <c r="B20" t="str">
        <f>US_Difference!A18</f>
        <v>DisabledPolicyGroup=N2O Abatement</v>
      </c>
      <c r="C20">
        <f>US_Difference!B18</f>
        <v>0</v>
      </c>
      <c r="D20">
        <f>US_Difference!C18</f>
        <v>0</v>
      </c>
      <c r="E20">
        <f>US_Difference!D18</f>
        <v>16447</v>
      </c>
      <c r="F20">
        <f>US_Difference!E18</f>
        <v>43039</v>
      </c>
      <c r="G20">
        <f>US_Difference!F18</f>
        <v>77036</v>
      </c>
      <c r="H20">
        <f>US_Difference!G18</f>
        <v>113470</v>
      </c>
      <c r="I20">
        <f>US_Difference!H18</f>
        <v>159030</v>
      </c>
      <c r="J20">
        <f>US_Difference!I18</f>
        <v>193440</v>
      </c>
      <c r="K20">
        <f>US_Difference!J18</f>
        <v>230460</v>
      </c>
      <c r="L20">
        <f>US_Difference!K18</f>
        <v>268130</v>
      </c>
      <c r="M20">
        <f>US_Difference!L18</f>
        <v>306450</v>
      </c>
      <c r="N20">
        <f>US_Difference!M18</f>
        <v>338850</v>
      </c>
      <c r="O20">
        <f>US_Difference!N18</f>
        <v>386240</v>
      </c>
      <c r="P20">
        <f>US_Difference!O18</f>
        <v>442090</v>
      </c>
      <c r="Q20">
        <f>US_Difference!P18</f>
        <v>495980</v>
      </c>
      <c r="R20">
        <f>US_Difference!Q18</f>
        <v>539210</v>
      </c>
      <c r="S20">
        <f>US_Difference!R18</f>
        <v>568880</v>
      </c>
      <c r="T20">
        <f>US_Difference!S18</f>
        <v>599900</v>
      </c>
      <c r="U20">
        <f>US_Difference!T18</f>
        <v>632710</v>
      </c>
      <c r="V20">
        <f>US_Difference!U18</f>
        <v>664940</v>
      </c>
      <c r="W20">
        <f>US_Difference!V18</f>
        <v>689160</v>
      </c>
      <c r="X20">
        <f>US_Difference!W18</f>
        <v>701680</v>
      </c>
      <c r="Y20">
        <f>US_Difference!X18</f>
        <v>704300</v>
      </c>
      <c r="Z20">
        <f>US_Difference!Y18</f>
        <v>695600</v>
      </c>
      <c r="AA20">
        <f>US_Difference!Z18</f>
        <v>677030</v>
      </c>
      <c r="AB20">
        <f>US_Difference!AA18</f>
        <v>652590</v>
      </c>
      <c r="AC20">
        <f>US_Difference!AB18</f>
        <v>621240</v>
      </c>
      <c r="AD20">
        <f>US_Difference!AC18</f>
        <v>587750</v>
      </c>
      <c r="AE20">
        <f>US_Difference!AD18</f>
        <v>564630</v>
      </c>
      <c r="AF20">
        <f>US_Difference!AE18</f>
        <v>531270</v>
      </c>
      <c r="AG20">
        <f>US_Difference!AF18</f>
        <v>506630</v>
      </c>
    </row>
    <row r="21" spans="1:33" x14ac:dyDescent="0.25">
      <c r="A21" t="s">
        <v>456</v>
      </c>
      <c r="B21" t="str">
        <f>US_Difference!A19</f>
        <v>DisabledPolicyGroup=Building Electrification</v>
      </c>
      <c r="C21">
        <f>US_Difference!B19</f>
        <v>0</v>
      </c>
      <c r="D21">
        <f>US_Difference!C19</f>
        <v>0</v>
      </c>
      <c r="E21">
        <f>US_Difference!D19</f>
        <v>13897</v>
      </c>
      <c r="F21">
        <f>US_Difference!E19</f>
        <v>20303</v>
      </c>
      <c r="G21">
        <f>US_Difference!F19</f>
        <v>23504</v>
      </c>
      <c r="H21">
        <f>US_Difference!G19</f>
        <v>25590</v>
      </c>
      <c r="I21">
        <f>US_Difference!H19</f>
        <v>25630</v>
      </c>
      <c r="J21">
        <f>US_Difference!I19</f>
        <v>25530</v>
      </c>
      <c r="K21">
        <f>US_Difference!J19</f>
        <v>25880</v>
      </c>
      <c r="L21">
        <f>US_Difference!K19</f>
        <v>26710</v>
      </c>
      <c r="M21">
        <f>US_Difference!L19</f>
        <v>28090</v>
      </c>
      <c r="N21">
        <f>US_Difference!M19</f>
        <v>31220</v>
      </c>
      <c r="O21">
        <f>US_Difference!N19</f>
        <v>34280</v>
      </c>
      <c r="P21">
        <f>US_Difference!O19</f>
        <v>37100</v>
      </c>
      <c r="Q21">
        <f>US_Difference!P19</f>
        <v>39980</v>
      </c>
      <c r="R21">
        <f>US_Difference!Q19</f>
        <v>42560</v>
      </c>
      <c r="S21">
        <f>US_Difference!R19</f>
        <v>45320</v>
      </c>
      <c r="T21">
        <f>US_Difference!S19</f>
        <v>48690</v>
      </c>
      <c r="U21">
        <f>US_Difference!T19</f>
        <v>51970</v>
      </c>
      <c r="V21">
        <f>US_Difference!U19</f>
        <v>55360</v>
      </c>
      <c r="W21">
        <f>US_Difference!V19</f>
        <v>58950</v>
      </c>
      <c r="X21">
        <f>US_Difference!W19</f>
        <v>62840</v>
      </c>
      <c r="Y21">
        <f>US_Difference!X19</f>
        <v>67020</v>
      </c>
      <c r="Z21">
        <f>US_Difference!Y19</f>
        <v>71080</v>
      </c>
      <c r="AA21">
        <f>US_Difference!Z19</f>
        <v>75420</v>
      </c>
      <c r="AB21">
        <f>US_Difference!AA19</f>
        <v>79810</v>
      </c>
      <c r="AC21">
        <f>US_Difference!AB19</f>
        <v>84460</v>
      </c>
      <c r="AD21">
        <f>US_Difference!AC19</f>
        <v>88760</v>
      </c>
      <c r="AE21">
        <f>US_Difference!AD19</f>
        <v>92850</v>
      </c>
      <c r="AF21">
        <f>US_Difference!AE19</f>
        <v>96930</v>
      </c>
      <c r="AG21">
        <f>US_Difference!AF19</f>
        <v>101150</v>
      </c>
    </row>
    <row r="22" spans="1:33" x14ac:dyDescent="0.25">
      <c r="A22" t="s">
        <v>456</v>
      </c>
      <c r="B22" t="str">
        <f>US_Difference!A20</f>
        <v>DisabledPolicyGroup=Industrial CCS</v>
      </c>
      <c r="C22">
        <f>US_Difference!B20</f>
        <v>0</v>
      </c>
      <c r="D22">
        <f>US_Difference!C20</f>
        <v>0</v>
      </c>
      <c r="E22">
        <f>US_Difference!D20</f>
        <v>17179</v>
      </c>
      <c r="F22">
        <f>US_Difference!E20</f>
        <v>40917</v>
      </c>
      <c r="G22">
        <f>US_Difference!F20</f>
        <v>69627</v>
      </c>
      <c r="H22">
        <f>US_Difference!G20</f>
        <v>119280</v>
      </c>
      <c r="I22">
        <f>US_Difference!H20</f>
        <v>182280</v>
      </c>
      <c r="J22">
        <f>US_Difference!I20</f>
        <v>252360</v>
      </c>
      <c r="K22">
        <f>US_Difference!J20</f>
        <v>327440</v>
      </c>
      <c r="L22">
        <f>US_Difference!K20</f>
        <v>407090</v>
      </c>
      <c r="M22">
        <f>US_Difference!L20</f>
        <v>488520</v>
      </c>
      <c r="N22">
        <f>US_Difference!M20</f>
        <v>570080</v>
      </c>
      <c r="O22">
        <f>US_Difference!N20</f>
        <v>648030</v>
      </c>
      <c r="P22">
        <f>US_Difference!O20</f>
        <v>725920</v>
      </c>
      <c r="Q22">
        <f>US_Difference!P20</f>
        <v>804640</v>
      </c>
      <c r="R22">
        <f>US_Difference!Q20</f>
        <v>875380</v>
      </c>
      <c r="S22">
        <f>US_Difference!R20</f>
        <v>946420</v>
      </c>
      <c r="T22">
        <f>US_Difference!S20</f>
        <v>1016550</v>
      </c>
      <c r="U22">
        <f>US_Difference!T20</f>
        <v>1086750</v>
      </c>
      <c r="V22">
        <f>US_Difference!U20</f>
        <v>1157860</v>
      </c>
      <c r="W22">
        <f>US_Difference!V20</f>
        <v>1230680</v>
      </c>
      <c r="X22">
        <f>US_Difference!W20</f>
        <v>1306050</v>
      </c>
      <c r="Y22">
        <f>US_Difference!X20</f>
        <v>1383110</v>
      </c>
      <c r="Z22">
        <f>US_Difference!Y20</f>
        <v>1462810</v>
      </c>
      <c r="AA22">
        <f>US_Difference!Z20</f>
        <v>1544190</v>
      </c>
      <c r="AB22">
        <f>US_Difference!AA20</f>
        <v>1627600</v>
      </c>
      <c r="AC22">
        <f>US_Difference!AB20</f>
        <v>1712710</v>
      </c>
      <c r="AD22">
        <f>US_Difference!AC20</f>
        <v>1798220</v>
      </c>
      <c r="AE22">
        <f>US_Difference!AD20</f>
        <v>1885700</v>
      </c>
      <c r="AF22">
        <f>US_Difference!AE20</f>
        <v>1973840</v>
      </c>
      <c r="AG22">
        <f>US_Difference!AF20</f>
        <v>2062360</v>
      </c>
    </row>
    <row r="23" spans="1:33" x14ac:dyDescent="0.25">
      <c r="A23" t="s">
        <v>456</v>
      </c>
      <c r="B23" t="str">
        <f>US_Difference!A21</f>
        <v>DisabledPolicyGroup=Electricity PTC/ITC</v>
      </c>
      <c r="C23">
        <f>US_Difference!B21</f>
        <v>0</v>
      </c>
      <c r="D23">
        <f>US_Difference!C21</f>
        <v>0</v>
      </c>
      <c r="E23">
        <f>US_Difference!D21</f>
        <v>-4788</v>
      </c>
      <c r="F23">
        <f>US_Difference!E21</f>
        <v>-14163</v>
      </c>
      <c r="G23">
        <f>US_Difference!F21</f>
        <v>-26450</v>
      </c>
      <c r="H23">
        <f>US_Difference!G21</f>
        <v>-41860</v>
      </c>
      <c r="I23">
        <f>US_Difference!H21</f>
        <v>-61350</v>
      </c>
      <c r="J23">
        <f>US_Difference!I21</f>
        <v>-84870</v>
      </c>
      <c r="K23">
        <f>US_Difference!J21</f>
        <v>-112370</v>
      </c>
      <c r="L23">
        <f>US_Difference!K21</f>
        <v>-144030</v>
      </c>
      <c r="M23">
        <f>US_Difference!L21</f>
        <v>-179430</v>
      </c>
      <c r="N23">
        <f>US_Difference!M21</f>
        <v>-219870</v>
      </c>
      <c r="O23">
        <f>US_Difference!N21</f>
        <v>-267640</v>
      </c>
      <c r="P23">
        <f>US_Difference!O21</f>
        <v>-321350</v>
      </c>
      <c r="Q23">
        <f>US_Difference!P21</f>
        <v>-382390</v>
      </c>
      <c r="R23">
        <f>US_Difference!Q21</f>
        <v>-446410</v>
      </c>
      <c r="S23">
        <f>US_Difference!R21</f>
        <v>-512990</v>
      </c>
      <c r="T23">
        <f>US_Difference!S21</f>
        <v>-587720</v>
      </c>
      <c r="U23">
        <f>US_Difference!T21</f>
        <v>-667510</v>
      </c>
      <c r="V23">
        <f>US_Difference!U21</f>
        <v>-747620</v>
      </c>
      <c r="W23">
        <f>US_Difference!V21</f>
        <v>-833400</v>
      </c>
      <c r="X23">
        <f>US_Difference!W21</f>
        <v>-927920</v>
      </c>
      <c r="Y23">
        <f>US_Difference!X21</f>
        <v>-1024900</v>
      </c>
      <c r="Z23">
        <f>US_Difference!Y21</f>
        <v>-1122840</v>
      </c>
      <c r="AA23">
        <f>US_Difference!Z21</f>
        <v>-1224850</v>
      </c>
      <c r="AB23">
        <f>US_Difference!AA21</f>
        <v>-1330050</v>
      </c>
      <c r="AC23">
        <f>US_Difference!AB21</f>
        <v>-1435710</v>
      </c>
      <c r="AD23">
        <f>US_Difference!AC21</f>
        <v>-1542070</v>
      </c>
      <c r="AE23">
        <f>US_Difference!AD21</f>
        <v>-1644300</v>
      </c>
      <c r="AF23">
        <f>US_Difference!AE21</f>
        <v>-1744650</v>
      </c>
      <c r="AG23">
        <f>US_Difference!AF21</f>
        <v>-1850440</v>
      </c>
    </row>
    <row r="24" spans="1:33" x14ac:dyDescent="0.25">
      <c r="A24" t="s">
        <v>456</v>
      </c>
      <c r="B24" t="str">
        <f>US_Difference!A22</f>
        <v>DisabledPolicyGroup=Passenger Mode Shifting</v>
      </c>
      <c r="C24">
        <f>US_Difference!B22</f>
        <v>0</v>
      </c>
      <c r="D24">
        <f>US_Difference!C22</f>
        <v>0</v>
      </c>
      <c r="E24">
        <f>US_Difference!D22</f>
        <v>-1032</v>
      </c>
      <c r="F24">
        <f>US_Difference!E22</f>
        <v>-2556</v>
      </c>
      <c r="G24">
        <f>US_Difference!F22</f>
        <v>-4250</v>
      </c>
      <c r="H24">
        <f>US_Difference!G22</f>
        <v>-6100</v>
      </c>
      <c r="I24">
        <f>US_Difference!H22</f>
        <v>-8080</v>
      </c>
      <c r="J24">
        <f>US_Difference!I22</f>
        <v>-10090</v>
      </c>
      <c r="K24">
        <f>US_Difference!J22</f>
        <v>-12240</v>
      </c>
      <c r="L24">
        <f>US_Difference!K22</f>
        <v>-14400</v>
      </c>
      <c r="M24">
        <f>US_Difference!L22</f>
        <v>-16630</v>
      </c>
      <c r="N24">
        <f>US_Difference!M22</f>
        <v>-18920</v>
      </c>
      <c r="O24">
        <f>US_Difference!N22</f>
        <v>-21240</v>
      </c>
      <c r="P24">
        <f>US_Difference!O22</f>
        <v>-23570</v>
      </c>
      <c r="Q24">
        <f>US_Difference!P22</f>
        <v>-26030</v>
      </c>
      <c r="R24">
        <f>US_Difference!Q22</f>
        <v>-28370</v>
      </c>
      <c r="S24">
        <f>US_Difference!R22</f>
        <v>-30430</v>
      </c>
      <c r="T24">
        <f>US_Difference!S22</f>
        <v>-32620</v>
      </c>
      <c r="U24">
        <f>US_Difference!T22</f>
        <v>-34770</v>
      </c>
      <c r="V24">
        <f>US_Difference!U22</f>
        <v>-36970</v>
      </c>
      <c r="W24">
        <f>US_Difference!V22</f>
        <v>-39160</v>
      </c>
      <c r="X24">
        <f>US_Difference!W22</f>
        <v>-41320</v>
      </c>
      <c r="Y24">
        <f>US_Difference!X22</f>
        <v>-43510</v>
      </c>
      <c r="Z24">
        <f>US_Difference!Y22</f>
        <v>-45770</v>
      </c>
      <c r="AA24">
        <f>US_Difference!Z22</f>
        <v>-48060</v>
      </c>
      <c r="AB24">
        <f>US_Difference!AA22</f>
        <v>-50370</v>
      </c>
      <c r="AC24">
        <f>US_Difference!AB22</f>
        <v>-52720</v>
      </c>
      <c r="AD24">
        <f>US_Difference!AC22</f>
        <v>-55000</v>
      </c>
      <c r="AE24">
        <f>US_Difference!AD22</f>
        <v>-57290</v>
      </c>
      <c r="AF24">
        <f>US_Difference!AE22</f>
        <v>-59590</v>
      </c>
      <c r="AG24">
        <f>US_Difference!AF22</f>
        <v>-61940</v>
      </c>
    </row>
    <row r="25" spans="1:33" x14ac:dyDescent="0.25">
      <c r="A25" t="s">
        <v>456</v>
      </c>
      <c r="B25" t="str">
        <f>US_Difference!A23</f>
        <v>DisabledPolicyGroup=Freight Logistics</v>
      </c>
      <c r="C25">
        <f>US_Difference!B23</f>
        <v>0</v>
      </c>
      <c r="D25">
        <f>US_Difference!C23</f>
        <v>0</v>
      </c>
      <c r="E25">
        <f>US_Difference!D23</f>
        <v>-1522</v>
      </c>
      <c r="F25">
        <f>US_Difference!E23</f>
        <v>-4010</v>
      </c>
      <c r="G25">
        <f>US_Difference!F23</f>
        <v>-7000</v>
      </c>
      <c r="H25">
        <f>US_Difference!G23</f>
        <v>-10600</v>
      </c>
      <c r="I25">
        <f>US_Difference!H23</f>
        <v>-14500</v>
      </c>
      <c r="J25">
        <f>US_Difference!I23</f>
        <v>-18260</v>
      </c>
      <c r="K25">
        <f>US_Difference!J23</f>
        <v>-22140</v>
      </c>
      <c r="L25">
        <f>US_Difference!K23</f>
        <v>-26040</v>
      </c>
      <c r="M25">
        <f>US_Difference!L23</f>
        <v>-30150</v>
      </c>
      <c r="N25">
        <f>US_Difference!M23</f>
        <v>-34220</v>
      </c>
      <c r="O25">
        <f>US_Difference!N23</f>
        <v>-38390</v>
      </c>
      <c r="P25">
        <f>US_Difference!O23</f>
        <v>-42510</v>
      </c>
      <c r="Q25">
        <f>US_Difference!P23</f>
        <v>-46730</v>
      </c>
      <c r="R25">
        <f>US_Difference!Q23</f>
        <v>-50690</v>
      </c>
      <c r="S25">
        <f>US_Difference!R23</f>
        <v>-54500</v>
      </c>
      <c r="T25">
        <f>US_Difference!S23</f>
        <v>-58160</v>
      </c>
      <c r="U25">
        <f>US_Difference!T23</f>
        <v>-61760</v>
      </c>
      <c r="V25">
        <f>US_Difference!U23</f>
        <v>-65370</v>
      </c>
      <c r="W25">
        <f>US_Difference!V23</f>
        <v>-68850</v>
      </c>
      <c r="X25">
        <f>US_Difference!W23</f>
        <v>-72100</v>
      </c>
      <c r="Y25">
        <f>US_Difference!X23</f>
        <v>-75580</v>
      </c>
      <c r="Z25">
        <f>US_Difference!Y23</f>
        <v>-79330</v>
      </c>
      <c r="AA25">
        <f>US_Difference!Z23</f>
        <v>-83090</v>
      </c>
      <c r="AB25">
        <f>US_Difference!AA23</f>
        <v>-86750</v>
      </c>
      <c r="AC25">
        <f>US_Difference!AB23</f>
        <v>-90290</v>
      </c>
      <c r="AD25">
        <f>US_Difference!AC23</f>
        <v>-93600</v>
      </c>
      <c r="AE25">
        <f>US_Difference!AD23</f>
        <v>-96860</v>
      </c>
      <c r="AF25">
        <f>US_Difference!AE23</f>
        <v>-100210</v>
      </c>
      <c r="AG25">
        <f>US_Difference!AF23</f>
        <v>-103810</v>
      </c>
    </row>
    <row r="26" spans="1:33" x14ac:dyDescent="0.25">
      <c r="A26" t="s">
        <v>456</v>
      </c>
      <c r="B26" t="str">
        <f>US_Difference!A24</f>
        <v>DisabledPolicyGroup=Reduction in Industry Product Demand</v>
      </c>
      <c r="C26">
        <f>US_Difference!B24</f>
        <v>0</v>
      </c>
      <c r="D26">
        <f>US_Difference!C24</f>
        <v>0</v>
      </c>
      <c r="E26">
        <f>US_Difference!D24</f>
        <v>665</v>
      </c>
      <c r="F26">
        <f>US_Difference!E24</f>
        <v>1658</v>
      </c>
      <c r="G26">
        <f>US_Difference!F24</f>
        <v>2690</v>
      </c>
      <c r="H26">
        <f>US_Difference!G24</f>
        <v>3720</v>
      </c>
      <c r="I26">
        <f>US_Difference!H24</f>
        <v>-3580</v>
      </c>
      <c r="J26">
        <f>US_Difference!I24</f>
        <v>-5800</v>
      </c>
      <c r="K26">
        <f>US_Difference!J24</f>
        <v>-1200</v>
      </c>
      <c r="L26">
        <f>US_Difference!K24</f>
        <v>8560</v>
      </c>
      <c r="M26">
        <f>US_Difference!L24</f>
        <v>22960</v>
      </c>
      <c r="N26">
        <f>US_Difference!M24</f>
        <v>36840</v>
      </c>
      <c r="O26">
        <f>US_Difference!N24</f>
        <v>50740</v>
      </c>
      <c r="P26">
        <f>US_Difference!O24</f>
        <v>62460</v>
      </c>
      <c r="Q26">
        <f>US_Difference!P24</f>
        <v>70480</v>
      </c>
      <c r="R26">
        <f>US_Difference!Q24</f>
        <v>73710</v>
      </c>
      <c r="S26">
        <f>US_Difference!R24</f>
        <v>61490</v>
      </c>
      <c r="T26">
        <f>US_Difference!S24</f>
        <v>45060</v>
      </c>
      <c r="U26">
        <f>US_Difference!T24</f>
        <v>27470</v>
      </c>
      <c r="V26">
        <f>US_Difference!U24</f>
        <v>9140</v>
      </c>
      <c r="W26">
        <f>US_Difference!V24</f>
        <v>-9220</v>
      </c>
      <c r="X26">
        <f>US_Difference!W24</f>
        <v>-26910</v>
      </c>
      <c r="Y26">
        <f>US_Difference!X24</f>
        <v>-43940</v>
      </c>
      <c r="Z26">
        <f>US_Difference!Y24</f>
        <v>-59930</v>
      </c>
      <c r="AA26">
        <f>US_Difference!Z24</f>
        <v>-75040</v>
      </c>
      <c r="AB26">
        <f>US_Difference!AA24</f>
        <v>-89090</v>
      </c>
      <c r="AC26">
        <f>US_Difference!AB24</f>
        <v>-101040</v>
      </c>
      <c r="AD26">
        <f>US_Difference!AC24</f>
        <v>-110920</v>
      </c>
      <c r="AE26">
        <f>US_Difference!AD24</f>
        <v>-118940</v>
      </c>
      <c r="AF26">
        <f>US_Difference!AE24</f>
        <v>-125950</v>
      </c>
      <c r="AG26">
        <f>US_Difference!AF24</f>
        <v>-132640</v>
      </c>
    </row>
    <row r="27" spans="1:33" x14ac:dyDescent="0.25">
      <c r="A27" t="s">
        <v>456</v>
      </c>
      <c r="B27" t="str">
        <f>US_Difference!A25</f>
        <v>DisabledPolicyGroup=Fuel Economy Standards</v>
      </c>
      <c r="C27">
        <f>US_Difference!B25</f>
        <v>0</v>
      </c>
      <c r="D27">
        <f>US_Difference!C25</f>
        <v>0</v>
      </c>
      <c r="E27">
        <f>US_Difference!D25</f>
        <v>1707</v>
      </c>
      <c r="F27">
        <f>US_Difference!E25</f>
        <v>-693</v>
      </c>
      <c r="G27">
        <f>US_Difference!F25</f>
        <v>-6980</v>
      </c>
      <c r="H27">
        <f>US_Difference!G25</f>
        <v>-16120</v>
      </c>
      <c r="I27">
        <f>US_Difference!H25</f>
        <v>-28030</v>
      </c>
      <c r="J27">
        <f>US_Difference!I25</f>
        <v>-36520</v>
      </c>
      <c r="K27">
        <f>US_Difference!J25</f>
        <v>-45870</v>
      </c>
      <c r="L27">
        <f>US_Difference!K25</f>
        <v>-55430</v>
      </c>
      <c r="M27">
        <f>US_Difference!L25</f>
        <v>-67100</v>
      </c>
      <c r="N27">
        <f>US_Difference!M25</f>
        <v>-78470</v>
      </c>
      <c r="O27">
        <f>US_Difference!N25</f>
        <v>-95020</v>
      </c>
      <c r="P27">
        <f>US_Difference!O25</f>
        <v>-110710</v>
      </c>
      <c r="Q27">
        <f>US_Difference!P25</f>
        <v>-126820</v>
      </c>
      <c r="R27">
        <f>US_Difference!Q25</f>
        <v>-140540</v>
      </c>
      <c r="S27">
        <f>US_Difference!R25</f>
        <v>-156130</v>
      </c>
      <c r="T27">
        <f>US_Difference!S25</f>
        <v>-173000</v>
      </c>
      <c r="U27">
        <f>US_Difference!T25</f>
        <v>-188450</v>
      </c>
      <c r="V27">
        <f>US_Difference!U25</f>
        <v>-203930</v>
      </c>
      <c r="W27">
        <f>US_Difference!V25</f>
        <v>-219450</v>
      </c>
      <c r="X27">
        <f>US_Difference!W25</f>
        <v>-235460</v>
      </c>
      <c r="Y27">
        <f>US_Difference!X25</f>
        <v>-252410</v>
      </c>
      <c r="Z27">
        <f>US_Difference!Y25</f>
        <v>-270660</v>
      </c>
      <c r="AA27">
        <f>US_Difference!Z25</f>
        <v>-290230</v>
      </c>
      <c r="AB27">
        <f>US_Difference!AA25</f>
        <v>-310690</v>
      </c>
      <c r="AC27">
        <f>US_Difference!AB25</f>
        <v>-330820</v>
      </c>
      <c r="AD27">
        <f>US_Difference!AC25</f>
        <v>-347730</v>
      </c>
      <c r="AE27">
        <f>US_Difference!AD25</f>
        <v>-362140</v>
      </c>
      <c r="AF27">
        <f>US_Difference!AE25</f>
        <v>-376920</v>
      </c>
      <c r="AG27">
        <f>US_Difference!AF25</f>
        <v>-394340</v>
      </c>
    </row>
    <row r="28" spans="1:33" x14ac:dyDescent="0.25">
      <c r="A28" t="s">
        <v>456</v>
      </c>
      <c r="B28" t="str">
        <f>US_Difference!A26</f>
        <v>DisabledPolicyGroup=Industrial Energy Efficiency Standards</v>
      </c>
      <c r="C28">
        <f>US_Difference!B26</f>
        <v>0</v>
      </c>
      <c r="D28">
        <f>US_Difference!C26</f>
        <v>0</v>
      </c>
      <c r="E28">
        <f>US_Difference!D26</f>
        <v>7514</v>
      </c>
      <c r="F28">
        <f>US_Difference!E26</f>
        <v>68224</v>
      </c>
      <c r="G28">
        <f>US_Difference!F26</f>
        <v>88822</v>
      </c>
      <c r="H28">
        <f>US_Difference!G26</f>
        <v>103820</v>
      </c>
      <c r="I28">
        <f>US_Difference!H26</f>
        <v>67560</v>
      </c>
      <c r="J28">
        <f>US_Difference!I26</f>
        <v>77290</v>
      </c>
      <c r="K28">
        <f>US_Difference!J26</f>
        <v>102470</v>
      </c>
      <c r="L28">
        <f>US_Difference!K26</f>
        <v>136350</v>
      </c>
      <c r="M28">
        <f>US_Difference!L26</f>
        <v>156240</v>
      </c>
      <c r="N28">
        <f>US_Difference!M26</f>
        <v>182710</v>
      </c>
      <c r="O28">
        <f>US_Difference!N26</f>
        <v>242970</v>
      </c>
      <c r="P28">
        <f>US_Difference!O26</f>
        <v>294030</v>
      </c>
      <c r="Q28">
        <f>US_Difference!P26</f>
        <v>332940</v>
      </c>
      <c r="R28">
        <f>US_Difference!Q26</f>
        <v>289570</v>
      </c>
      <c r="S28">
        <f>US_Difference!R26</f>
        <v>267880</v>
      </c>
      <c r="T28">
        <f>US_Difference!S26</f>
        <v>214650</v>
      </c>
      <c r="U28">
        <f>US_Difference!T26</f>
        <v>154040</v>
      </c>
      <c r="V28">
        <f>US_Difference!U26</f>
        <v>88850</v>
      </c>
      <c r="W28">
        <f>US_Difference!V26</f>
        <v>28870</v>
      </c>
      <c r="X28">
        <f>US_Difference!W26</f>
        <v>-21860</v>
      </c>
      <c r="Y28">
        <f>US_Difference!X26</f>
        <v>-64880</v>
      </c>
      <c r="Z28">
        <f>US_Difference!Y26</f>
        <v>-101690</v>
      </c>
      <c r="AA28">
        <f>US_Difference!Z26</f>
        <v>-134160</v>
      </c>
      <c r="AB28">
        <f>US_Difference!AA26</f>
        <v>-160520</v>
      </c>
      <c r="AC28">
        <f>US_Difference!AB26</f>
        <v>-183630</v>
      </c>
      <c r="AD28">
        <f>US_Difference!AC26</f>
        <v>-202530</v>
      </c>
      <c r="AE28">
        <f>US_Difference!AD26</f>
        <v>-221370</v>
      </c>
      <c r="AF28">
        <f>US_Difference!AE26</f>
        <v>-231480</v>
      </c>
      <c r="AG28">
        <f>US_Difference!AF26</f>
        <v>-245990</v>
      </c>
    </row>
    <row r="29" spans="1:33" x14ac:dyDescent="0.25">
      <c r="A29" t="s">
        <v>456</v>
      </c>
      <c r="B29" t="str">
        <f>US_Difference!A27</f>
        <v>DisabledPolicyGroup=100% Clean Electricity Standard</v>
      </c>
      <c r="C29">
        <f>US_Difference!B27</f>
        <v>0</v>
      </c>
      <c r="D29">
        <f>US_Difference!C27</f>
        <v>0</v>
      </c>
      <c r="E29">
        <f>US_Difference!D27</f>
        <v>32110</v>
      </c>
      <c r="F29">
        <f>US_Difference!E27</f>
        <v>-18340</v>
      </c>
      <c r="G29">
        <f>US_Difference!F27</f>
        <v>-76070</v>
      </c>
      <c r="H29">
        <f>US_Difference!G27</f>
        <v>-74960</v>
      </c>
      <c r="I29">
        <f>US_Difference!H27</f>
        <v>10700</v>
      </c>
      <c r="J29">
        <f>US_Difference!I27</f>
        <v>12270</v>
      </c>
      <c r="K29">
        <f>US_Difference!J27</f>
        <v>5070</v>
      </c>
      <c r="L29">
        <f>US_Difference!K27</f>
        <v>-21300</v>
      </c>
      <c r="M29">
        <f>US_Difference!L27</f>
        <v>-87180</v>
      </c>
      <c r="N29">
        <f>US_Difference!M27</f>
        <v>-83690</v>
      </c>
      <c r="O29">
        <f>US_Difference!N27</f>
        <v>-28290</v>
      </c>
      <c r="P29">
        <f>US_Difference!O27</f>
        <v>38760</v>
      </c>
      <c r="Q29">
        <f>US_Difference!P27</f>
        <v>109900</v>
      </c>
      <c r="R29">
        <f>US_Difference!Q27</f>
        <v>-2300</v>
      </c>
      <c r="S29">
        <f>US_Difference!R27</f>
        <v>-37300</v>
      </c>
      <c r="T29">
        <f>US_Difference!S27</f>
        <v>-33360</v>
      </c>
      <c r="U29">
        <f>US_Difference!T27</f>
        <v>-32510</v>
      </c>
      <c r="V29">
        <f>US_Difference!U27</f>
        <v>-35470</v>
      </c>
      <c r="W29">
        <f>US_Difference!V27</f>
        <v>-35290</v>
      </c>
      <c r="X29">
        <f>US_Difference!W27</f>
        <v>-34920</v>
      </c>
      <c r="Y29">
        <f>US_Difference!X27</f>
        <v>-34290</v>
      </c>
      <c r="Z29">
        <f>US_Difference!Y27</f>
        <v>-14020</v>
      </c>
      <c r="AA29">
        <f>US_Difference!Z27</f>
        <v>20250</v>
      </c>
      <c r="AB29">
        <f>US_Difference!AA27</f>
        <v>-4060</v>
      </c>
      <c r="AC29">
        <f>US_Difference!AB27</f>
        <v>-6630</v>
      </c>
      <c r="AD29">
        <f>US_Difference!AC27</f>
        <v>-1510</v>
      </c>
      <c r="AE29">
        <f>US_Difference!AD27</f>
        <v>4510</v>
      </c>
      <c r="AF29">
        <f>US_Difference!AE27</f>
        <v>-6400</v>
      </c>
      <c r="AG29">
        <f>US_Difference!AF27</f>
        <v>-8550</v>
      </c>
    </row>
    <row r="30" spans="1:33" x14ac:dyDescent="0.25">
      <c r="A30" t="s">
        <v>456</v>
      </c>
      <c r="B30" t="str">
        <f>US_Difference!A28</f>
        <v>DisabledPolicyGroup=Building Retrofitting</v>
      </c>
      <c r="C30">
        <f>US_Difference!B28</f>
        <v>0</v>
      </c>
      <c r="D30">
        <f>US_Difference!C28</f>
        <v>0</v>
      </c>
      <c r="E30">
        <f>US_Difference!D28</f>
        <v>376869</v>
      </c>
      <c r="F30">
        <f>US_Difference!E28</f>
        <v>693046</v>
      </c>
      <c r="G30">
        <f>US_Difference!F28</f>
        <v>1006240</v>
      </c>
      <c r="H30">
        <f>US_Difference!G28</f>
        <v>1379210</v>
      </c>
      <c r="I30">
        <f>US_Difference!H28</f>
        <v>1687820</v>
      </c>
      <c r="J30">
        <f>US_Difference!I28</f>
        <v>2023900</v>
      </c>
      <c r="K30">
        <f>US_Difference!J28</f>
        <v>2369870</v>
      </c>
      <c r="L30">
        <f>US_Difference!K28</f>
        <v>2733240</v>
      </c>
      <c r="M30">
        <f>US_Difference!L28</f>
        <v>3145290</v>
      </c>
      <c r="N30">
        <f>US_Difference!M28</f>
        <v>3515490</v>
      </c>
      <c r="O30">
        <f>US_Difference!N28</f>
        <v>3919930</v>
      </c>
      <c r="P30">
        <f>US_Difference!O28</f>
        <v>4337340</v>
      </c>
      <c r="Q30">
        <f>US_Difference!P28</f>
        <v>4741360</v>
      </c>
      <c r="R30">
        <f>US_Difference!Q28</f>
        <v>4933200</v>
      </c>
      <c r="S30">
        <f>US_Difference!R28</f>
        <v>5120490</v>
      </c>
      <c r="T30">
        <f>US_Difference!S28</f>
        <v>5256290</v>
      </c>
      <c r="U30">
        <f>US_Difference!T28</f>
        <v>5358280</v>
      </c>
      <c r="V30">
        <f>US_Difference!U28</f>
        <v>5437310</v>
      </c>
      <c r="W30">
        <f>US_Difference!V28</f>
        <v>5502850</v>
      </c>
      <c r="X30">
        <f>US_Difference!W28</f>
        <v>5560200</v>
      </c>
      <c r="Y30">
        <f>US_Difference!X28</f>
        <v>5613920</v>
      </c>
      <c r="Z30">
        <f>US_Difference!Y28</f>
        <v>5668730</v>
      </c>
      <c r="AA30">
        <f>US_Difference!Z28</f>
        <v>5718890</v>
      </c>
      <c r="AB30">
        <f>US_Difference!AA28</f>
        <v>5766210</v>
      </c>
      <c r="AC30">
        <f>US_Difference!AB28</f>
        <v>5795510</v>
      </c>
      <c r="AD30">
        <f>US_Difference!AC28</f>
        <v>5812450</v>
      </c>
      <c r="AE30">
        <f>US_Difference!AD28</f>
        <v>5822450</v>
      </c>
      <c r="AF30">
        <f>US_Difference!AE28</f>
        <v>5843800</v>
      </c>
      <c r="AG30">
        <f>US_Difference!AF28</f>
        <v>5872060</v>
      </c>
    </row>
    <row r="31" spans="1:33" x14ac:dyDescent="0.25">
      <c r="A31" t="s">
        <v>456</v>
      </c>
      <c r="B31" t="str">
        <f>US_Difference!A29</f>
        <v>DisabledPolicyGroup=All</v>
      </c>
      <c r="C31">
        <f>US_Difference!B29</f>
        <v>0</v>
      </c>
      <c r="D31">
        <f>US_Difference!C29</f>
        <v>0</v>
      </c>
      <c r="E31">
        <f>US_Difference!D29</f>
        <v>376869</v>
      </c>
      <c r="F31">
        <f>US_Difference!E29</f>
        <v>693046</v>
      </c>
      <c r="G31">
        <f>US_Difference!F29</f>
        <v>1006240</v>
      </c>
      <c r="H31">
        <f>US_Difference!G29</f>
        <v>1379210</v>
      </c>
      <c r="I31">
        <f>US_Difference!H29</f>
        <v>1687820</v>
      </c>
      <c r="J31">
        <f>US_Difference!I29</f>
        <v>2023900</v>
      </c>
      <c r="K31">
        <f>US_Difference!J29</f>
        <v>2369870</v>
      </c>
      <c r="L31">
        <f>US_Difference!K29</f>
        <v>2733240</v>
      </c>
      <c r="M31">
        <f>US_Difference!L29</f>
        <v>3145290</v>
      </c>
      <c r="N31">
        <f>US_Difference!M29</f>
        <v>3515490</v>
      </c>
      <c r="O31">
        <f>US_Difference!N29</f>
        <v>3919930</v>
      </c>
      <c r="P31">
        <f>US_Difference!O29</f>
        <v>4337340</v>
      </c>
      <c r="Q31">
        <f>US_Difference!P29</f>
        <v>4741360</v>
      </c>
      <c r="R31">
        <f>US_Difference!Q29</f>
        <v>4933200</v>
      </c>
      <c r="S31">
        <f>US_Difference!R29</f>
        <v>5120490</v>
      </c>
      <c r="T31">
        <f>US_Difference!S29</f>
        <v>5256290</v>
      </c>
      <c r="U31">
        <f>US_Difference!T29</f>
        <v>5358280</v>
      </c>
      <c r="V31">
        <f>US_Difference!U29</f>
        <v>5437310</v>
      </c>
      <c r="W31">
        <f>US_Difference!V29</f>
        <v>5502850</v>
      </c>
      <c r="X31">
        <f>US_Difference!W29</f>
        <v>5560200</v>
      </c>
      <c r="Y31">
        <f>US_Difference!X29</f>
        <v>5613920</v>
      </c>
      <c r="Z31">
        <f>US_Difference!Y29</f>
        <v>5668730</v>
      </c>
      <c r="AA31">
        <f>US_Difference!Z29</f>
        <v>5718890</v>
      </c>
      <c r="AB31">
        <f>US_Difference!AA29</f>
        <v>5766210</v>
      </c>
      <c r="AC31">
        <f>US_Difference!AB29</f>
        <v>5795510</v>
      </c>
      <c r="AD31">
        <f>US_Difference!AC29</f>
        <v>5812450</v>
      </c>
      <c r="AE31">
        <f>US_Difference!AD29</f>
        <v>5822450</v>
      </c>
      <c r="AF31">
        <f>US_Difference!AE29</f>
        <v>5843800</v>
      </c>
      <c r="AG31">
        <f>US_Difference!AF29</f>
        <v>5872060</v>
      </c>
    </row>
    <row r="32" spans="1:33" x14ac:dyDescent="0.25"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</row>
    <row r="35" spans="1:33" x14ac:dyDescent="0.25">
      <c r="B35" s="4" t="s">
        <v>0</v>
      </c>
      <c r="C35">
        <v>2020</v>
      </c>
      <c r="D35">
        <v>2021</v>
      </c>
      <c r="E35">
        <v>2022</v>
      </c>
      <c r="F35">
        <v>2023</v>
      </c>
      <c r="G35">
        <v>2024</v>
      </c>
      <c r="H35">
        <v>2025</v>
      </c>
      <c r="I35">
        <v>2026</v>
      </c>
      <c r="J35">
        <v>2027</v>
      </c>
      <c r="K35">
        <v>2028</v>
      </c>
      <c r="L35">
        <v>2029</v>
      </c>
      <c r="M35">
        <v>2030</v>
      </c>
      <c r="N35">
        <v>2031</v>
      </c>
      <c r="O35">
        <v>2032</v>
      </c>
      <c r="P35">
        <v>2033</v>
      </c>
      <c r="Q35">
        <v>2034</v>
      </c>
      <c r="R35">
        <v>2035</v>
      </c>
      <c r="S35">
        <v>2036</v>
      </c>
      <c r="T35">
        <v>2037</v>
      </c>
      <c r="U35">
        <v>2038</v>
      </c>
      <c r="V35">
        <v>2039</v>
      </c>
      <c r="W35">
        <v>2040</v>
      </c>
      <c r="X35">
        <v>2041</v>
      </c>
      <c r="Y35">
        <v>2042</v>
      </c>
      <c r="Z35">
        <v>2043</v>
      </c>
      <c r="AA35">
        <v>2044</v>
      </c>
      <c r="AB35">
        <v>2045</v>
      </c>
      <c r="AC35">
        <v>2046</v>
      </c>
      <c r="AD35">
        <v>2047</v>
      </c>
      <c r="AE35">
        <v>2048</v>
      </c>
      <c r="AF35">
        <v>2049</v>
      </c>
      <c r="AG35">
        <v>2050</v>
      </c>
    </row>
    <row r="36" spans="1:33" x14ac:dyDescent="0.25">
      <c r="A36" t="s">
        <v>471</v>
      </c>
      <c r="B36" t="str">
        <f>State_Difference!A2</f>
        <v>DisabledPolicyGroup=None</v>
      </c>
      <c r="C36">
        <f>State_Difference!B2</f>
        <v>0</v>
      </c>
      <c r="D36">
        <f>State_Difference!C2</f>
        <v>0</v>
      </c>
      <c r="E36">
        <f>State_Difference!D2</f>
        <v>0</v>
      </c>
      <c r="F36">
        <f>State_Difference!E2</f>
        <v>0</v>
      </c>
      <c r="G36">
        <f>State_Difference!F2</f>
        <v>0</v>
      </c>
      <c r="H36">
        <f>State_Difference!G2</f>
        <v>0</v>
      </c>
      <c r="I36">
        <f>State_Difference!H2</f>
        <v>0</v>
      </c>
      <c r="J36">
        <f>State_Difference!I2</f>
        <v>0</v>
      </c>
      <c r="K36">
        <f>State_Difference!J2</f>
        <v>0</v>
      </c>
      <c r="L36">
        <f>State_Difference!K2</f>
        <v>0</v>
      </c>
      <c r="M36">
        <f>State_Difference!L2</f>
        <v>0</v>
      </c>
      <c r="N36">
        <f>State_Difference!M2</f>
        <v>0</v>
      </c>
      <c r="O36">
        <f>State_Difference!N2</f>
        <v>0</v>
      </c>
      <c r="P36">
        <f>State_Difference!O2</f>
        <v>0</v>
      </c>
      <c r="Q36">
        <f>State_Difference!P2</f>
        <v>0</v>
      </c>
      <c r="R36">
        <f>State_Difference!Q2</f>
        <v>0</v>
      </c>
      <c r="S36">
        <f>State_Difference!R2</f>
        <v>0</v>
      </c>
      <c r="T36">
        <f>State_Difference!S2</f>
        <v>0</v>
      </c>
      <c r="U36">
        <f>State_Difference!T2</f>
        <v>0</v>
      </c>
      <c r="V36">
        <f>State_Difference!U2</f>
        <v>0</v>
      </c>
      <c r="W36">
        <f>State_Difference!V2</f>
        <v>0</v>
      </c>
      <c r="X36">
        <f>State_Difference!W2</f>
        <v>0</v>
      </c>
      <c r="Y36">
        <f>State_Difference!X2</f>
        <v>0</v>
      </c>
      <c r="Z36">
        <f>State_Difference!Y2</f>
        <v>0</v>
      </c>
      <c r="AA36">
        <f>State_Difference!Z2</f>
        <v>0</v>
      </c>
      <c r="AB36">
        <f>State_Difference!AA2</f>
        <v>0</v>
      </c>
      <c r="AC36">
        <f>State_Difference!AB2</f>
        <v>0</v>
      </c>
      <c r="AD36">
        <f>State_Difference!AC2</f>
        <v>0</v>
      </c>
      <c r="AE36">
        <f>State_Difference!AD2</f>
        <v>0</v>
      </c>
      <c r="AF36">
        <f>State_Difference!AE2</f>
        <v>0</v>
      </c>
      <c r="AG36">
        <f>State_Difference!AF2</f>
        <v>0</v>
      </c>
    </row>
    <row r="37" spans="1:33" x14ac:dyDescent="0.25">
      <c r="A37" t="s">
        <v>471</v>
      </c>
      <c r="B37" t="str">
        <f>State_Difference!A3</f>
        <v>DisabledPolicyGroup=Passenger Car ZEV Sales Standard</v>
      </c>
      <c r="C37">
        <f>State_Difference!B3</f>
        <v>0</v>
      </c>
      <c r="D37">
        <f>State_Difference!C3</f>
        <v>0</v>
      </c>
      <c r="E37">
        <f>State_Difference!D3</f>
        <v>0</v>
      </c>
      <c r="F37">
        <f>State_Difference!E3</f>
        <v>635</v>
      </c>
      <c r="G37">
        <f>State_Difference!F3</f>
        <v>3605</v>
      </c>
      <c r="H37">
        <f>State_Difference!G3</f>
        <v>6975</v>
      </c>
      <c r="I37">
        <f>State_Difference!H3</f>
        <v>10385</v>
      </c>
      <c r="J37">
        <f>State_Difference!I3</f>
        <v>12990</v>
      </c>
      <c r="K37">
        <f>State_Difference!J3</f>
        <v>13985</v>
      </c>
      <c r="L37">
        <f>State_Difference!K3</f>
        <v>16305</v>
      </c>
      <c r="M37">
        <f>State_Difference!L3</f>
        <v>16614</v>
      </c>
      <c r="N37">
        <f>State_Difference!M3</f>
        <v>16189</v>
      </c>
      <c r="O37">
        <f>State_Difference!N3</f>
        <v>15751</v>
      </c>
      <c r="P37">
        <f>State_Difference!O3</f>
        <v>15040</v>
      </c>
      <c r="Q37">
        <f>State_Difference!P3</f>
        <v>13828</v>
      </c>
      <c r="R37">
        <f>State_Difference!Q3</f>
        <v>12312</v>
      </c>
      <c r="S37">
        <f>State_Difference!R3</f>
        <v>10242</v>
      </c>
      <c r="T37">
        <f>State_Difference!S3</f>
        <v>7533</v>
      </c>
      <c r="U37">
        <f>State_Difference!T3</f>
        <v>4600</v>
      </c>
      <c r="V37">
        <f>State_Difference!U3</f>
        <v>2138</v>
      </c>
      <c r="W37">
        <f>State_Difference!V3</f>
        <v>-440</v>
      </c>
      <c r="X37">
        <f>State_Difference!W3</f>
        <v>-2828</v>
      </c>
      <c r="Y37">
        <f>State_Difference!X3</f>
        <v>-4676</v>
      </c>
      <c r="Z37">
        <f>State_Difference!Y3</f>
        <v>-5991</v>
      </c>
      <c r="AA37">
        <f>State_Difference!Z3</f>
        <v>-6594</v>
      </c>
      <c r="AB37">
        <f>State_Difference!AA3</f>
        <v>-6373</v>
      </c>
      <c r="AC37">
        <f>State_Difference!AB3</f>
        <v>-6026</v>
      </c>
      <c r="AD37">
        <f>State_Difference!AC3</f>
        <v>-5765</v>
      </c>
      <c r="AE37">
        <f>State_Difference!AD3</f>
        <v>-5323</v>
      </c>
      <c r="AF37">
        <f>State_Difference!AE3</f>
        <v>-5000</v>
      </c>
      <c r="AG37">
        <f>State_Difference!AF3</f>
        <v>-4614</v>
      </c>
    </row>
    <row r="38" spans="1:33" x14ac:dyDescent="0.25">
      <c r="A38" t="s">
        <v>471</v>
      </c>
      <c r="B38" t="str">
        <f>State_Difference!A4</f>
        <v>DisabledPolicyGroup=California HDV Rules</v>
      </c>
      <c r="C38">
        <f>State_Difference!B4</f>
        <v>0</v>
      </c>
      <c r="D38">
        <f>State_Difference!C4</f>
        <v>0</v>
      </c>
      <c r="E38">
        <f>State_Difference!D4</f>
        <v>0</v>
      </c>
      <c r="F38">
        <f>State_Difference!E4</f>
        <v>311</v>
      </c>
      <c r="G38">
        <f>State_Difference!F4</f>
        <v>412</v>
      </c>
      <c r="H38">
        <f>State_Difference!G4</f>
        <v>76</v>
      </c>
      <c r="I38">
        <f>State_Difference!H4</f>
        <v>-831</v>
      </c>
      <c r="J38">
        <f>State_Difference!I4</f>
        <v>-2029</v>
      </c>
      <c r="K38">
        <f>State_Difference!J4</f>
        <v>-3505</v>
      </c>
      <c r="L38">
        <f>State_Difference!K4</f>
        <v>-5345</v>
      </c>
      <c r="M38">
        <f>State_Difference!L4</f>
        <v>-7020</v>
      </c>
      <c r="N38">
        <f>State_Difference!M4</f>
        <v>-8664</v>
      </c>
      <c r="O38">
        <f>State_Difference!N4</f>
        <v>-10084</v>
      </c>
      <c r="P38">
        <f>State_Difference!O4</f>
        <v>-11397</v>
      </c>
      <c r="Q38">
        <f>State_Difference!P4</f>
        <v>-12635</v>
      </c>
      <c r="R38">
        <f>State_Difference!Q4</f>
        <v>-13949</v>
      </c>
      <c r="S38">
        <f>State_Difference!R4</f>
        <v>-15252</v>
      </c>
      <c r="T38">
        <f>State_Difference!S4</f>
        <v>-16643</v>
      </c>
      <c r="U38">
        <f>State_Difference!T4</f>
        <v>-17661</v>
      </c>
      <c r="V38">
        <f>State_Difference!U4</f>
        <v>-18550</v>
      </c>
      <c r="W38">
        <f>State_Difference!V4</f>
        <v>-19406</v>
      </c>
      <c r="X38">
        <f>State_Difference!W4</f>
        <v>-20149</v>
      </c>
      <c r="Y38">
        <f>State_Difference!X4</f>
        <v>-20635</v>
      </c>
      <c r="Z38">
        <f>State_Difference!Y4</f>
        <v>-21133</v>
      </c>
      <c r="AA38">
        <f>State_Difference!Z4</f>
        <v>-21575</v>
      </c>
      <c r="AB38">
        <f>State_Difference!AA4</f>
        <v>-21942</v>
      </c>
      <c r="AC38">
        <f>State_Difference!AB4</f>
        <v>-22344</v>
      </c>
      <c r="AD38">
        <f>State_Difference!AC4</f>
        <v>-22767</v>
      </c>
      <c r="AE38">
        <f>State_Difference!AD4</f>
        <v>-23172</v>
      </c>
      <c r="AF38">
        <f>State_Difference!AE4</f>
        <v>-23663</v>
      </c>
      <c r="AG38">
        <f>State_Difference!AF4</f>
        <v>-24147</v>
      </c>
    </row>
    <row r="39" spans="1:33" x14ac:dyDescent="0.25">
      <c r="A39" t="s">
        <v>471</v>
      </c>
      <c r="B39" t="str">
        <f>State_Difference!A5</f>
        <v>DisabledPolicyGroup=Building Codes and Appliance Standards</v>
      </c>
      <c r="C39">
        <f>State_Difference!B5</f>
        <v>0</v>
      </c>
      <c r="D39">
        <f>State_Difference!C5</f>
        <v>0</v>
      </c>
      <c r="E39">
        <f>State_Difference!D5</f>
        <v>0</v>
      </c>
      <c r="F39">
        <f>State_Difference!E5</f>
        <v>2987</v>
      </c>
      <c r="G39">
        <f>State_Difference!F5</f>
        <v>3735</v>
      </c>
      <c r="H39">
        <f>State_Difference!G5</f>
        <v>3337</v>
      </c>
      <c r="I39">
        <f>State_Difference!H5</f>
        <v>2992</v>
      </c>
      <c r="J39">
        <f>State_Difference!I5</f>
        <v>2809</v>
      </c>
      <c r="K39">
        <f>State_Difference!J5</f>
        <v>2559</v>
      </c>
      <c r="L39">
        <f>State_Difference!K5</f>
        <v>2953</v>
      </c>
      <c r="M39">
        <f>State_Difference!L5</f>
        <v>2725</v>
      </c>
      <c r="N39">
        <f>State_Difference!M5</f>
        <v>2694</v>
      </c>
      <c r="O39">
        <f>State_Difference!N5</f>
        <v>2628</v>
      </c>
      <c r="P39">
        <f>State_Difference!O5</f>
        <v>2534</v>
      </c>
      <c r="Q39">
        <f>State_Difference!P5</f>
        <v>2434</v>
      </c>
      <c r="R39">
        <f>State_Difference!Q5</f>
        <v>2236</v>
      </c>
      <c r="S39">
        <f>State_Difference!R5</f>
        <v>1998</v>
      </c>
      <c r="T39">
        <f>State_Difference!S5</f>
        <v>1880</v>
      </c>
      <c r="U39">
        <f>State_Difference!T5</f>
        <v>1848</v>
      </c>
      <c r="V39">
        <f>State_Difference!U5</f>
        <v>1950</v>
      </c>
      <c r="W39">
        <f>State_Difference!V5</f>
        <v>2097</v>
      </c>
      <c r="X39">
        <f>State_Difference!W5</f>
        <v>2320</v>
      </c>
      <c r="Y39">
        <f>State_Difference!X5</f>
        <v>2508</v>
      </c>
      <c r="Z39">
        <f>State_Difference!Y5</f>
        <v>2713</v>
      </c>
      <c r="AA39">
        <f>State_Difference!Z5</f>
        <v>2948</v>
      </c>
      <c r="AB39">
        <f>State_Difference!AA5</f>
        <v>3142</v>
      </c>
      <c r="AC39">
        <f>State_Difference!AB5</f>
        <v>3359</v>
      </c>
      <c r="AD39">
        <f>State_Difference!AC5</f>
        <v>3545</v>
      </c>
      <c r="AE39">
        <f>State_Difference!AD5</f>
        <v>3737</v>
      </c>
      <c r="AF39">
        <f>State_Difference!AE5</f>
        <v>3899</v>
      </c>
      <c r="AG39">
        <f>State_Difference!AF5</f>
        <v>4088</v>
      </c>
    </row>
    <row r="40" spans="1:33" x14ac:dyDescent="0.25">
      <c r="A40" t="s">
        <v>471</v>
      </c>
      <c r="B40" t="str">
        <f>State_Difference!A6</f>
        <v>DisabledPolicyGroup=Power Sector Gas Regs</v>
      </c>
      <c r="C40">
        <f>State_Difference!B6</f>
        <v>0</v>
      </c>
      <c r="D40">
        <f>State_Difference!C6</f>
        <v>0</v>
      </c>
      <c r="E40">
        <f>State_Difference!D6</f>
        <v>0</v>
      </c>
      <c r="F40">
        <f>State_Difference!E6</f>
        <v>0</v>
      </c>
      <c r="G40">
        <f>State_Difference!F6</f>
        <v>0</v>
      </c>
      <c r="H40">
        <f>State_Difference!G6</f>
        <v>0</v>
      </c>
      <c r="I40">
        <f>State_Difference!H6</f>
        <v>351</v>
      </c>
      <c r="J40">
        <f>State_Difference!I6</f>
        <v>694</v>
      </c>
      <c r="K40">
        <f>State_Difference!J6</f>
        <v>947</v>
      </c>
      <c r="L40">
        <f>State_Difference!K6</f>
        <v>1246</v>
      </c>
      <c r="M40">
        <f>State_Difference!L6</f>
        <v>1468</v>
      </c>
      <c r="N40">
        <f>State_Difference!M6</f>
        <v>1643</v>
      </c>
      <c r="O40">
        <f>State_Difference!N6</f>
        <v>1805</v>
      </c>
      <c r="P40">
        <f>State_Difference!O6</f>
        <v>1937</v>
      </c>
      <c r="Q40">
        <f>State_Difference!P6</f>
        <v>2046</v>
      </c>
      <c r="R40">
        <f>State_Difference!Q6</f>
        <v>2159</v>
      </c>
      <c r="S40">
        <f>State_Difference!R6</f>
        <v>2269</v>
      </c>
      <c r="T40">
        <f>State_Difference!S6</f>
        <v>2052</v>
      </c>
      <c r="U40">
        <f>State_Difference!T6</f>
        <v>1817</v>
      </c>
      <c r="V40">
        <f>State_Difference!U6</f>
        <v>1609</v>
      </c>
      <c r="W40">
        <f>State_Difference!V6</f>
        <v>1453</v>
      </c>
      <c r="X40">
        <f>State_Difference!W6</f>
        <v>1307</v>
      </c>
      <c r="Y40">
        <f>State_Difference!X6</f>
        <v>1233</v>
      </c>
      <c r="Z40">
        <f>State_Difference!Y6</f>
        <v>1169</v>
      </c>
      <c r="AA40">
        <f>State_Difference!Z6</f>
        <v>1129</v>
      </c>
      <c r="AB40">
        <f>State_Difference!AA6</f>
        <v>1077</v>
      </c>
      <c r="AC40">
        <f>State_Difference!AB6</f>
        <v>1030</v>
      </c>
      <c r="AD40">
        <f>State_Difference!AC6</f>
        <v>995</v>
      </c>
      <c r="AE40">
        <f>State_Difference!AD6</f>
        <v>959</v>
      </c>
      <c r="AF40">
        <f>State_Difference!AE6</f>
        <v>926</v>
      </c>
      <c r="AG40">
        <f>State_Difference!AF6</f>
        <v>902</v>
      </c>
    </row>
    <row r="41" spans="1:33" x14ac:dyDescent="0.25">
      <c r="A41" t="s">
        <v>471</v>
      </c>
      <c r="B41" t="str">
        <f>State_Difference!A7</f>
        <v>DisabledPolicyGroup=Grid Flexibility</v>
      </c>
      <c r="C41">
        <f>State_Difference!B7</f>
        <v>0</v>
      </c>
      <c r="D41">
        <f>State_Difference!C7</f>
        <v>0</v>
      </c>
      <c r="E41">
        <f>State_Difference!D7</f>
        <v>0</v>
      </c>
      <c r="F41">
        <f>State_Difference!E7</f>
        <v>3994</v>
      </c>
      <c r="G41">
        <f>State_Difference!F7</f>
        <v>4296</v>
      </c>
      <c r="H41">
        <f>State_Difference!G7</f>
        <v>3819</v>
      </c>
      <c r="I41">
        <f>State_Difference!H7</f>
        <v>3725</v>
      </c>
      <c r="J41">
        <f>State_Difference!I7</f>
        <v>3743</v>
      </c>
      <c r="K41">
        <f>State_Difference!J7</f>
        <v>3521</v>
      </c>
      <c r="L41">
        <f>State_Difference!K7</f>
        <v>3596</v>
      </c>
      <c r="M41">
        <f>State_Difference!L7</f>
        <v>3189</v>
      </c>
      <c r="N41">
        <f>State_Difference!M7</f>
        <v>2691</v>
      </c>
      <c r="O41">
        <f>State_Difference!N7</f>
        <v>2012</v>
      </c>
      <c r="P41">
        <f>State_Difference!O7</f>
        <v>1040</v>
      </c>
      <c r="Q41">
        <f>State_Difference!P7</f>
        <v>21</v>
      </c>
      <c r="R41">
        <f>State_Difference!Q7</f>
        <v>-1367</v>
      </c>
      <c r="S41">
        <f>State_Difference!R7</f>
        <v>-3242</v>
      </c>
      <c r="T41">
        <f>State_Difference!S7</f>
        <v>-4798</v>
      </c>
      <c r="U41">
        <f>State_Difference!T7</f>
        <v>-6857</v>
      </c>
      <c r="V41">
        <f>State_Difference!U7</f>
        <v>-8042</v>
      </c>
      <c r="W41">
        <f>State_Difference!V7</f>
        <v>-9596</v>
      </c>
      <c r="X41">
        <f>State_Difference!W7</f>
        <v>-10620</v>
      </c>
      <c r="Y41">
        <f>State_Difference!X7</f>
        <v>-11783</v>
      </c>
      <c r="Z41">
        <f>State_Difference!Y7</f>
        <v>-12641</v>
      </c>
      <c r="AA41">
        <f>State_Difference!Z7</f>
        <v>-13615</v>
      </c>
      <c r="AB41">
        <f>State_Difference!AA7</f>
        <v>-14299</v>
      </c>
      <c r="AC41">
        <f>State_Difference!AB7</f>
        <v>-14635</v>
      </c>
      <c r="AD41">
        <f>State_Difference!AC7</f>
        <v>-15378</v>
      </c>
      <c r="AE41">
        <f>State_Difference!AD7</f>
        <v>-15219</v>
      </c>
      <c r="AF41">
        <f>State_Difference!AE7</f>
        <v>-15747</v>
      </c>
      <c r="AG41">
        <f>State_Difference!AF7</f>
        <v>-15254</v>
      </c>
    </row>
    <row r="42" spans="1:33" x14ac:dyDescent="0.25">
      <c r="A42" t="s">
        <v>471</v>
      </c>
      <c r="B42" t="str">
        <f>State_Difference!A8</f>
        <v>DisabledPolicyGroup=Afforestation and Reforestation</v>
      </c>
      <c r="C42">
        <f>State_Difference!B8</f>
        <v>0</v>
      </c>
      <c r="D42">
        <f>State_Difference!C8</f>
        <v>0</v>
      </c>
      <c r="E42">
        <f>State_Difference!D8</f>
        <v>0</v>
      </c>
      <c r="F42">
        <f>State_Difference!E8</f>
        <v>23</v>
      </c>
      <c r="G42">
        <f>State_Difference!F8</f>
        <v>72</v>
      </c>
      <c r="H42">
        <f>State_Difference!G8</f>
        <v>137</v>
      </c>
      <c r="I42">
        <f>State_Difference!H8</f>
        <v>221</v>
      </c>
      <c r="J42">
        <f>State_Difference!I8</f>
        <v>319</v>
      </c>
      <c r="K42">
        <f>State_Difference!J8</f>
        <v>431</v>
      </c>
      <c r="L42">
        <f>State_Difference!K8</f>
        <v>556</v>
      </c>
      <c r="M42">
        <f>State_Difference!L8</f>
        <v>687</v>
      </c>
      <c r="N42">
        <f>State_Difference!M8</f>
        <v>809</v>
      </c>
      <c r="O42">
        <f>State_Difference!N8</f>
        <v>947</v>
      </c>
      <c r="P42">
        <f>State_Difference!O8</f>
        <v>1055</v>
      </c>
      <c r="Q42">
        <f>State_Difference!P8</f>
        <v>1155</v>
      </c>
      <c r="R42">
        <f>State_Difference!Q8</f>
        <v>1272</v>
      </c>
      <c r="S42">
        <f>State_Difference!R8</f>
        <v>1370</v>
      </c>
      <c r="T42">
        <f>State_Difference!S8</f>
        <v>1462</v>
      </c>
      <c r="U42">
        <f>State_Difference!T8</f>
        <v>1559</v>
      </c>
      <c r="V42">
        <f>State_Difference!U8</f>
        <v>1641</v>
      </c>
      <c r="W42">
        <f>State_Difference!V8</f>
        <v>1714</v>
      </c>
      <c r="X42">
        <f>State_Difference!W8</f>
        <v>1786</v>
      </c>
      <c r="Y42">
        <f>State_Difference!X8</f>
        <v>1868</v>
      </c>
      <c r="Z42">
        <f>State_Difference!Y8</f>
        <v>1930</v>
      </c>
      <c r="AA42">
        <f>State_Difference!Z8</f>
        <v>1998</v>
      </c>
      <c r="AB42">
        <f>State_Difference!AA8</f>
        <v>2057</v>
      </c>
      <c r="AC42">
        <f>State_Difference!AB8</f>
        <v>2120</v>
      </c>
      <c r="AD42">
        <f>State_Difference!AC8</f>
        <v>2160</v>
      </c>
      <c r="AE42">
        <f>State_Difference!AD8</f>
        <v>2215</v>
      </c>
      <c r="AF42">
        <f>State_Difference!AE8</f>
        <v>2255</v>
      </c>
      <c r="AG42">
        <f>State_Difference!AF8</f>
        <v>2298</v>
      </c>
    </row>
    <row r="43" spans="1:33" x14ac:dyDescent="0.25">
      <c r="A43" t="s">
        <v>471</v>
      </c>
      <c r="B43" t="str">
        <f>State_Difference!A9</f>
        <v>DisabledPolicyGroup=Cement Clinker Substitution</v>
      </c>
      <c r="C43">
        <f>State_Difference!B9</f>
        <v>0</v>
      </c>
      <c r="D43">
        <f>State_Difference!C9</f>
        <v>0</v>
      </c>
      <c r="E43">
        <f>State_Difference!D9</f>
        <v>0</v>
      </c>
      <c r="F43">
        <f>State_Difference!E9</f>
        <v>-13</v>
      </c>
      <c r="G43">
        <f>State_Difference!F9</f>
        <v>-39</v>
      </c>
      <c r="H43">
        <f>State_Difference!G9</f>
        <v>-53</v>
      </c>
      <c r="I43">
        <f>State_Difference!H9</f>
        <v>-75</v>
      </c>
      <c r="J43">
        <f>State_Difference!I9</f>
        <v>-106</v>
      </c>
      <c r="K43">
        <f>State_Difference!J9</f>
        <v>-181</v>
      </c>
      <c r="L43">
        <f>State_Difference!K9</f>
        <v>-215</v>
      </c>
      <c r="M43">
        <f>State_Difference!L9</f>
        <v>-251</v>
      </c>
      <c r="N43">
        <f>State_Difference!M9</f>
        <v>-198</v>
      </c>
      <c r="O43">
        <f>State_Difference!N9</f>
        <v>-193</v>
      </c>
      <c r="P43">
        <f>State_Difference!O9</f>
        <v>-185</v>
      </c>
      <c r="Q43">
        <f>State_Difference!P9</f>
        <v>-192</v>
      </c>
      <c r="R43">
        <f>State_Difference!Q9</f>
        <v>-205</v>
      </c>
      <c r="S43">
        <f>State_Difference!R9</f>
        <v>-181</v>
      </c>
      <c r="T43">
        <f>State_Difference!S9</f>
        <v>-173</v>
      </c>
      <c r="U43">
        <f>State_Difference!T9</f>
        <v>-183</v>
      </c>
      <c r="V43">
        <f>State_Difference!U9</f>
        <v>-196</v>
      </c>
      <c r="W43">
        <f>State_Difference!V9</f>
        <v>-201</v>
      </c>
      <c r="X43">
        <f>State_Difference!W9</f>
        <v>-210</v>
      </c>
      <c r="Y43">
        <f>State_Difference!X9</f>
        <v>-214</v>
      </c>
      <c r="Z43">
        <f>State_Difference!Y9</f>
        <v>-219</v>
      </c>
      <c r="AA43">
        <f>State_Difference!Z9</f>
        <v>-216</v>
      </c>
      <c r="AB43">
        <f>State_Difference!AA9</f>
        <v>-226</v>
      </c>
      <c r="AC43">
        <f>State_Difference!AB9</f>
        <v>-231</v>
      </c>
      <c r="AD43">
        <f>State_Difference!AC9</f>
        <v>-242</v>
      </c>
      <c r="AE43">
        <f>State_Difference!AD9</f>
        <v>-248</v>
      </c>
      <c r="AF43">
        <f>State_Difference!AE9</f>
        <v>-254</v>
      </c>
      <c r="AG43">
        <f>State_Difference!AF9</f>
        <v>-264</v>
      </c>
    </row>
    <row r="44" spans="1:33" x14ac:dyDescent="0.25">
      <c r="A44" t="s">
        <v>471</v>
      </c>
      <c r="B44" t="str">
        <f>State_Difference!A10</f>
        <v>DisabledPolicyGroup=Cropland Measures</v>
      </c>
      <c r="C44">
        <f>State_Difference!B10</f>
        <v>0</v>
      </c>
      <c r="D44">
        <f>State_Difference!C10</f>
        <v>0</v>
      </c>
      <c r="E44">
        <f>State_Difference!D10</f>
        <v>0</v>
      </c>
      <c r="F44">
        <f>State_Difference!E10</f>
        <v>-7</v>
      </c>
      <c r="G44">
        <f>State_Difference!F10</f>
        <v>-11</v>
      </c>
      <c r="H44">
        <f>State_Difference!G10</f>
        <v>150</v>
      </c>
      <c r="I44">
        <f>State_Difference!H10</f>
        <v>916</v>
      </c>
      <c r="J44">
        <f>State_Difference!I10</f>
        <v>1992</v>
      </c>
      <c r="K44">
        <f>State_Difference!J10</f>
        <v>2904</v>
      </c>
      <c r="L44">
        <f>State_Difference!K10</f>
        <v>3530</v>
      </c>
      <c r="M44">
        <f>State_Difference!L10</f>
        <v>3927</v>
      </c>
      <c r="N44">
        <f>State_Difference!M10</f>
        <v>3518</v>
      </c>
      <c r="O44">
        <f>State_Difference!N10</f>
        <v>2924</v>
      </c>
      <c r="P44">
        <f>State_Difference!O10</f>
        <v>2430</v>
      </c>
      <c r="Q44">
        <f>State_Difference!P10</f>
        <v>2108</v>
      </c>
      <c r="R44">
        <f>State_Difference!Q10</f>
        <v>1898</v>
      </c>
      <c r="S44">
        <f>State_Difference!R10</f>
        <v>1739</v>
      </c>
      <c r="T44">
        <f>State_Difference!S10</f>
        <v>1644</v>
      </c>
      <c r="U44">
        <f>State_Difference!T10</f>
        <v>1586</v>
      </c>
      <c r="V44">
        <f>State_Difference!U10</f>
        <v>1545</v>
      </c>
      <c r="W44">
        <f>State_Difference!V10</f>
        <v>1527</v>
      </c>
      <c r="X44">
        <f>State_Difference!W10</f>
        <v>1518</v>
      </c>
      <c r="Y44">
        <f>State_Difference!X10</f>
        <v>1520</v>
      </c>
      <c r="Z44">
        <f>State_Difference!Y10</f>
        <v>1522</v>
      </c>
      <c r="AA44">
        <f>State_Difference!Z10</f>
        <v>1531</v>
      </c>
      <c r="AB44">
        <f>State_Difference!AA10</f>
        <v>1536</v>
      </c>
      <c r="AC44">
        <f>State_Difference!AB10</f>
        <v>1568</v>
      </c>
      <c r="AD44">
        <f>State_Difference!AC10</f>
        <v>1621</v>
      </c>
      <c r="AE44">
        <f>State_Difference!AD10</f>
        <v>1669</v>
      </c>
      <c r="AF44">
        <f>State_Difference!AE10</f>
        <v>1696</v>
      </c>
      <c r="AG44">
        <f>State_Difference!AF10</f>
        <v>1723</v>
      </c>
    </row>
    <row r="45" spans="1:33" x14ac:dyDescent="0.25">
      <c r="A45" t="s">
        <v>471</v>
      </c>
      <c r="B45" t="str">
        <f>State_Difference!A11</f>
        <v>DisabledPolicyGroup=F-Gas Policies</v>
      </c>
      <c r="C45">
        <f>State_Difference!B11</f>
        <v>0</v>
      </c>
      <c r="D45">
        <f>State_Difference!C11</f>
        <v>0</v>
      </c>
      <c r="E45">
        <f>State_Difference!D11</f>
        <v>0</v>
      </c>
      <c r="F45">
        <f>State_Difference!E11</f>
        <v>21</v>
      </c>
      <c r="G45">
        <f>State_Difference!F11</f>
        <v>38</v>
      </c>
      <c r="H45">
        <f>State_Difference!G11</f>
        <v>51</v>
      </c>
      <c r="I45">
        <f>State_Difference!H11</f>
        <v>58</v>
      </c>
      <c r="J45">
        <f>State_Difference!I11</f>
        <v>47</v>
      </c>
      <c r="K45">
        <f>State_Difference!J11</f>
        <v>27</v>
      </c>
      <c r="L45">
        <f>State_Difference!K11</f>
        <v>32</v>
      </c>
      <c r="M45">
        <f>State_Difference!L11</f>
        <v>38</v>
      </c>
      <c r="N45">
        <f>State_Difference!M11</f>
        <v>35</v>
      </c>
      <c r="O45">
        <f>State_Difference!N11</f>
        <v>35</v>
      </c>
      <c r="P45">
        <f>State_Difference!O11</f>
        <v>32</v>
      </c>
      <c r="Q45">
        <f>State_Difference!P11</f>
        <v>31</v>
      </c>
      <c r="R45">
        <f>State_Difference!Q11</f>
        <v>31</v>
      </c>
      <c r="S45">
        <f>State_Difference!R11</f>
        <v>17</v>
      </c>
      <c r="T45">
        <f>State_Difference!S11</f>
        <v>0</v>
      </c>
      <c r="U45">
        <f>State_Difference!T11</f>
        <v>-14</v>
      </c>
      <c r="V45">
        <f>State_Difference!U11</f>
        <v>-36</v>
      </c>
      <c r="W45">
        <f>State_Difference!V11</f>
        <v>-51</v>
      </c>
      <c r="X45">
        <f>State_Difference!W11</f>
        <v>-53</v>
      </c>
      <c r="Y45">
        <f>State_Difference!X11</f>
        <v>-34</v>
      </c>
      <c r="Z45">
        <f>State_Difference!Y11</f>
        <v>-35</v>
      </c>
      <c r="AA45">
        <f>State_Difference!Z11</f>
        <v>-20</v>
      </c>
      <c r="AB45">
        <f>State_Difference!AA11</f>
        <v>-23</v>
      </c>
      <c r="AC45">
        <f>State_Difference!AB11</f>
        <v>-23</v>
      </c>
      <c r="AD45">
        <f>State_Difference!AC11</f>
        <v>-30</v>
      </c>
      <c r="AE45">
        <f>State_Difference!AD11</f>
        <v>-28</v>
      </c>
      <c r="AF45">
        <f>State_Difference!AE11</f>
        <v>-28</v>
      </c>
      <c r="AG45">
        <f>State_Difference!AF11</f>
        <v>-32</v>
      </c>
    </row>
    <row r="46" spans="1:33" x14ac:dyDescent="0.25">
      <c r="A46" t="s">
        <v>471</v>
      </c>
      <c r="B46" t="str">
        <f>State_Difference!A12</f>
        <v>DisabledPolicyGroup=Hydrogen Electrolysis</v>
      </c>
      <c r="C46">
        <f>State_Difference!B12</f>
        <v>0</v>
      </c>
      <c r="D46">
        <f>State_Difference!C12</f>
        <v>0</v>
      </c>
      <c r="E46">
        <f>State_Difference!D12</f>
        <v>0</v>
      </c>
      <c r="F46">
        <f>State_Difference!E12</f>
        <v>1</v>
      </c>
      <c r="G46">
        <f>State_Difference!F12</f>
        <v>43</v>
      </c>
      <c r="H46">
        <f>State_Difference!G12</f>
        <v>338</v>
      </c>
      <c r="I46">
        <f>State_Difference!H12</f>
        <v>759</v>
      </c>
      <c r="J46">
        <f>State_Difference!I12</f>
        <v>1309</v>
      </c>
      <c r="K46">
        <f>State_Difference!J12</f>
        <v>1513</v>
      </c>
      <c r="L46">
        <f>State_Difference!K12</f>
        <v>1844</v>
      </c>
      <c r="M46">
        <f>State_Difference!L12</f>
        <v>2310</v>
      </c>
      <c r="N46">
        <f>State_Difference!M12</f>
        <v>2825</v>
      </c>
      <c r="O46">
        <f>State_Difference!N12</f>
        <v>3487</v>
      </c>
      <c r="P46">
        <f>State_Difference!O12</f>
        <v>4145</v>
      </c>
      <c r="Q46">
        <f>State_Difference!P12</f>
        <v>4693</v>
      </c>
      <c r="R46">
        <f>State_Difference!Q12</f>
        <v>5424</v>
      </c>
      <c r="S46">
        <f>State_Difference!R12</f>
        <v>6115</v>
      </c>
      <c r="T46">
        <f>State_Difference!S12</f>
        <v>6573</v>
      </c>
      <c r="U46">
        <f>State_Difference!T12</f>
        <v>6731</v>
      </c>
      <c r="V46">
        <f>State_Difference!U12</f>
        <v>6519</v>
      </c>
      <c r="W46">
        <f>State_Difference!V12</f>
        <v>6291</v>
      </c>
      <c r="X46">
        <f>State_Difference!W12</f>
        <v>5989</v>
      </c>
      <c r="Y46">
        <f>State_Difference!X12</f>
        <v>5729</v>
      </c>
      <c r="Z46">
        <f>State_Difference!Y12</f>
        <v>5544</v>
      </c>
      <c r="AA46">
        <f>State_Difference!Z12</f>
        <v>5494</v>
      </c>
      <c r="AB46">
        <f>State_Difference!AA12</f>
        <v>5593</v>
      </c>
      <c r="AC46">
        <f>State_Difference!AB12</f>
        <v>5393</v>
      </c>
      <c r="AD46">
        <f>State_Difference!AC12</f>
        <v>5567</v>
      </c>
      <c r="AE46">
        <f>State_Difference!AD12</f>
        <v>5512</v>
      </c>
      <c r="AF46">
        <f>State_Difference!AE12</f>
        <v>5699</v>
      </c>
      <c r="AG46">
        <f>State_Difference!AF12</f>
        <v>5809</v>
      </c>
    </row>
    <row r="47" spans="1:33" x14ac:dyDescent="0.25">
      <c r="A47" t="s">
        <v>471</v>
      </c>
      <c r="B47" t="str">
        <f>State_Difference!A13</f>
        <v>DisabledPolicyGroup=Forest Management</v>
      </c>
      <c r="C47">
        <f>State_Difference!B13</f>
        <v>0</v>
      </c>
      <c r="D47">
        <f>State_Difference!C13</f>
        <v>0</v>
      </c>
      <c r="E47">
        <f>State_Difference!D13</f>
        <v>0</v>
      </c>
      <c r="F47">
        <f>State_Difference!E13</f>
        <v>23</v>
      </c>
      <c r="G47">
        <f>State_Difference!F13</f>
        <v>50</v>
      </c>
      <c r="H47">
        <f>State_Difference!G13</f>
        <v>76</v>
      </c>
      <c r="I47">
        <f>State_Difference!H13</f>
        <v>100</v>
      </c>
      <c r="J47">
        <f>State_Difference!I13</f>
        <v>119</v>
      </c>
      <c r="K47">
        <f>State_Difference!J13</f>
        <v>139</v>
      </c>
      <c r="L47">
        <f>State_Difference!K13</f>
        <v>162</v>
      </c>
      <c r="M47">
        <f>State_Difference!L13</f>
        <v>176</v>
      </c>
      <c r="N47">
        <f>State_Difference!M13</f>
        <v>170</v>
      </c>
      <c r="O47">
        <f>State_Difference!N13</f>
        <v>176</v>
      </c>
      <c r="P47">
        <f>State_Difference!O13</f>
        <v>169</v>
      </c>
      <c r="Q47">
        <f>State_Difference!P13</f>
        <v>161</v>
      </c>
      <c r="R47">
        <f>State_Difference!Q13</f>
        <v>153</v>
      </c>
      <c r="S47">
        <f>State_Difference!R13</f>
        <v>147</v>
      </c>
      <c r="T47">
        <f>State_Difference!S13</f>
        <v>148</v>
      </c>
      <c r="U47">
        <f>State_Difference!T13</f>
        <v>150</v>
      </c>
      <c r="V47">
        <f>State_Difference!U13</f>
        <v>144</v>
      </c>
      <c r="W47">
        <f>State_Difference!V13</f>
        <v>134</v>
      </c>
      <c r="X47">
        <f>State_Difference!W13</f>
        <v>130</v>
      </c>
      <c r="Y47">
        <f>State_Difference!X13</f>
        <v>125</v>
      </c>
      <c r="Z47">
        <f>State_Difference!Y13</f>
        <v>118</v>
      </c>
      <c r="AA47">
        <f>State_Difference!Z13</f>
        <v>124</v>
      </c>
      <c r="AB47">
        <f>State_Difference!AA13</f>
        <v>120</v>
      </c>
      <c r="AC47">
        <f>State_Difference!AB13</f>
        <v>114</v>
      </c>
      <c r="AD47">
        <f>State_Difference!AC13</f>
        <v>116</v>
      </c>
      <c r="AE47">
        <f>State_Difference!AD13</f>
        <v>114</v>
      </c>
      <c r="AF47">
        <f>State_Difference!AE13</f>
        <v>108</v>
      </c>
      <c r="AG47">
        <f>State_Difference!AF13</f>
        <v>104</v>
      </c>
    </row>
    <row r="48" spans="1:33" x14ac:dyDescent="0.25">
      <c r="A48" t="s">
        <v>471</v>
      </c>
      <c r="B48" t="str">
        <f>State_Difference!A14</f>
        <v>DisabledPolicyGroup=Industrial Fuel Switching</v>
      </c>
      <c r="C48">
        <f>State_Difference!B14</f>
        <v>0</v>
      </c>
      <c r="D48">
        <f>State_Difference!C14</f>
        <v>0</v>
      </c>
      <c r="E48">
        <f>State_Difference!D14</f>
        <v>0</v>
      </c>
      <c r="F48">
        <f>State_Difference!E14</f>
        <v>4403</v>
      </c>
      <c r="G48">
        <f>State_Difference!F14</f>
        <v>8864</v>
      </c>
      <c r="H48">
        <f>State_Difference!G14</f>
        <v>13542</v>
      </c>
      <c r="I48">
        <f>State_Difference!H14</f>
        <v>19854</v>
      </c>
      <c r="J48">
        <f>State_Difference!I14</f>
        <v>21640</v>
      </c>
      <c r="K48">
        <f>State_Difference!J14</f>
        <v>22509</v>
      </c>
      <c r="L48">
        <f>State_Difference!K14</f>
        <v>24384</v>
      </c>
      <c r="M48">
        <f>State_Difference!L14</f>
        <v>25861</v>
      </c>
      <c r="N48">
        <f>State_Difference!M14</f>
        <v>27065</v>
      </c>
      <c r="O48">
        <f>State_Difference!N14</f>
        <v>28179</v>
      </c>
      <c r="P48">
        <f>State_Difference!O14</f>
        <v>28752</v>
      </c>
      <c r="Q48">
        <f>State_Difference!P14</f>
        <v>28813</v>
      </c>
      <c r="R48">
        <f>State_Difference!Q14</f>
        <v>29580</v>
      </c>
      <c r="S48">
        <f>State_Difference!R14</f>
        <v>30355</v>
      </c>
      <c r="T48">
        <f>State_Difference!S14</f>
        <v>30092</v>
      </c>
      <c r="U48">
        <f>State_Difference!T14</f>
        <v>29286</v>
      </c>
      <c r="V48">
        <f>State_Difference!U14</f>
        <v>27688</v>
      </c>
      <c r="W48">
        <f>State_Difference!V14</f>
        <v>26350</v>
      </c>
      <c r="X48">
        <f>State_Difference!W14</f>
        <v>25219</v>
      </c>
      <c r="Y48">
        <f>State_Difference!X14</f>
        <v>24533</v>
      </c>
      <c r="Z48">
        <f>State_Difference!Y14</f>
        <v>24263</v>
      </c>
      <c r="AA48">
        <f>State_Difference!Z14</f>
        <v>24219</v>
      </c>
      <c r="AB48">
        <f>State_Difference!AA14</f>
        <v>23936</v>
      </c>
      <c r="AC48">
        <f>State_Difference!AB14</f>
        <v>23668</v>
      </c>
      <c r="AD48">
        <f>State_Difference!AC14</f>
        <v>23725</v>
      </c>
      <c r="AE48">
        <f>State_Difference!AD14</f>
        <v>23490</v>
      </c>
      <c r="AF48">
        <f>State_Difference!AE14</f>
        <v>23738</v>
      </c>
      <c r="AG48">
        <f>State_Difference!AF14</f>
        <v>23809</v>
      </c>
    </row>
    <row r="49" spans="1:33" x14ac:dyDescent="0.25">
      <c r="A49" t="s">
        <v>471</v>
      </c>
      <c r="B49" t="str">
        <f>State_Difference!A15</f>
        <v>DisabledPolicyGroup=Livestock Measures</v>
      </c>
      <c r="C49">
        <f>State_Difference!B15</f>
        <v>0</v>
      </c>
      <c r="D49">
        <f>State_Difference!C15</f>
        <v>0</v>
      </c>
      <c r="E49">
        <f>State_Difference!D15</f>
        <v>0</v>
      </c>
      <c r="F49">
        <f>State_Difference!E15</f>
        <v>-213</v>
      </c>
      <c r="G49">
        <f>State_Difference!F15</f>
        <v>-347</v>
      </c>
      <c r="H49">
        <f>State_Difference!G15</f>
        <v>-387</v>
      </c>
      <c r="I49">
        <f>State_Difference!H15</f>
        <v>-320</v>
      </c>
      <c r="J49">
        <f>State_Difference!I15</f>
        <v>-213</v>
      </c>
      <c r="K49">
        <f>State_Difference!J15</f>
        <v>-156</v>
      </c>
      <c r="L49">
        <f>State_Difference!K15</f>
        <v>-83</v>
      </c>
      <c r="M49">
        <f>State_Difference!L15</f>
        <v>70</v>
      </c>
      <c r="N49">
        <f>State_Difference!M15</f>
        <v>91</v>
      </c>
      <c r="O49">
        <f>State_Difference!N15</f>
        <v>55</v>
      </c>
      <c r="P49">
        <f>State_Difference!O15</f>
        <v>4</v>
      </c>
      <c r="Q49">
        <f>State_Difference!P15</f>
        <v>-26</v>
      </c>
      <c r="R49">
        <f>State_Difference!Q15</f>
        <v>-44</v>
      </c>
      <c r="S49">
        <f>State_Difference!R15</f>
        <v>-57</v>
      </c>
      <c r="T49">
        <f>State_Difference!S15</f>
        <v>-64</v>
      </c>
      <c r="U49">
        <f>State_Difference!T15</f>
        <v>-69</v>
      </c>
      <c r="V49">
        <f>State_Difference!U15</f>
        <v>-75</v>
      </c>
      <c r="W49">
        <f>State_Difference!V15</f>
        <v>-77</v>
      </c>
      <c r="X49">
        <f>State_Difference!W15</f>
        <v>-79</v>
      </c>
      <c r="Y49">
        <f>State_Difference!X15</f>
        <v>-79</v>
      </c>
      <c r="Z49">
        <f>State_Difference!Y15</f>
        <v>-82</v>
      </c>
      <c r="AA49">
        <f>State_Difference!Z15</f>
        <v>-76</v>
      </c>
      <c r="AB49">
        <f>State_Difference!AA15</f>
        <v>-80</v>
      </c>
      <c r="AC49">
        <f>State_Difference!AB15</f>
        <v>-82</v>
      </c>
      <c r="AD49">
        <f>State_Difference!AC15</f>
        <v>-84</v>
      </c>
      <c r="AE49">
        <f>State_Difference!AD15</f>
        <v>-77</v>
      </c>
      <c r="AF49">
        <f>State_Difference!AE15</f>
        <v>-81</v>
      </c>
      <c r="AG49">
        <f>State_Difference!AF15</f>
        <v>-87</v>
      </c>
    </row>
    <row r="50" spans="1:33" x14ac:dyDescent="0.25">
      <c r="A50" t="s">
        <v>471</v>
      </c>
      <c r="B50" t="str">
        <f>State_Difference!A16</f>
        <v>DisabledPolicyGroup=Methane Capture and Destruction</v>
      </c>
      <c r="C50">
        <f>State_Difference!B16</f>
        <v>0</v>
      </c>
      <c r="D50">
        <f>State_Difference!C16</f>
        <v>0</v>
      </c>
      <c r="E50">
        <f>State_Difference!D16</f>
        <v>0</v>
      </c>
      <c r="F50">
        <f>State_Difference!E16</f>
        <v>17</v>
      </c>
      <c r="G50">
        <f>State_Difference!F16</f>
        <v>93</v>
      </c>
      <c r="H50">
        <f>State_Difference!G16</f>
        <v>209</v>
      </c>
      <c r="I50">
        <f>State_Difference!H16</f>
        <v>355</v>
      </c>
      <c r="J50">
        <f>State_Difference!I16</f>
        <v>639</v>
      </c>
      <c r="K50">
        <f>State_Difference!J16</f>
        <v>1155</v>
      </c>
      <c r="L50">
        <f>State_Difference!K16</f>
        <v>1770</v>
      </c>
      <c r="M50">
        <f>State_Difference!L16</f>
        <v>2370</v>
      </c>
      <c r="N50">
        <f>State_Difference!M16</f>
        <v>2436</v>
      </c>
      <c r="O50">
        <f>State_Difference!N16</f>
        <v>2390</v>
      </c>
      <c r="P50">
        <f>State_Difference!O16</f>
        <v>2283</v>
      </c>
      <c r="Q50">
        <f>State_Difference!P16</f>
        <v>2179</v>
      </c>
      <c r="R50">
        <f>State_Difference!Q16</f>
        <v>2104</v>
      </c>
      <c r="S50">
        <f>State_Difference!R16</f>
        <v>2021</v>
      </c>
      <c r="T50">
        <f>State_Difference!S16</f>
        <v>1966</v>
      </c>
      <c r="U50">
        <f>State_Difference!T16</f>
        <v>1904</v>
      </c>
      <c r="V50">
        <f>State_Difference!U16</f>
        <v>1846</v>
      </c>
      <c r="W50">
        <f>State_Difference!V16</f>
        <v>1796</v>
      </c>
      <c r="X50">
        <f>State_Difference!W16</f>
        <v>1739</v>
      </c>
      <c r="Y50">
        <f>State_Difference!X16</f>
        <v>1699</v>
      </c>
      <c r="Z50">
        <f>State_Difference!Y16</f>
        <v>1662</v>
      </c>
      <c r="AA50">
        <f>State_Difference!Z16</f>
        <v>1646</v>
      </c>
      <c r="AB50">
        <f>State_Difference!AA16</f>
        <v>1613</v>
      </c>
      <c r="AC50">
        <f>State_Difference!AB16</f>
        <v>1594</v>
      </c>
      <c r="AD50">
        <f>State_Difference!AC16</f>
        <v>1582</v>
      </c>
      <c r="AE50">
        <f>State_Difference!AD16</f>
        <v>1577</v>
      </c>
      <c r="AF50">
        <f>State_Difference!AE16</f>
        <v>1568</v>
      </c>
      <c r="AG50">
        <f>State_Difference!AF16</f>
        <v>1560</v>
      </c>
    </row>
    <row r="51" spans="1:33" x14ac:dyDescent="0.25">
      <c r="A51" t="s">
        <v>471</v>
      </c>
      <c r="B51" t="str">
        <f>State_Difference!A17</f>
        <v>DisabledPolicyGroup=N2O Abatement</v>
      </c>
      <c r="C51">
        <f>State_Difference!B17</f>
        <v>0</v>
      </c>
      <c r="D51">
        <f>State_Difference!C17</f>
        <v>0</v>
      </c>
      <c r="E51">
        <f>State_Difference!D17</f>
        <v>0</v>
      </c>
      <c r="F51">
        <f>State_Difference!E17</f>
        <v>0</v>
      </c>
      <c r="G51">
        <f>State_Difference!F17</f>
        <v>0</v>
      </c>
      <c r="H51">
        <f>State_Difference!G17</f>
        <v>0</v>
      </c>
      <c r="I51">
        <f>State_Difference!H17</f>
        <v>0</v>
      </c>
      <c r="J51">
        <f>State_Difference!I17</f>
        <v>0</v>
      </c>
      <c r="K51">
        <f>State_Difference!J17</f>
        <v>0</v>
      </c>
      <c r="L51">
        <f>State_Difference!K17</f>
        <v>0</v>
      </c>
      <c r="M51">
        <f>State_Difference!L17</f>
        <v>0</v>
      </c>
      <c r="N51">
        <f>State_Difference!M17</f>
        <v>0</v>
      </c>
      <c r="O51">
        <f>State_Difference!N17</f>
        <v>0</v>
      </c>
      <c r="P51">
        <f>State_Difference!O17</f>
        <v>0</v>
      </c>
      <c r="Q51">
        <f>State_Difference!P17</f>
        <v>0</v>
      </c>
      <c r="R51">
        <f>State_Difference!Q17</f>
        <v>0</v>
      </c>
      <c r="S51">
        <f>State_Difference!R17</f>
        <v>0</v>
      </c>
      <c r="T51">
        <f>State_Difference!S17</f>
        <v>0</v>
      </c>
      <c r="U51">
        <f>State_Difference!T17</f>
        <v>0</v>
      </c>
      <c r="V51">
        <f>State_Difference!U17</f>
        <v>0</v>
      </c>
      <c r="W51">
        <f>State_Difference!V17</f>
        <v>0</v>
      </c>
      <c r="X51">
        <f>State_Difference!W17</f>
        <v>0</v>
      </c>
      <c r="Y51">
        <f>State_Difference!X17</f>
        <v>0</v>
      </c>
      <c r="Z51">
        <f>State_Difference!Y17</f>
        <v>0</v>
      </c>
      <c r="AA51">
        <f>State_Difference!Z17</f>
        <v>0</v>
      </c>
      <c r="AB51">
        <f>State_Difference!AA17</f>
        <v>0</v>
      </c>
      <c r="AC51">
        <f>State_Difference!AB17</f>
        <v>0</v>
      </c>
      <c r="AD51">
        <f>State_Difference!AC17</f>
        <v>0</v>
      </c>
      <c r="AE51">
        <f>State_Difference!AD17</f>
        <v>0</v>
      </c>
      <c r="AF51">
        <f>State_Difference!AE17</f>
        <v>0</v>
      </c>
      <c r="AG51">
        <f>State_Difference!AF17</f>
        <v>0</v>
      </c>
    </row>
    <row r="52" spans="1:33" x14ac:dyDescent="0.25">
      <c r="A52" t="s">
        <v>471</v>
      </c>
      <c r="B52" t="str">
        <f>State_Difference!A18</f>
        <v>DisabledPolicyGroup=Building Electrification</v>
      </c>
      <c r="C52">
        <f>State_Difference!B18</f>
        <v>0</v>
      </c>
      <c r="D52">
        <f>State_Difference!C18</f>
        <v>0</v>
      </c>
      <c r="E52">
        <f>State_Difference!D18</f>
        <v>0</v>
      </c>
      <c r="F52">
        <f>State_Difference!E18</f>
        <v>88</v>
      </c>
      <c r="G52">
        <f>State_Difference!F18</f>
        <v>280</v>
      </c>
      <c r="H52">
        <f>State_Difference!G18</f>
        <v>870</v>
      </c>
      <c r="I52">
        <f>State_Difference!H18</f>
        <v>1572</v>
      </c>
      <c r="J52">
        <f>State_Difference!I18</f>
        <v>2409</v>
      </c>
      <c r="K52">
        <f>State_Difference!J18</f>
        <v>2655</v>
      </c>
      <c r="L52">
        <f>State_Difference!K18</f>
        <v>3285</v>
      </c>
      <c r="M52">
        <f>State_Difference!L18</f>
        <v>3899</v>
      </c>
      <c r="N52">
        <f>State_Difference!M18</f>
        <v>4759</v>
      </c>
      <c r="O52">
        <f>State_Difference!N18</f>
        <v>5665</v>
      </c>
      <c r="P52">
        <f>State_Difference!O18</f>
        <v>6654</v>
      </c>
      <c r="Q52">
        <f>State_Difference!P18</f>
        <v>7271</v>
      </c>
      <c r="R52">
        <f>State_Difference!Q18</f>
        <v>8027</v>
      </c>
      <c r="S52">
        <f>State_Difference!R18</f>
        <v>8373</v>
      </c>
      <c r="T52">
        <f>State_Difference!S18</f>
        <v>8365</v>
      </c>
      <c r="U52">
        <f>State_Difference!T18</f>
        <v>8359</v>
      </c>
      <c r="V52">
        <f>State_Difference!U18</f>
        <v>8111</v>
      </c>
      <c r="W52">
        <f>State_Difference!V18</f>
        <v>7622</v>
      </c>
      <c r="X52">
        <f>State_Difference!W18</f>
        <v>7073</v>
      </c>
      <c r="Y52">
        <f>State_Difference!X18</f>
        <v>6411</v>
      </c>
      <c r="Z52">
        <f>State_Difference!Y18</f>
        <v>5565</v>
      </c>
      <c r="AA52">
        <f>State_Difference!Z18</f>
        <v>4581</v>
      </c>
      <c r="AB52">
        <f>State_Difference!AA18</f>
        <v>3709</v>
      </c>
      <c r="AC52">
        <f>State_Difference!AB18</f>
        <v>2854</v>
      </c>
      <c r="AD52">
        <f>State_Difference!AC18</f>
        <v>2218</v>
      </c>
      <c r="AE52">
        <f>State_Difference!AD18</f>
        <v>1571</v>
      </c>
      <c r="AF52">
        <f>State_Difference!AE18</f>
        <v>1085</v>
      </c>
      <c r="AG52">
        <f>State_Difference!AF18</f>
        <v>487</v>
      </c>
    </row>
    <row r="53" spans="1:33" x14ac:dyDescent="0.25">
      <c r="A53" t="s">
        <v>471</v>
      </c>
      <c r="B53" t="str">
        <f>State_Difference!A19</f>
        <v>DisabledPolicyGroup=Industrial CCS</v>
      </c>
      <c r="C53">
        <f>State_Difference!B19</f>
        <v>0</v>
      </c>
      <c r="D53">
        <f>State_Difference!C19</f>
        <v>0</v>
      </c>
      <c r="E53">
        <f>State_Difference!D19</f>
        <v>0</v>
      </c>
      <c r="F53">
        <f>State_Difference!E19</f>
        <v>293</v>
      </c>
      <c r="G53">
        <f>State_Difference!F19</f>
        <v>329</v>
      </c>
      <c r="H53">
        <f>State_Difference!G19</f>
        <v>273</v>
      </c>
      <c r="I53">
        <f>State_Difference!H19</f>
        <v>229</v>
      </c>
      <c r="J53">
        <f>State_Difference!I19</f>
        <v>203</v>
      </c>
      <c r="K53">
        <f>State_Difference!J19</f>
        <v>170</v>
      </c>
      <c r="L53">
        <f>State_Difference!K19</f>
        <v>134</v>
      </c>
      <c r="M53">
        <f>State_Difference!L19</f>
        <v>118</v>
      </c>
      <c r="N53">
        <f>State_Difference!M19</f>
        <v>194</v>
      </c>
      <c r="O53">
        <f>State_Difference!N19</f>
        <v>248</v>
      </c>
      <c r="P53">
        <f>State_Difference!O19</f>
        <v>267</v>
      </c>
      <c r="Q53">
        <f>State_Difference!P19</f>
        <v>277</v>
      </c>
      <c r="R53">
        <f>State_Difference!Q19</f>
        <v>302</v>
      </c>
      <c r="S53">
        <f>State_Difference!R19</f>
        <v>300</v>
      </c>
      <c r="T53">
        <f>State_Difference!S19</f>
        <v>312</v>
      </c>
      <c r="U53">
        <f>State_Difference!T19</f>
        <v>328</v>
      </c>
      <c r="V53">
        <f>State_Difference!U19</f>
        <v>348</v>
      </c>
      <c r="W53">
        <f>State_Difference!V19</f>
        <v>351</v>
      </c>
      <c r="X53">
        <f>State_Difference!W19</f>
        <v>359</v>
      </c>
      <c r="Y53">
        <f>State_Difference!X19</f>
        <v>374</v>
      </c>
      <c r="Z53">
        <f>State_Difference!Y19</f>
        <v>381</v>
      </c>
      <c r="AA53">
        <f>State_Difference!Z19</f>
        <v>407</v>
      </c>
      <c r="AB53">
        <f>State_Difference!AA19</f>
        <v>417</v>
      </c>
      <c r="AC53">
        <f>State_Difference!AB19</f>
        <v>447</v>
      </c>
      <c r="AD53">
        <f>State_Difference!AC19</f>
        <v>452</v>
      </c>
      <c r="AE53">
        <f>State_Difference!AD19</f>
        <v>474</v>
      </c>
      <c r="AF53">
        <f>State_Difference!AE19</f>
        <v>483</v>
      </c>
      <c r="AG53">
        <f>State_Difference!AF19</f>
        <v>504</v>
      </c>
    </row>
    <row r="54" spans="1:33" x14ac:dyDescent="0.25">
      <c r="A54" t="s">
        <v>471</v>
      </c>
      <c r="B54" t="str">
        <f>State_Difference!A20</f>
        <v>DisabledPolicyGroup=Passenger Mode Shifting</v>
      </c>
      <c r="C54">
        <f>State_Difference!B20</f>
        <v>0</v>
      </c>
      <c r="D54">
        <f>State_Difference!C20</f>
        <v>0</v>
      </c>
      <c r="E54">
        <f>State_Difference!D20</f>
        <v>0</v>
      </c>
      <c r="F54">
        <f>State_Difference!E20</f>
        <v>7918</v>
      </c>
      <c r="G54">
        <f>State_Difference!F20</f>
        <v>15842</v>
      </c>
      <c r="H54">
        <f>State_Difference!G20</f>
        <v>24041</v>
      </c>
      <c r="I54">
        <f>State_Difference!H20</f>
        <v>32769</v>
      </c>
      <c r="J54">
        <f>State_Difference!I20</f>
        <v>41772</v>
      </c>
      <c r="K54">
        <f>State_Difference!J20</f>
        <v>50715</v>
      </c>
      <c r="L54">
        <f>State_Difference!K20</f>
        <v>60017</v>
      </c>
      <c r="M54">
        <f>State_Difference!L20</f>
        <v>69478</v>
      </c>
      <c r="N54">
        <f>State_Difference!M20</f>
        <v>79242</v>
      </c>
      <c r="O54">
        <f>State_Difference!N20</f>
        <v>88998</v>
      </c>
      <c r="P54">
        <f>State_Difference!O20</f>
        <v>98821</v>
      </c>
      <c r="Q54">
        <f>State_Difference!P20</f>
        <v>108839</v>
      </c>
      <c r="R54">
        <f>State_Difference!Q20</f>
        <v>118069</v>
      </c>
      <c r="S54">
        <f>State_Difference!R20</f>
        <v>119743</v>
      </c>
      <c r="T54">
        <f>State_Difference!S20</f>
        <v>120930</v>
      </c>
      <c r="U54">
        <f>State_Difference!T20</f>
        <v>122114</v>
      </c>
      <c r="V54">
        <f>State_Difference!U20</f>
        <v>123392</v>
      </c>
      <c r="W54">
        <f>State_Difference!V20</f>
        <v>124596</v>
      </c>
      <c r="X54">
        <f>State_Difference!W20</f>
        <v>125680</v>
      </c>
      <c r="Y54">
        <f>State_Difference!X20</f>
        <v>126562</v>
      </c>
      <c r="Z54">
        <f>State_Difference!Y20</f>
        <v>127248</v>
      </c>
      <c r="AA54">
        <f>State_Difference!Z20</f>
        <v>127739</v>
      </c>
      <c r="AB54">
        <f>State_Difference!AA20</f>
        <v>128036</v>
      </c>
      <c r="AC54">
        <f>State_Difference!AB20</f>
        <v>128115</v>
      </c>
      <c r="AD54">
        <f>State_Difference!AC20</f>
        <v>128092</v>
      </c>
      <c r="AE54">
        <f>State_Difference!AD20</f>
        <v>128051</v>
      </c>
      <c r="AF54">
        <f>State_Difference!AE20</f>
        <v>127694</v>
      </c>
      <c r="AG54">
        <f>State_Difference!AF20</f>
        <v>126875</v>
      </c>
    </row>
    <row r="55" spans="1:33" x14ac:dyDescent="0.25">
      <c r="A55" t="s">
        <v>471</v>
      </c>
      <c r="B55" t="str">
        <f>State_Difference!A21</f>
        <v>DisabledPolicyGroup=Reduction in Fossil Fuel Exports</v>
      </c>
      <c r="C55">
        <f>State_Difference!B21</f>
        <v>0</v>
      </c>
      <c r="D55">
        <f>State_Difference!C21</f>
        <v>0</v>
      </c>
      <c r="E55">
        <f>State_Difference!D21</f>
        <v>0</v>
      </c>
      <c r="F55">
        <f>State_Difference!E21</f>
        <v>-137</v>
      </c>
      <c r="G55">
        <f>State_Difference!F21</f>
        <v>-469</v>
      </c>
      <c r="H55">
        <f>State_Difference!G21</f>
        <v>-942</v>
      </c>
      <c r="I55">
        <f>State_Difference!H21</f>
        <v>-1663</v>
      </c>
      <c r="J55">
        <f>State_Difference!I21</f>
        <v>-2817</v>
      </c>
      <c r="K55">
        <f>State_Difference!J21</f>
        <v>-4493</v>
      </c>
      <c r="L55">
        <f>State_Difference!K21</f>
        <v>-6528</v>
      </c>
      <c r="M55">
        <f>State_Difference!L21</f>
        <v>-9020</v>
      </c>
      <c r="N55">
        <f>State_Difference!M21</f>
        <v>-11780</v>
      </c>
      <c r="O55">
        <f>State_Difference!N21</f>
        <v>-14538</v>
      </c>
      <c r="P55">
        <f>State_Difference!O21</f>
        <v>-17397</v>
      </c>
      <c r="Q55">
        <f>State_Difference!P21</f>
        <v>-20277</v>
      </c>
      <c r="R55">
        <f>State_Difference!Q21</f>
        <v>-23498</v>
      </c>
      <c r="S55">
        <f>State_Difference!R21</f>
        <v>-26784</v>
      </c>
      <c r="T55">
        <f>State_Difference!S21</f>
        <v>-30072</v>
      </c>
      <c r="U55">
        <f>State_Difference!T21</f>
        <v>-33147</v>
      </c>
      <c r="V55">
        <f>State_Difference!U21</f>
        <v>-35765</v>
      </c>
      <c r="W55">
        <f>State_Difference!V21</f>
        <v>-38283</v>
      </c>
      <c r="X55">
        <f>State_Difference!W21</f>
        <v>-40562</v>
      </c>
      <c r="Y55">
        <f>State_Difference!X21</f>
        <v>-42604</v>
      </c>
      <c r="Z55">
        <f>State_Difference!Y21</f>
        <v>-44634</v>
      </c>
      <c r="AA55">
        <f>State_Difference!Z21</f>
        <v>-46427</v>
      </c>
      <c r="AB55">
        <f>State_Difference!AA21</f>
        <v>-47469</v>
      </c>
      <c r="AC55">
        <f>State_Difference!AB21</f>
        <v>-48339</v>
      </c>
      <c r="AD55">
        <f>State_Difference!AC21</f>
        <v>-48943</v>
      </c>
      <c r="AE55">
        <f>State_Difference!AD21</f>
        <v>-48958</v>
      </c>
      <c r="AF55">
        <f>State_Difference!AE21</f>
        <v>-49079</v>
      </c>
      <c r="AG55">
        <f>State_Difference!AF21</f>
        <v>-49049</v>
      </c>
    </row>
    <row r="56" spans="1:33" x14ac:dyDescent="0.25">
      <c r="A56" t="s">
        <v>471</v>
      </c>
      <c r="B56" t="str">
        <f>State_Difference!A22</f>
        <v>DisabledPolicyGroup=Material Efficiency</v>
      </c>
      <c r="C56">
        <f>State_Difference!B22</f>
        <v>0</v>
      </c>
      <c r="D56">
        <f>State_Difference!C22</f>
        <v>0</v>
      </c>
      <c r="E56">
        <f>State_Difference!D22</f>
        <v>0</v>
      </c>
      <c r="F56">
        <f>State_Difference!E22</f>
        <v>-55</v>
      </c>
      <c r="G56">
        <f>State_Difference!F22</f>
        <v>-111</v>
      </c>
      <c r="H56">
        <f>State_Difference!G22</f>
        <v>-170</v>
      </c>
      <c r="I56">
        <f>State_Difference!H22</f>
        <v>-232</v>
      </c>
      <c r="J56">
        <f>State_Difference!I22</f>
        <v>-300</v>
      </c>
      <c r="K56">
        <f>State_Difference!J22</f>
        <v>-383</v>
      </c>
      <c r="L56">
        <f>State_Difference!K22</f>
        <v>-416</v>
      </c>
      <c r="M56">
        <f>State_Difference!L22</f>
        <v>-482</v>
      </c>
      <c r="N56">
        <f>State_Difference!M22</f>
        <v>-543</v>
      </c>
      <c r="O56">
        <f>State_Difference!N22</f>
        <v>-591</v>
      </c>
      <c r="P56">
        <f>State_Difference!O22</f>
        <v>-650</v>
      </c>
      <c r="Q56">
        <f>State_Difference!P22</f>
        <v>-705</v>
      </c>
      <c r="R56">
        <f>State_Difference!Q22</f>
        <v>-772</v>
      </c>
      <c r="S56">
        <f>State_Difference!R22</f>
        <v>-826</v>
      </c>
      <c r="T56">
        <f>State_Difference!S22</f>
        <v>-872</v>
      </c>
      <c r="U56">
        <f>State_Difference!T22</f>
        <v>-937</v>
      </c>
      <c r="V56">
        <f>State_Difference!U22</f>
        <v>-992</v>
      </c>
      <c r="W56">
        <f>State_Difference!V22</f>
        <v>-1047</v>
      </c>
      <c r="X56">
        <f>State_Difference!W22</f>
        <v>-1105</v>
      </c>
      <c r="Y56">
        <f>State_Difference!X22</f>
        <v>-1149</v>
      </c>
      <c r="Z56">
        <f>State_Difference!Y22</f>
        <v>-1219</v>
      </c>
      <c r="AA56">
        <f>State_Difference!Z22</f>
        <v>-1246</v>
      </c>
      <c r="AB56">
        <f>State_Difference!AA22</f>
        <v>-1305</v>
      </c>
      <c r="AC56">
        <f>State_Difference!AB22</f>
        <v>-1351</v>
      </c>
      <c r="AD56">
        <f>State_Difference!AC22</f>
        <v>-1396</v>
      </c>
      <c r="AE56">
        <f>State_Difference!AD22</f>
        <v>-1450</v>
      </c>
      <c r="AF56">
        <f>State_Difference!AE22</f>
        <v>-1496</v>
      </c>
      <c r="AG56">
        <f>State_Difference!AF22</f>
        <v>-1550</v>
      </c>
    </row>
    <row r="57" spans="1:33" x14ac:dyDescent="0.25">
      <c r="A57" t="s">
        <v>471</v>
      </c>
      <c r="B57" t="str">
        <f>State_Difference!A23</f>
        <v>DisabledPolicyGroup=Reduction in Industry Product Demand</v>
      </c>
      <c r="C57">
        <f>State_Difference!B23</f>
        <v>0</v>
      </c>
      <c r="D57">
        <f>State_Difference!C23</f>
        <v>0</v>
      </c>
      <c r="E57">
        <f>State_Difference!D23</f>
        <v>0</v>
      </c>
      <c r="F57">
        <f>State_Difference!E23</f>
        <v>-9</v>
      </c>
      <c r="G57">
        <f>State_Difference!F23</f>
        <v>-25</v>
      </c>
      <c r="H57">
        <f>State_Difference!G23</f>
        <v>-38</v>
      </c>
      <c r="I57">
        <f>State_Difference!H23</f>
        <v>-58</v>
      </c>
      <c r="J57">
        <f>State_Difference!I23</f>
        <v>-69</v>
      </c>
      <c r="K57">
        <f>State_Difference!J23</f>
        <v>-101</v>
      </c>
      <c r="L57">
        <f>State_Difference!K23</f>
        <v>-103</v>
      </c>
      <c r="M57">
        <f>State_Difference!L23</f>
        <v>-122</v>
      </c>
      <c r="N57">
        <f>State_Difference!M23</f>
        <v>-149</v>
      </c>
      <c r="O57">
        <f>State_Difference!N23</f>
        <v>-149</v>
      </c>
      <c r="P57">
        <f>State_Difference!O23</f>
        <v>-159</v>
      </c>
      <c r="Q57">
        <f>State_Difference!P23</f>
        <v>-171</v>
      </c>
      <c r="R57">
        <f>State_Difference!Q23</f>
        <v>-174</v>
      </c>
      <c r="S57">
        <f>State_Difference!R23</f>
        <v>-182</v>
      </c>
      <c r="T57">
        <f>State_Difference!S23</f>
        <v>-187</v>
      </c>
      <c r="U57">
        <f>State_Difference!T23</f>
        <v>-215</v>
      </c>
      <c r="V57">
        <f>State_Difference!U23</f>
        <v>-223</v>
      </c>
      <c r="W57">
        <f>State_Difference!V23</f>
        <v>-232</v>
      </c>
      <c r="X57">
        <f>State_Difference!W23</f>
        <v>-248</v>
      </c>
      <c r="Y57">
        <f>State_Difference!X23</f>
        <v>-252</v>
      </c>
      <c r="Z57">
        <f>State_Difference!Y23</f>
        <v>-251</v>
      </c>
      <c r="AA57">
        <f>State_Difference!Z23</f>
        <v>-259</v>
      </c>
      <c r="AB57">
        <f>State_Difference!AA23</f>
        <v>-269</v>
      </c>
      <c r="AC57">
        <f>State_Difference!AB23</f>
        <v>-272</v>
      </c>
      <c r="AD57">
        <f>State_Difference!AC23</f>
        <v>-288</v>
      </c>
      <c r="AE57">
        <f>State_Difference!AD23</f>
        <v>-295</v>
      </c>
      <c r="AF57">
        <f>State_Difference!AE23</f>
        <v>-300</v>
      </c>
      <c r="AG57">
        <f>State_Difference!AF23</f>
        <v>-307</v>
      </c>
    </row>
    <row r="58" spans="1:33" x14ac:dyDescent="0.25">
      <c r="A58" t="s">
        <v>471</v>
      </c>
      <c r="B58" t="str">
        <f>State_Difference!A24</f>
        <v>DisabledPolicyGroup=Fuel Economy Standards</v>
      </c>
      <c r="C58">
        <f>State_Difference!B24</f>
        <v>0</v>
      </c>
      <c r="D58">
        <f>State_Difference!C24</f>
        <v>0</v>
      </c>
      <c r="E58">
        <f>State_Difference!D24</f>
        <v>0</v>
      </c>
      <c r="F58">
        <f>State_Difference!E24</f>
        <v>37</v>
      </c>
      <c r="G58">
        <f>State_Difference!F24</f>
        <v>117</v>
      </c>
      <c r="H58">
        <f>State_Difference!G24</f>
        <v>216</v>
      </c>
      <c r="I58">
        <f>State_Difference!H24</f>
        <v>36</v>
      </c>
      <c r="J58">
        <f>State_Difference!I24</f>
        <v>35</v>
      </c>
      <c r="K58">
        <f>State_Difference!J24</f>
        <v>218</v>
      </c>
      <c r="L58">
        <f>State_Difference!K24</f>
        <v>591</v>
      </c>
      <c r="M58">
        <f>State_Difference!L24</f>
        <v>863</v>
      </c>
      <c r="N58">
        <f>State_Difference!M24</f>
        <v>963</v>
      </c>
      <c r="O58">
        <f>State_Difference!N24</f>
        <v>1076</v>
      </c>
      <c r="P58">
        <f>State_Difference!O24</f>
        <v>1143</v>
      </c>
      <c r="Q58">
        <f>State_Difference!P24</f>
        <v>1213</v>
      </c>
      <c r="R58">
        <f>State_Difference!Q24</f>
        <v>1265</v>
      </c>
      <c r="S58">
        <f>State_Difference!R24</f>
        <v>1252</v>
      </c>
      <c r="T58">
        <f>State_Difference!S24</f>
        <v>1221</v>
      </c>
      <c r="U58">
        <f>State_Difference!T24</f>
        <v>1137</v>
      </c>
      <c r="V58">
        <f>State_Difference!U24</f>
        <v>1071</v>
      </c>
      <c r="W58">
        <f>State_Difference!V24</f>
        <v>950</v>
      </c>
      <c r="X58">
        <f>State_Difference!W24</f>
        <v>813</v>
      </c>
      <c r="Y58">
        <f>State_Difference!X24</f>
        <v>668</v>
      </c>
      <c r="Z58">
        <f>State_Difference!Y24</f>
        <v>444</v>
      </c>
      <c r="AA58">
        <f>State_Difference!Z24</f>
        <v>222</v>
      </c>
      <c r="AB58">
        <f>State_Difference!AA24</f>
        <v>24</v>
      </c>
      <c r="AC58">
        <f>State_Difference!AB24</f>
        <v>-227</v>
      </c>
      <c r="AD58">
        <f>State_Difference!AC24</f>
        <v>-428</v>
      </c>
      <c r="AE58">
        <f>State_Difference!AD24</f>
        <v>-604</v>
      </c>
      <c r="AF58">
        <f>State_Difference!AE24</f>
        <v>-802</v>
      </c>
      <c r="AG58">
        <f>State_Difference!AF24</f>
        <v>-1006</v>
      </c>
    </row>
    <row r="59" spans="1:33" x14ac:dyDescent="0.25">
      <c r="A59" t="s">
        <v>471</v>
      </c>
      <c r="B59" t="str">
        <f>State_Difference!A25</f>
        <v>DisabledPolicyGroup=Industrial Energy Efficiency Standards</v>
      </c>
      <c r="C59">
        <f>State_Difference!B25</f>
        <v>0</v>
      </c>
      <c r="D59">
        <f>State_Difference!C25</f>
        <v>0</v>
      </c>
      <c r="E59">
        <f>State_Difference!D25</f>
        <v>0</v>
      </c>
      <c r="F59">
        <f>State_Difference!E25</f>
        <v>9</v>
      </c>
      <c r="G59">
        <f>State_Difference!F25</f>
        <v>-221</v>
      </c>
      <c r="H59">
        <f>State_Difference!G25</f>
        <v>-707</v>
      </c>
      <c r="I59">
        <f>State_Difference!H25</f>
        <v>-1146</v>
      </c>
      <c r="J59">
        <f>State_Difference!I25</f>
        <v>-1562</v>
      </c>
      <c r="K59">
        <f>State_Difference!J25</f>
        <v>-2063</v>
      </c>
      <c r="L59">
        <f>State_Difference!K25</f>
        <v>-2123</v>
      </c>
      <c r="M59">
        <f>State_Difference!L25</f>
        <v>-2534</v>
      </c>
      <c r="N59">
        <f>State_Difference!M25</f>
        <v>-2816</v>
      </c>
      <c r="O59">
        <f>State_Difference!N25</f>
        <v>-3071</v>
      </c>
      <c r="P59">
        <f>State_Difference!O25</f>
        <v>-3345</v>
      </c>
      <c r="Q59">
        <f>State_Difference!P25</f>
        <v>-3556</v>
      </c>
      <c r="R59">
        <f>State_Difference!Q25</f>
        <v>-3878</v>
      </c>
      <c r="S59">
        <f>State_Difference!R25</f>
        <v>-4197</v>
      </c>
      <c r="T59">
        <f>State_Difference!S25</f>
        <v>-4439</v>
      </c>
      <c r="U59">
        <f>State_Difference!T25</f>
        <v>-4657</v>
      </c>
      <c r="V59">
        <f>State_Difference!U25</f>
        <v>-4707</v>
      </c>
      <c r="W59">
        <f>State_Difference!V25</f>
        <v>-4765</v>
      </c>
      <c r="X59">
        <f>State_Difference!W25</f>
        <v>-4802</v>
      </c>
      <c r="Y59">
        <f>State_Difference!X25</f>
        <v>-4881</v>
      </c>
      <c r="Z59">
        <f>State_Difference!Y25</f>
        <v>-5045</v>
      </c>
      <c r="AA59">
        <f>State_Difference!Z25</f>
        <v>-5264</v>
      </c>
      <c r="AB59">
        <f>State_Difference!AA25</f>
        <v>-5472</v>
      </c>
      <c r="AC59">
        <f>State_Difference!AB25</f>
        <v>-5658</v>
      </c>
      <c r="AD59">
        <f>State_Difference!AC25</f>
        <v>-5913</v>
      </c>
      <c r="AE59">
        <f>State_Difference!AD25</f>
        <v>-6084</v>
      </c>
      <c r="AF59">
        <f>State_Difference!AE25</f>
        <v>-6384</v>
      </c>
      <c r="AG59">
        <f>State_Difference!AF25</f>
        <v>-6636</v>
      </c>
    </row>
    <row r="60" spans="1:33" x14ac:dyDescent="0.25">
      <c r="A60" t="s">
        <v>471</v>
      </c>
      <c r="B60" t="str">
        <f>State_Difference!A26</f>
        <v>DisabledPolicyGroup=100% Clean Electricity Standard</v>
      </c>
      <c r="C60">
        <f>State_Difference!B26</f>
        <v>0</v>
      </c>
      <c r="D60">
        <f>State_Difference!C26</f>
        <v>100</v>
      </c>
      <c r="E60">
        <f>State_Difference!D26</f>
        <v>926</v>
      </c>
      <c r="F60">
        <f>State_Difference!E26</f>
        <v>1600</v>
      </c>
      <c r="G60">
        <f>State_Difference!F26</f>
        <v>2087</v>
      </c>
      <c r="H60">
        <f>State_Difference!G26</f>
        <v>-365</v>
      </c>
      <c r="I60">
        <f>State_Difference!H26</f>
        <v>-1049</v>
      </c>
      <c r="J60">
        <f>State_Difference!I26</f>
        <v>-788</v>
      </c>
      <c r="K60">
        <f>State_Difference!J26</f>
        <v>-926</v>
      </c>
      <c r="L60">
        <f>State_Difference!K26</f>
        <v>244</v>
      </c>
      <c r="M60">
        <f>State_Difference!L26</f>
        <v>1087</v>
      </c>
      <c r="N60">
        <f>State_Difference!M26</f>
        <v>2151</v>
      </c>
      <c r="O60">
        <f>State_Difference!N26</f>
        <v>2948</v>
      </c>
      <c r="P60">
        <f>State_Difference!O26</f>
        <v>3850</v>
      </c>
      <c r="Q60">
        <f>State_Difference!P26</f>
        <v>5513</v>
      </c>
      <c r="R60">
        <f>State_Difference!Q26</f>
        <v>8042</v>
      </c>
      <c r="S60">
        <f>State_Difference!R26</f>
        <v>9754</v>
      </c>
      <c r="T60">
        <f>State_Difference!S26</f>
        <v>8613</v>
      </c>
      <c r="U60">
        <f>State_Difference!T26</f>
        <v>6390</v>
      </c>
      <c r="V60">
        <f>State_Difference!U26</f>
        <v>4337</v>
      </c>
      <c r="W60">
        <f>State_Difference!V26</f>
        <v>2091</v>
      </c>
      <c r="X60">
        <f>State_Difference!W26</f>
        <v>311</v>
      </c>
      <c r="Y60">
        <f>State_Difference!X26</f>
        <v>-1048</v>
      </c>
      <c r="Z60">
        <f>State_Difference!Y26</f>
        <v>-2836</v>
      </c>
      <c r="AA60">
        <f>State_Difference!Z26</f>
        <v>-4040</v>
      </c>
      <c r="AB60">
        <f>State_Difference!AA26</f>
        <v>-5233</v>
      </c>
      <c r="AC60">
        <f>State_Difference!AB26</f>
        <v>-6746</v>
      </c>
      <c r="AD60">
        <f>State_Difference!AC26</f>
        <v>-8110</v>
      </c>
      <c r="AE60">
        <f>State_Difference!AD26</f>
        <v>-7605</v>
      </c>
      <c r="AF60">
        <f>State_Difference!AE26</f>
        <v>-7274</v>
      </c>
      <c r="AG60">
        <f>State_Difference!AF26</f>
        <v>-6325</v>
      </c>
    </row>
    <row r="61" spans="1:33" x14ac:dyDescent="0.25">
      <c r="A61" t="s">
        <v>471</v>
      </c>
      <c r="B61" t="str">
        <f>State_Difference!A27</f>
        <v>DisabledPolicyGroup=Electricity PTC/ITC</v>
      </c>
      <c r="C61">
        <f>State_Difference!B27</f>
        <v>0</v>
      </c>
      <c r="D61">
        <f>State_Difference!C27</f>
        <v>0</v>
      </c>
      <c r="E61">
        <f>State_Difference!D27</f>
        <v>0</v>
      </c>
      <c r="F61">
        <f>State_Difference!E27</f>
        <v>13</v>
      </c>
      <c r="G61">
        <f>State_Difference!F27</f>
        <v>95</v>
      </c>
      <c r="H61">
        <f>State_Difference!G27</f>
        <v>274</v>
      </c>
      <c r="I61">
        <f>State_Difference!H27</f>
        <v>391</v>
      </c>
      <c r="J61">
        <f>State_Difference!I27</f>
        <v>299</v>
      </c>
      <c r="K61">
        <f>State_Difference!J27</f>
        <v>295</v>
      </c>
      <c r="L61">
        <f>State_Difference!K27</f>
        <v>311</v>
      </c>
      <c r="M61">
        <f>State_Difference!L27</f>
        <v>392</v>
      </c>
      <c r="N61">
        <f>State_Difference!M27</f>
        <v>447</v>
      </c>
      <c r="O61">
        <f>State_Difference!N27</f>
        <v>500</v>
      </c>
      <c r="P61">
        <f>State_Difference!O27</f>
        <v>520</v>
      </c>
      <c r="Q61">
        <f>State_Difference!P27</f>
        <v>535</v>
      </c>
      <c r="R61">
        <f>State_Difference!Q27</f>
        <v>117</v>
      </c>
      <c r="S61">
        <f>State_Difference!R27</f>
        <v>-487</v>
      </c>
      <c r="T61">
        <f>State_Difference!S27</f>
        <v>-731</v>
      </c>
      <c r="U61">
        <f>State_Difference!T27</f>
        <v>-851</v>
      </c>
      <c r="V61">
        <f>State_Difference!U27</f>
        <v>-891</v>
      </c>
      <c r="W61">
        <f>State_Difference!V27</f>
        <v>-859</v>
      </c>
      <c r="X61">
        <f>State_Difference!W27</f>
        <v>-807</v>
      </c>
      <c r="Y61">
        <f>State_Difference!X27</f>
        <v>-721</v>
      </c>
      <c r="Z61">
        <f>State_Difference!Y27</f>
        <v>-637</v>
      </c>
      <c r="AA61">
        <f>State_Difference!Z27</f>
        <v>-537</v>
      </c>
      <c r="AB61">
        <f>State_Difference!AA27</f>
        <v>-460</v>
      </c>
      <c r="AC61">
        <f>State_Difference!AB27</f>
        <v>-377</v>
      </c>
      <c r="AD61">
        <f>State_Difference!AC27</f>
        <v>-315</v>
      </c>
      <c r="AE61">
        <f>State_Difference!AD27</f>
        <v>-250</v>
      </c>
      <c r="AF61">
        <f>State_Difference!AE27</f>
        <v>-218</v>
      </c>
      <c r="AG61">
        <f>State_Difference!AF27</f>
        <v>-180</v>
      </c>
    </row>
    <row r="62" spans="1:33" x14ac:dyDescent="0.25">
      <c r="A62" t="s">
        <v>471</v>
      </c>
      <c r="B62" t="str">
        <f>State_Difference!A28</f>
        <v>DisabledPolicyGroup=All</v>
      </c>
      <c r="C62">
        <f>State_Difference!B28</f>
        <v>0</v>
      </c>
      <c r="D62">
        <f>State_Difference!C28</f>
        <v>100</v>
      </c>
      <c r="E62">
        <f>State_Difference!D28</f>
        <v>926</v>
      </c>
      <c r="F62">
        <f>State_Difference!E28</f>
        <v>22023</v>
      </c>
      <c r="G62">
        <f>State_Difference!F28</f>
        <v>38901</v>
      </c>
      <c r="H62">
        <f>State_Difference!G28</f>
        <v>54465</v>
      </c>
      <c r="I62">
        <f>State_Difference!H28</f>
        <v>70656</v>
      </c>
      <c r="J62">
        <f>State_Difference!I28</f>
        <v>85645</v>
      </c>
      <c r="K62">
        <f>State_Difference!J28</f>
        <v>99181</v>
      </c>
      <c r="L62">
        <f>State_Difference!K28</f>
        <v>113591</v>
      </c>
      <c r="M62">
        <f>State_Difference!L28</f>
        <v>124985</v>
      </c>
      <c r="N62">
        <f>State_Difference!M28</f>
        <v>133985</v>
      </c>
      <c r="O62">
        <f>State_Difference!N28</f>
        <v>140640</v>
      </c>
      <c r="P62">
        <f>State_Difference!O28</f>
        <v>149442</v>
      </c>
      <c r="Q62">
        <f>State_Difference!P28</f>
        <v>158347</v>
      </c>
      <c r="R62">
        <f>State_Difference!Q28</f>
        <v>165763</v>
      </c>
      <c r="S62">
        <f>State_Difference!R28</f>
        <v>164126</v>
      </c>
      <c r="T62">
        <f>State_Difference!S28</f>
        <v>155695</v>
      </c>
      <c r="U62">
        <f>State_Difference!T28</f>
        <v>146971</v>
      </c>
      <c r="V62">
        <f>State_Difference!U28</f>
        <v>139002</v>
      </c>
      <c r="W62">
        <f>State_Difference!V28</f>
        <v>130677</v>
      </c>
      <c r="X62">
        <f>State_Difference!W28</f>
        <v>123280</v>
      </c>
      <c r="Y62">
        <f>State_Difference!X28</f>
        <v>117320</v>
      </c>
      <c r="Z62">
        <f>State_Difference!Y28</f>
        <v>111386</v>
      </c>
      <c r="AA62">
        <f>State_Difference!Z28</f>
        <v>106030</v>
      </c>
      <c r="AB62">
        <f>State_Difference!AA28</f>
        <v>101620</v>
      </c>
      <c r="AC62">
        <f>State_Difference!AB28</f>
        <v>97441</v>
      </c>
      <c r="AD62">
        <f>State_Difference!AC28</f>
        <v>94313</v>
      </c>
      <c r="AE62">
        <f>State_Difference!AD28</f>
        <v>93191</v>
      </c>
      <c r="AF62">
        <f>State_Difference!AE28</f>
        <v>91992</v>
      </c>
      <c r="AG62">
        <f>State_Difference!AF28</f>
        <v>91240</v>
      </c>
    </row>
    <row r="63" spans="1:33" x14ac:dyDescent="0.25">
      <c r="A63" t="s">
        <v>471</v>
      </c>
      <c r="B63">
        <f>State_Difference!A29</f>
        <v>0</v>
      </c>
      <c r="C63">
        <f>State_Difference!B29</f>
        <v>0</v>
      </c>
      <c r="D63">
        <f>State_Difference!C29</f>
        <v>0</v>
      </c>
      <c r="E63">
        <f>State_Difference!D29</f>
        <v>0</v>
      </c>
      <c r="F63">
        <f>State_Difference!E29</f>
        <v>0</v>
      </c>
      <c r="G63">
        <f>State_Difference!F29</f>
        <v>0</v>
      </c>
      <c r="H63">
        <f>State_Difference!G29</f>
        <v>0</v>
      </c>
      <c r="I63">
        <f>State_Difference!H29</f>
        <v>0</v>
      </c>
      <c r="J63">
        <f>State_Difference!I29</f>
        <v>0</v>
      </c>
      <c r="K63">
        <f>State_Difference!J29</f>
        <v>0</v>
      </c>
      <c r="L63">
        <f>State_Difference!K29</f>
        <v>0</v>
      </c>
      <c r="M63">
        <f>State_Difference!L29</f>
        <v>0</v>
      </c>
      <c r="N63">
        <f>State_Difference!M29</f>
        <v>0</v>
      </c>
      <c r="O63">
        <f>State_Difference!N29</f>
        <v>0</v>
      </c>
      <c r="P63">
        <f>State_Difference!O29</f>
        <v>0</v>
      </c>
      <c r="Q63">
        <f>State_Difference!P29</f>
        <v>0</v>
      </c>
      <c r="R63">
        <f>State_Difference!Q29</f>
        <v>0</v>
      </c>
      <c r="S63">
        <f>State_Difference!R29</f>
        <v>0</v>
      </c>
      <c r="T63">
        <f>State_Difference!S29</f>
        <v>0</v>
      </c>
      <c r="U63">
        <f>State_Difference!T29</f>
        <v>0</v>
      </c>
      <c r="V63">
        <f>State_Difference!U29</f>
        <v>0</v>
      </c>
      <c r="W63">
        <f>State_Difference!V29</f>
        <v>0</v>
      </c>
      <c r="X63">
        <f>State_Difference!W29</f>
        <v>0</v>
      </c>
      <c r="Y63">
        <f>State_Difference!X29</f>
        <v>0</v>
      </c>
      <c r="Z63">
        <f>State_Difference!Y29</f>
        <v>0</v>
      </c>
      <c r="AA63">
        <f>State_Difference!Z29</f>
        <v>0</v>
      </c>
      <c r="AB63">
        <f>State_Difference!AA29</f>
        <v>0</v>
      </c>
      <c r="AC63">
        <f>State_Difference!AB29</f>
        <v>0</v>
      </c>
      <c r="AD63">
        <f>State_Difference!AC29</f>
        <v>0</v>
      </c>
      <c r="AE63">
        <f>State_Difference!AD29</f>
        <v>0</v>
      </c>
      <c r="AF63">
        <f>State_Difference!AE29</f>
        <v>0</v>
      </c>
      <c r="AG63">
        <f>State_Difference!AF29</f>
        <v>0</v>
      </c>
    </row>
    <row r="65" spans="1:33" x14ac:dyDescent="0.25">
      <c r="B65" s="24"/>
    </row>
    <row r="66" spans="1:33" x14ac:dyDescent="0.25">
      <c r="B66" s="4" t="s">
        <v>0</v>
      </c>
      <c r="C66" s="25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</row>
    <row r="67" spans="1:33" x14ac:dyDescent="0.25">
      <c r="A67" t="b">
        <f>B36=B4</f>
        <v>1</v>
      </c>
      <c r="B67" t="s">
        <v>381</v>
      </c>
      <c r="C67" s="26" t="e">
        <f>SUM(C36:AG36)/SUM(C4:AG4)</f>
        <v>#DIV/0!</v>
      </c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</row>
    <row r="68" spans="1:33" x14ac:dyDescent="0.25">
      <c r="A68" t="b">
        <f t="shared" ref="A68:A94" si="0">B37=B5</f>
        <v>1</v>
      </c>
      <c r="B68" t="s">
        <v>384</v>
      </c>
      <c r="C68" s="26">
        <f t="shared" ref="C68:C94" si="1">SUM(C37:AG37)/SUM(C5:AG5)</f>
        <v>9.045430553686562E-3</v>
      </c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</row>
    <row r="69" spans="1:33" x14ac:dyDescent="0.25">
      <c r="A69" t="b">
        <f t="shared" si="0"/>
        <v>1</v>
      </c>
      <c r="B69" t="s">
        <v>385</v>
      </c>
      <c r="C69" s="26">
        <f t="shared" si="1"/>
        <v>-4.1478008976872031E-2</v>
      </c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</row>
    <row r="70" spans="1:33" x14ac:dyDescent="0.25">
      <c r="A70" t="b">
        <f t="shared" si="0"/>
        <v>0</v>
      </c>
      <c r="B70" t="s">
        <v>386</v>
      </c>
      <c r="C70" s="26">
        <f t="shared" si="1"/>
        <v>2.8156041494319571E-2</v>
      </c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</row>
    <row r="71" spans="1:33" x14ac:dyDescent="0.25">
      <c r="A71" t="b">
        <f t="shared" si="0"/>
        <v>1</v>
      </c>
      <c r="B71" t="s">
        <v>387</v>
      </c>
      <c r="C71" s="26">
        <f t="shared" si="1"/>
        <v>1.0997143307015768E-2</v>
      </c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</row>
    <row r="72" spans="1:33" x14ac:dyDescent="0.25">
      <c r="A72" t="b">
        <f t="shared" si="0"/>
        <v>0</v>
      </c>
      <c r="B72" t="s">
        <v>415</v>
      </c>
      <c r="C72" s="26">
        <f t="shared" si="1"/>
        <v>0.24321387872396147</v>
      </c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</row>
    <row r="73" spans="1:33" x14ac:dyDescent="0.25">
      <c r="A73" t="b">
        <f t="shared" si="0"/>
        <v>0</v>
      </c>
      <c r="B73" s="4" t="s">
        <v>388</v>
      </c>
      <c r="C73" s="27">
        <f t="shared" si="1"/>
        <v>2.8085370443524431E-2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</row>
    <row r="74" spans="1:33" x14ac:dyDescent="0.25">
      <c r="A74" t="b">
        <f t="shared" si="0"/>
        <v>0</v>
      </c>
      <c r="B74" t="s">
        <v>390</v>
      </c>
      <c r="C74" s="26">
        <f t="shared" si="1"/>
        <v>2.2640979998421622E-2</v>
      </c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</row>
    <row r="75" spans="1:33" x14ac:dyDescent="0.25">
      <c r="A75" t="b">
        <f t="shared" si="0"/>
        <v>0</v>
      </c>
      <c r="B75" t="s">
        <v>392</v>
      </c>
      <c r="C75" s="26">
        <f t="shared" si="1"/>
        <v>-0.38089459873500281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</row>
    <row r="76" spans="1:33" x14ac:dyDescent="0.25">
      <c r="A76" t="b">
        <f t="shared" si="0"/>
        <v>0</v>
      </c>
      <c r="B76" s="4" t="s">
        <v>394</v>
      </c>
      <c r="C76" s="27">
        <f t="shared" si="1"/>
        <v>1.3707145247924006E-3</v>
      </c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</row>
    <row r="77" spans="1:33" x14ac:dyDescent="0.25">
      <c r="A77" t="b">
        <f t="shared" si="0"/>
        <v>0</v>
      </c>
      <c r="B77" t="s">
        <v>396</v>
      </c>
      <c r="C77" s="26">
        <f t="shared" si="1"/>
        <v>1.3697861958721009E-2</v>
      </c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</row>
    <row r="78" spans="1:33" x14ac:dyDescent="0.25">
      <c r="A78" t="b">
        <f t="shared" si="0"/>
        <v>0</v>
      </c>
      <c r="B78" t="s">
        <v>398</v>
      </c>
      <c r="C78" s="26">
        <f t="shared" si="1"/>
        <v>6.5150740929994885E-2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</row>
    <row r="79" spans="1:33" x14ac:dyDescent="0.25">
      <c r="A79" t="b">
        <f t="shared" si="0"/>
        <v>0</v>
      </c>
      <c r="B79" t="s">
        <v>400</v>
      </c>
      <c r="C79" s="26">
        <f t="shared" si="1"/>
        <v>1.7324223725006041E-2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</row>
    <row r="80" spans="1:33" x14ac:dyDescent="0.25">
      <c r="A80" t="b">
        <f t="shared" si="0"/>
        <v>0</v>
      </c>
      <c r="B80" t="s">
        <v>402</v>
      </c>
      <c r="C80" s="26">
        <f t="shared" si="1"/>
        <v>-3.2017452927983114E-3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</row>
    <row r="81" spans="1:33" x14ac:dyDescent="0.25">
      <c r="A81" t="b">
        <f t="shared" si="0"/>
        <v>0</v>
      </c>
      <c r="B81" t="s">
        <v>403</v>
      </c>
      <c r="C81" s="26">
        <f t="shared" si="1"/>
        <v>5.8742379245513433E-2</v>
      </c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</row>
    <row r="82" spans="1:33" x14ac:dyDescent="0.25">
      <c r="A82" t="b">
        <f t="shared" si="0"/>
        <v>0</v>
      </c>
      <c r="B82" t="s">
        <v>405</v>
      </c>
      <c r="C82" s="26" t="e">
        <f t="shared" si="1"/>
        <v>#DIV/0!</v>
      </c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</row>
    <row r="83" spans="1:33" x14ac:dyDescent="0.25">
      <c r="A83" t="b">
        <f t="shared" si="0"/>
        <v>0</v>
      </c>
      <c r="B83" t="s">
        <v>469</v>
      </c>
      <c r="C83" s="26">
        <f t="shared" si="1"/>
        <v>9.518470759403581E-3</v>
      </c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</row>
    <row r="84" spans="1:33" x14ac:dyDescent="0.25">
      <c r="A84" t="b">
        <f t="shared" si="0"/>
        <v>0</v>
      </c>
      <c r="B84" t="s">
        <v>406</v>
      </c>
      <c r="C84" s="26">
        <f t="shared" si="1"/>
        <v>6.0598939552321453E-3</v>
      </c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</row>
    <row r="85" spans="1:33" x14ac:dyDescent="0.25">
      <c r="A85" t="b">
        <f t="shared" si="0"/>
        <v>0</v>
      </c>
      <c r="B85" t="s">
        <v>407</v>
      </c>
      <c r="C85" s="26">
        <f t="shared" si="1"/>
        <v>9.6718632393716072E-2</v>
      </c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</row>
    <row r="86" spans="1:33" x14ac:dyDescent="0.25">
      <c r="A86" t="b">
        <f t="shared" si="0"/>
        <v>0</v>
      </c>
      <c r="B86" t="s">
        <v>408</v>
      </c>
      <c r="C86" s="26">
        <f t="shared" si="1"/>
        <v>3.8129422151143712E-2</v>
      </c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</row>
    <row r="87" spans="1:33" x14ac:dyDescent="0.25">
      <c r="A87" t="b">
        <f t="shared" si="0"/>
        <v>0</v>
      </c>
      <c r="B87" t="s">
        <v>409</v>
      </c>
      <c r="C87" s="26">
        <f t="shared" si="1"/>
        <v>2.6444235063893783E-2</v>
      </c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</row>
    <row r="88" spans="1:33" x14ac:dyDescent="0.25">
      <c r="A88" t="b">
        <f t="shared" si="0"/>
        <v>0</v>
      </c>
      <c r="B88" t="s">
        <v>411</v>
      </c>
      <c r="C88" s="26">
        <f t="shared" si="1"/>
        <v>3.3226590120375636E-3</v>
      </c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</row>
    <row r="89" spans="1:33" x14ac:dyDescent="0.25">
      <c r="A89" t="b">
        <f t="shared" si="0"/>
        <v>0</v>
      </c>
      <c r="B89" t="s">
        <v>412</v>
      </c>
      <c r="C89" s="26">
        <f t="shared" si="1"/>
        <v>-2.9323161968974838E-2</v>
      </c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</row>
    <row r="90" spans="1:33" x14ac:dyDescent="0.25">
      <c r="A90" t="b">
        <f t="shared" si="0"/>
        <v>0</v>
      </c>
      <c r="B90" t="s">
        <v>413</v>
      </c>
      <c r="C90" s="26">
        <f t="shared" si="1"/>
        <v>2.1532414601797618E-2</v>
      </c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</row>
    <row r="91" spans="1:33" x14ac:dyDescent="0.25">
      <c r="A91" t="b">
        <f t="shared" si="0"/>
        <v>0</v>
      </c>
      <c r="B91" t="s">
        <v>414</v>
      </c>
      <c r="C91" s="26">
        <f t="shared" si="1"/>
        <v>5.7597498298034696E-3</v>
      </c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</row>
    <row r="92" spans="1:33" x14ac:dyDescent="0.25">
      <c r="A92" t="b">
        <f t="shared" si="0"/>
        <v>0</v>
      </c>
      <c r="B92" s="4" t="s">
        <v>416</v>
      </c>
      <c r="C92" s="27">
        <f>SUM(C61:AG61)/SUM(C29:AG29)</f>
        <v>9.3300517081762145E-3</v>
      </c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</row>
    <row r="93" spans="1:33" x14ac:dyDescent="0.25">
      <c r="A93" t="b">
        <f t="shared" si="0"/>
        <v>0</v>
      </c>
      <c r="B93" t="s">
        <v>418</v>
      </c>
      <c r="C93" s="26">
        <f t="shared" si="1"/>
        <v>2.5806760299339954E-2</v>
      </c>
    </row>
    <row r="94" spans="1:33" x14ac:dyDescent="0.25">
      <c r="A94" t="b">
        <f t="shared" si="0"/>
        <v>0</v>
      </c>
      <c r="B94" t="s">
        <v>419</v>
      </c>
      <c r="C94" s="26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F5BA-B537-4DF3-A5AA-98B9E0DF677E}">
  <dimension ref="A1:D257"/>
  <sheetViews>
    <sheetView workbookViewId="0"/>
  </sheetViews>
  <sheetFormatPr defaultRowHeight="15" x14ac:dyDescent="0.25"/>
  <cols>
    <col min="1" max="1" width="85.5703125" customWidth="1"/>
  </cols>
  <sheetData>
    <row r="1" spans="1:4" x14ac:dyDescent="0.25">
      <c r="A1" s="4" t="s">
        <v>0</v>
      </c>
      <c r="B1" s="4" t="s">
        <v>375</v>
      </c>
    </row>
    <row r="2" spans="1:4" x14ac:dyDescent="0.25">
      <c r="A2" t="s">
        <v>460</v>
      </c>
      <c r="B2">
        <v>0.19</v>
      </c>
    </row>
    <row r="3" spans="1:4" x14ac:dyDescent="0.25">
      <c r="A3" t="s">
        <v>4</v>
      </c>
      <c r="B3">
        <v>1</v>
      </c>
    </row>
    <row r="4" spans="1:4" x14ac:dyDescent="0.25">
      <c r="A4" t="s">
        <v>5</v>
      </c>
      <c r="B4">
        <v>1</v>
      </c>
      <c r="D4" s="4"/>
    </row>
    <row r="5" spans="1:4" x14ac:dyDescent="0.25">
      <c r="A5" t="s">
        <v>6</v>
      </c>
      <c r="B5">
        <v>1</v>
      </c>
    </row>
    <row r="6" spans="1:4" x14ac:dyDescent="0.25">
      <c r="A6" t="s">
        <v>7</v>
      </c>
      <c r="B6">
        <v>1</v>
      </c>
    </row>
    <row r="7" spans="1:4" x14ac:dyDescent="0.25">
      <c r="A7" t="s">
        <v>8</v>
      </c>
      <c r="B7">
        <v>1</v>
      </c>
    </row>
    <row r="8" spans="1:4" x14ac:dyDescent="0.25">
      <c r="A8" t="s">
        <v>11</v>
      </c>
      <c r="B8">
        <v>1</v>
      </c>
    </row>
    <row r="9" spans="1:4" x14ac:dyDescent="0.25">
      <c r="A9" t="s">
        <v>12</v>
      </c>
      <c r="B9">
        <v>1</v>
      </c>
    </row>
    <row r="10" spans="1:4" x14ac:dyDescent="0.25">
      <c r="A10" t="s">
        <v>13</v>
      </c>
      <c r="B10">
        <v>1</v>
      </c>
    </row>
    <row r="11" spans="1:4" x14ac:dyDescent="0.25">
      <c r="A11" t="s">
        <v>461</v>
      </c>
      <c r="B11">
        <v>1</v>
      </c>
    </row>
    <row r="12" spans="1:4" x14ac:dyDescent="0.25">
      <c r="A12" t="s">
        <v>462</v>
      </c>
      <c r="B12">
        <v>1</v>
      </c>
    </row>
    <row r="13" spans="1:4" x14ac:dyDescent="0.25">
      <c r="A13" t="s">
        <v>463</v>
      </c>
      <c r="B13">
        <v>1</v>
      </c>
    </row>
    <row r="14" spans="1:4" x14ac:dyDescent="0.25">
      <c r="A14" t="s">
        <v>15</v>
      </c>
      <c r="B14">
        <v>1</v>
      </c>
    </row>
    <row r="15" spans="1:4" x14ac:dyDescent="0.25">
      <c r="A15" t="s">
        <v>16</v>
      </c>
      <c r="B15">
        <v>1</v>
      </c>
    </row>
    <row r="16" spans="1:4" x14ac:dyDescent="0.25">
      <c r="A16" t="s">
        <v>17</v>
      </c>
      <c r="B16">
        <v>1</v>
      </c>
    </row>
    <row r="17" spans="1:2" x14ac:dyDescent="0.25">
      <c r="A17" t="s">
        <v>18</v>
      </c>
      <c r="B17">
        <v>1</v>
      </c>
    </row>
    <row r="18" spans="1:2" x14ac:dyDescent="0.25">
      <c r="A18" t="s">
        <v>19</v>
      </c>
      <c r="B18">
        <v>1</v>
      </c>
    </row>
    <row r="19" spans="1:2" x14ac:dyDescent="0.25">
      <c r="A19" t="s">
        <v>20</v>
      </c>
      <c r="B19">
        <v>1</v>
      </c>
    </row>
    <row r="20" spans="1:2" x14ac:dyDescent="0.25">
      <c r="A20" t="s">
        <v>21</v>
      </c>
      <c r="B20">
        <v>1</v>
      </c>
    </row>
    <row r="21" spans="1:2" x14ac:dyDescent="0.25">
      <c r="A21" t="s">
        <v>22</v>
      </c>
      <c r="B21">
        <v>1</v>
      </c>
    </row>
    <row r="22" spans="1:2" x14ac:dyDescent="0.25">
      <c r="A22" t="s">
        <v>186</v>
      </c>
      <c r="B22">
        <v>1</v>
      </c>
    </row>
    <row r="23" spans="1:2" x14ac:dyDescent="0.25">
      <c r="A23" t="s">
        <v>185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193</v>
      </c>
      <c r="B27">
        <v>0.9</v>
      </c>
    </row>
    <row r="28" spans="1:2" x14ac:dyDescent="0.25">
      <c r="A28" t="s">
        <v>194</v>
      </c>
      <c r="B28">
        <v>0.92</v>
      </c>
    </row>
    <row r="29" spans="1:2" x14ac:dyDescent="0.25">
      <c r="A29" t="s">
        <v>195</v>
      </c>
      <c r="B29">
        <v>0.08</v>
      </c>
    </row>
    <row r="30" spans="1:2" x14ac:dyDescent="0.25">
      <c r="A30" t="s">
        <v>196</v>
      </c>
      <c r="B30">
        <v>0.92</v>
      </c>
    </row>
    <row r="31" spans="1:2" x14ac:dyDescent="0.25">
      <c r="A31" t="s">
        <v>197</v>
      </c>
      <c r="B31">
        <v>0.08</v>
      </c>
    </row>
    <row r="32" spans="1:2" x14ac:dyDescent="0.25">
      <c r="A32" t="s">
        <v>198</v>
      </c>
      <c r="B32">
        <v>0.92</v>
      </c>
    </row>
    <row r="33" spans="1:2" x14ac:dyDescent="0.25">
      <c r="A33" t="s">
        <v>199</v>
      </c>
      <c r="B33">
        <v>0.08</v>
      </c>
    </row>
    <row r="34" spans="1:2" x14ac:dyDescent="0.25">
      <c r="A34" t="s">
        <v>200</v>
      </c>
      <c r="B34">
        <v>0.88</v>
      </c>
    </row>
    <row r="35" spans="1:2" x14ac:dyDescent="0.25">
      <c r="A35" t="s">
        <v>201</v>
      </c>
      <c r="B35">
        <v>0.12</v>
      </c>
    </row>
    <row r="36" spans="1:2" x14ac:dyDescent="0.25">
      <c r="A36" t="s">
        <v>202</v>
      </c>
      <c r="B36">
        <v>0.92</v>
      </c>
    </row>
    <row r="37" spans="1:2" x14ac:dyDescent="0.25">
      <c r="A37" t="s">
        <v>203</v>
      </c>
      <c r="B37">
        <v>0.08</v>
      </c>
    </row>
    <row r="38" spans="1:2" x14ac:dyDescent="0.25">
      <c r="A38" t="s">
        <v>204</v>
      </c>
      <c r="B38">
        <v>0.92</v>
      </c>
    </row>
    <row r="39" spans="1:2" x14ac:dyDescent="0.25">
      <c r="A39" t="s">
        <v>205</v>
      </c>
      <c r="B39">
        <v>0.08</v>
      </c>
    </row>
    <row r="40" spans="1:2" x14ac:dyDescent="0.25">
      <c r="A40" t="s">
        <v>206</v>
      </c>
      <c r="B40">
        <v>0.97</v>
      </c>
    </row>
    <row r="41" spans="1:2" x14ac:dyDescent="0.25">
      <c r="A41" t="s">
        <v>207</v>
      </c>
      <c r="B41">
        <v>0.03</v>
      </c>
    </row>
    <row r="42" spans="1:2" x14ac:dyDescent="0.25">
      <c r="A42" t="s">
        <v>208</v>
      </c>
      <c r="B42">
        <v>0.48</v>
      </c>
    </row>
    <row r="43" spans="1:2" x14ac:dyDescent="0.25">
      <c r="A43" t="s">
        <v>209</v>
      </c>
      <c r="B43">
        <v>0.52</v>
      </c>
    </row>
    <row r="44" spans="1:2" x14ac:dyDescent="0.25">
      <c r="A44" t="s">
        <v>210</v>
      </c>
      <c r="B44">
        <v>0.47</v>
      </c>
    </row>
    <row r="45" spans="1:2" x14ac:dyDescent="0.25">
      <c r="A45" t="s">
        <v>211</v>
      </c>
      <c r="B45">
        <v>0.53</v>
      </c>
    </row>
    <row r="46" spans="1:2" x14ac:dyDescent="0.25">
      <c r="A46" t="s">
        <v>212</v>
      </c>
      <c r="B46">
        <v>0.47</v>
      </c>
    </row>
    <row r="47" spans="1:2" x14ac:dyDescent="0.25">
      <c r="A47" t="s">
        <v>213</v>
      </c>
      <c r="B47">
        <v>0.53</v>
      </c>
    </row>
    <row r="48" spans="1:2" x14ac:dyDescent="0.25">
      <c r="A48" t="s">
        <v>214</v>
      </c>
      <c r="B48">
        <v>0.92</v>
      </c>
    </row>
    <row r="49" spans="1:2" x14ac:dyDescent="0.25">
      <c r="A49" t="s">
        <v>215</v>
      </c>
      <c r="B49">
        <v>0.08</v>
      </c>
    </row>
    <row r="50" spans="1:2" x14ac:dyDescent="0.25">
      <c r="A50" t="s">
        <v>216</v>
      </c>
      <c r="B50">
        <v>0.22</v>
      </c>
    </row>
    <row r="51" spans="1:2" x14ac:dyDescent="0.25">
      <c r="A51" t="s">
        <v>217</v>
      </c>
      <c r="B51">
        <v>0.78</v>
      </c>
    </row>
    <row r="52" spans="1:2" x14ac:dyDescent="0.25">
      <c r="A52" t="s">
        <v>218</v>
      </c>
      <c r="B52">
        <v>0.28999999999999998</v>
      </c>
    </row>
    <row r="53" spans="1:2" x14ac:dyDescent="0.25">
      <c r="A53" t="s">
        <v>219</v>
      </c>
      <c r="B53">
        <v>0.71</v>
      </c>
    </row>
    <row r="54" spans="1:2" x14ac:dyDescent="0.25">
      <c r="A54" t="s">
        <v>220</v>
      </c>
      <c r="B54">
        <v>0.44</v>
      </c>
    </row>
    <row r="55" spans="1:2" x14ac:dyDescent="0.25">
      <c r="A55" t="s">
        <v>221</v>
      </c>
      <c r="B55">
        <v>0.56000000000000005</v>
      </c>
    </row>
    <row r="56" spans="1:2" x14ac:dyDescent="0.25">
      <c r="A56" t="s">
        <v>222</v>
      </c>
      <c r="B56">
        <v>0.92</v>
      </c>
    </row>
    <row r="57" spans="1:2" x14ac:dyDescent="0.25">
      <c r="A57" t="s">
        <v>223</v>
      </c>
      <c r="B57">
        <v>0.08</v>
      </c>
    </row>
    <row r="58" spans="1:2" x14ac:dyDescent="0.25">
      <c r="A58" t="s">
        <v>224</v>
      </c>
      <c r="B58">
        <v>0.92</v>
      </c>
    </row>
    <row r="59" spans="1:2" x14ac:dyDescent="0.25">
      <c r="A59" t="s">
        <v>225</v>
      </c>
      <c r="B59">
        <v>0.08</v>
      </c>
    </row>
    <row r="60" spans="1:2" x14ac:dyDescent="0.25">
      <c r="A60" t="s">
        <v>226</v>
      </c>
      <c r="B60">
        <v>0.92</v>
      </c>
    </row>
    <row r="61" spans="1:2" x14ac:dyDescent="0.25">
      <c r="A61" t="s">
        <v>227</v>
      </c>
      <c r="B61">
        <v>0.08</v>
      </c>
    </row>
    <row r="62" spans="1:2" x14ac:dyDescent="0.25">
      <c r="A62" t="s">
        <v>228</v>
      </c>
      <c r="B62">
        <v>0.94</v>
      </c>
    </row>
    <row r="63" spans="1:2" x14ac:dyDescent="0.25">
      <c r="A63" t="s">
        <v>229</v>
      </c>
      <c r="B63">
        <v>0.06</v>
      </c>
    </row>
    <row r="64" spans="1:2" x14ac:dyDescent="0.25">
      <c r="A64" t="s">
        <v>230</v>
      </c>
      <c r="B64">
        <v>0.94</v>
      </c>
    </row>
    <row r="65" spans="1:2" x14ac:dyDescent="0.25">
      <c r="A65" t="s">
        <v>231</v>
      </c>
      <c r="B65">
        <v>0.06</v>
      </c>
    </row>
    <row r="66" spans="1:2" x14ac:dyDescent="0.25">
      <c r="A66" t="s">
        <v>232</v>
      </c>
      <c r="B66">
        <v>0.94</v>
      </c>
    </row>
    <row r="67" spans="1:2" x14ac:dyDescent="0.25">
      <c r="A67" t="s">
        <v>233</v>
      </c>
      <c r="B67">
        <v>0.06</v>
      </c>
    </row>
    <row r="68" spans="1:2" x14ac:dyDescent="0.25">
      <c r="A68" t="s">
        <v>234</v>
      </c>
      <c r="B68">
        <v>0.92</v>
      </c>
    </row>
    <row r="69" spans="1:2" x14ac:dyDescent="0.25">
      <c r="A69" t="s">
        <v>235</v>
      </c>
      <c r="B69">
        <v>0.08</v>
      </c>
    </row>
    <row r="70" spans="1:2" x14ac:dyDescent="0.25">
      <c r="A70" t="s">
        <v>236</v>
      </c>
      <c r="B70">
        <v>0.9</v>
      </c>
    </row>
    <row r="71" spans="1:2" x14ac:dyDescent="0.25">
      <c r="A71" t="s">
        <v>237</v>
      </c>
      <c r="B71">
        <v>0.9</v>
      </c>
    </row>
    <row r="72" spans="1:2" x14ac:dyDescent="0.25">
      <c r="A72" t="s">
        <v>58</v>
      </c>
      <c r="B72">
        <v>1</v>
      </c>
    </row>
    <row r="73" spans="1:2" x14ac:dyDescent="0.25">
      <c r="A73" t="s">
        <v>238</v>
      </c>
      <c r="B73">
        <v>1</v>
      </c>
    </row>
    <row r="74" spans="1:2" x14ac:dyDescent="0.25">
      <c r="A74" t="s">
        <v>239</v>
      </c>
      <c r="B74">
        <v>1</v>
      </c>
    </row>
    <row r="75" spans="1:2" x14ac:dyDescent="0.25">
      <c r="A75" t="s">
        <v>240</v>
      </c>
      <c r="B75">
        <v>1</v>
      </c>
    </row>
    <row r="76" spans="1:2" x14ac:dyDescent="0.25">
      <c r="A76" t="s">
        <v>241</v>
      </c>
      <c r="B76">
        <v>1</v>
      </c>
    </row>
    <row r="77" spans="1:2" x14ac:dyDescent="0.25">
      <c r="A77" t="s">
        <v>242</v>
      </c>
      <c r="B77">
        <v>1</v>
      </c>
    </row>
    <row r="78" spans="1:2" x14ac:dyDescent="0.25">
      <c r="A78" t="s">
        <v>243</v>
      </c>
      <c r="B78">
        <v>1</v>
      </c>
    </row>
    <row r="79" spans="1:2" x14ac:dyDescent="0.25">
      <c r="A79" t="s">
        <v>244</v>
      </c>
      <c r="B79">
        <v>1</v>
      </c>
    </row>
    <row r="80" spans="1:2" x14ac:dyDescent="0.25">
      <c r="A80" t="s">
        <v>245</v>
      </c>
      <c r="B80">
        <v>1</v>
      </c>
    </row>
    <row r="81" spans="1:2" x14ac:dyDescent="0.25">
      <c r="A81" t="s">
        <v>464</v>
      </c>
      <c r="B81">
        <v>1</v>
      </c>
    </row>
    <row r="82" spans="1:2" x14ac:dyDescent="0.25">
      <c r="A82" t="s">
        <v>65</v>
      </c>
      <c r="B82">
        <v>1</v>
      </c>
    </row>
    <row r="83" spans="1:2" x14ac:dyDescent="0.25">
      <c r="A83" t="s">
        <v>66</v>
      </c>
      <c r="B83">
        <v>1</v>
      </c>
    </row>
    <row r="84" spans="1:2" x14ac:dyDescent="0.25">
      <c r="A84" t="s">
        <v>67</v>
      </c>
      <c r="B84">
        <v>1</v>
      </c>
    </row>
    <row r="85" spans="1:2" x14ac:dyDescent="0.25">
      <c r="A85" t="s">
        <v>68</v>
      </c>
      <c r="B85">
        <v>1</v>
      </c>
    </row>
    <row r="86" spans="1:2" x14ac:dyDescent="0.25">
      <c r="A86" t="s">
        <v>69</v>
      </c>
      <c r="B86">
        <v>1</v>
      </c>
    </row>
    <row r="87" spans="1:2" x14ac:dyDescent="0.25">
      <c r="A87" t="s">
        <v>70</v>
      </c>
      <c r="B87">
        <v>1</v>
      </c>
    </row>
    <row r="88" spans="1:2" x14ac:dyDescent="0.25">
      <c r="A88" t="s">
        <v>71</v>
      </c>
      <c r="B88">
        <v>1</v>
      </c>
    </row>
    <row r="89" spans="1:2" x14ac:dyDescent="0.25">
      <c r="A89" t="s">
        <v>72</v>
      </c>
      <c r="B89">
        <v>1</v>
      </c>
    </row>
    <row r="90" spans="1:2" x14ac:dyDescent="0.25">
      <c r="A90" t="s">
        <v>73</v>
      </c>
      <c r="B90">
        <v>1</v>
      </c>
    </row>
    <row r="91" spans="1:2" x14ac:dyDescent="0.25">
      <c r="A91" t="s">
        <v>246</v>
      </c>
      <c r="B91">
        <v>0.5</v>
      </c>
    </row>
    <row r="92" spans="1:2" x14ac:dyDescent="0.25">
      <c r="A92" t="s">
        <v>247</v>
      </c>
      <c r="B92">
        <v>0.5</v>
      </c>
    </row>
    <row r="93" spans="1:2" x14ac:dyDescent="0.25">
      <c r="A93" t="s">
        <v>248</v>
      </c>
      <c r="B93">
        <v>0.5</v>
      </c>
    </row>
    <row r="94" spans="1:2" x14ac:dyDescent="0.25">
      <c r="A94" t="s">
        <v>79</v>
      </c>
      <c r="B94">
        <v>0.193</v>
      </c>
    </row>
    <row r="95" spans="1:2" x14ac:dyDescent="0.25">
      <c r="A95" t="s">
        <v>80</v>
      </c>
      <c r="B95">
        <v>0.3</v>
      </c>
    </row>
    <row r="96" spans="1:2" x14ac:dyDescent="0.25">
      <c r="A96" t="s">
        <v>81</v>
      </c>
      <c r="B96">
        <v>0.2</v>
      </c>
    </row>
    <row r="97" spans="1:2" x14ac:dyDescent="0.25">
      <c r="A97" t="s">
        <v>82</v>
      </c>
      <c r="B97">
        <v>6.3E-2</v>
      </c>
    </row>
    <row r="98" spans="1:2" x14ac:dyDescent="0.25">
      <c r="A98" t="s">
        <v>249</v>
      </c>
      <c r="B98">
        <v>0.1</v>
      </c>
    </row>
    <row r="99" spans="1:2" x14ac:dyDescent="0.25">
      <c r="A99" t="s">
        <v>250</v>
      </c>
      <c r="B99">
        <v>0.15</v>
      </c>
    </row>
    <row r="100" spans="1:2" x14ac:dyDescent="0.25">
      <c r="A100" t="s">
        <v>85</v>
      </c>
      <c r="B100">
        <v>0.6</v>
      </c>
    </row>
    <row r="101" spans="1:2" x14ac:dyDescent="0.25">
      <c r="A101" t="s">
        <v>86</v>
      </c>
      <c r="B101">
        <v>0.5</v>
      </c>
    </row>
    <row r="102" spans="1:2" x14ac:dyDescent="0.25">
      <c r="A102" t="s">
        <v>87</v>
      </c>
      <c r="B102">
        <v>0.6</v>
      </c>
    </row>
    <row r="103" spans="1:2" x14ac:dyDescent="0.25">
      <c r="A103" t="s">
        <v>88</v>
      </c>
      <c r="B103">
        <v>0.25</v>
      </c>
    </row>
    <row r="104" spans="1:2" x14ac:dyDescent="0.25">
      <c r="A104" t="s">
        <v>89</v>
      </c>
      <c r="B104">
        <v>0.5</v>
      </c>
    </row>
    <row r="105" spans="1:2" x14ac:dyDescent="0.25">
      <c r="A105" t="s">
        <v>90</v>
      </c>
      <c r="B105">
        <v>0.5</v>
      </c>
    </row>
    <row r="106" spans="1:2" x14ac:dyDescent="0.25">
      <c r="A106" t="s">
        <v>91</v>
      </c>
      <c r="B106">
        <v>0.6</v>
      </c>
    </row>
    <row r="107" spans="1:2" x14ac:dyDescent="0.25">
      <c r="A107" t="s">
        <v>92</v>
      </c>
      <c r="B107">
        <v>0.25</v>
      </c>
    </row>
    <row r="108" spans="1:2" x14ac:dyDescent="0.25">
      <c r="A108" t="s">
        <v>93</v>
      </c>
      <c r="B108">
        <v>0.8</v>
      </c>
    </row>
    <row r="109" spans="1:2" x14ac:dyDescent="0.25">
      <c r="A109" t="s">
        <v>251</v>
      </c>
      <c r="B109">
        <v>0.14000000000000001</v>
      </c>
    </row>
    <row r="110" spans="1:2" x14ac:dyDescent="0.25">
      <c r="A110" t="s">
        <v>252</v>
      </c>
      <c r="B110">
        <v>0.14000000000000001</v>
      </c>
    </row>
    <row r="111" spans="1:2" x14ac:dyDescent="0.25">
      <c r="A111" t="s">
        <v>253</v>
      </c>
      <c r="B111">
        <v>0.14000000000000001</v>
      </c>
    </row>
    <row r="112" spans="1:2" x14ac:dyDescent="0.25">
      <c r="A112" t="s">
        <v>254</v>
      </c>
      <c r="B112">
        <v>0.14000000000000001</v>
      </c>
    </row>
    <row r="113" spans="1:2" x14ac:dyDescent="0.25">
      <c r="A113" t="s">
        <v>255</v>
      </c>
      <c r="B113">
        <v>0.14000000000000001</v>
      </c>
    </row>
    <row r="114" spans="1:2" x14ac:dyDescent="0.25">
      <c r="A114" t="s">
        <v>256</v>
      </c>
      <c r="B114">
        <v>0.14000000000000001</v>
      </c>
    </row>
    <row r="115" spans="1:2" x14ac:dyDescent="0.25">
      <c r="A115" t="s">
        <v>257</v>
      </c>
      <c r="B115">
        <v>0.14000000000000001</v>
      </c>
    </row>
    <row r="116" spans="1:2" x14ac:dyDescent="0.25">
      <c r="A116" t="s">
        <v>258</v>
      </c>
      <c r="B116">
        <v>0.14000000000000001</v>
      </c>
    </row>
    <row r="117" spans="1:2" x14ac:dyDescent="0.25">
      <c r="A117" t="s">
        <v>259</v>
      </c>
      <c r="B117">
        <v>0.14000000000000001</v>
      </c>
    </row>
    <row r="118" spans="1:2" x14ac:dyDescent="0.25">
      <c r="A118" t="s">
        <v>260</v>
      </c>
      <c r="B118">
        <v>0.14000000000000001</v>
      </c>
    </row>
    <row r="119" spans="1:2" x14ac:dyDescent="0.25">
      <c r="A119" t="s">
        <v>261</v>
      </c>
      <c r="B119">
        <v>0.14000000000000001</v>
      </c>
    </row>
    <row r="120" spans="1:2" x14ac:dyDescent="0.25">
      <c r="A120" t="s">
        <v>262</v>
      </c>
      <c r="B120">
        <v>0.14000000000000001</v>
      </c>
    </row>
    <row r="121" spans="1:2" x14ac:dyDescent="0.25">
      <c r="A121" t="s">
        <v>263</v>
      </c>
      <c r="B121">
        <v>0.14000000000000001</v>
      </c>
    </row>
    <row r="122" spans="1:2" x14ac:dyDescent="0.25">
      <c r="A122" t="s">
        <v>264</v>
      </c>
      <c r="B122">
        <v>0.14000000000000001</v>
      </c>
    </row>
    <row r="123" spans="1:2" x14ac:dyDescent="0.25">
      <c r="A123" t="s">
        <v>265</v>
      </c>
      <c r="B123">
        <v>0.14000000000000001</v>
      </c>
    </row>
    <row r="124" spans="1:2" x14ac:dyDescent="0.25">
      <c r="A124" t="s">
        <v>266</v>
      </c>
      <c r="B124">
        <v>0.14000000000000001</v>
      </c>
    </row>
    <row r="125" spans="1:2" x14ac:dyDescent="0.25">
      <c r="A125" t="s">
        <v>267</v>
      </c>
      <c r="B125">
        <v>0.14000000000000001</v>
      </c>
    </row>
    <row r="126" spans="1:2" x14ac:dyDescent="0.25">
      <c r="A126" t="s">
        <v>268</v>
      </c>
      <c r="B126">
        <v>0.14000000000000001</v>
      </c>
    </row>
    <row r="127" spans="1:2" x14ac:dyDescent="0.25">
      <c r="A127" t="s">
        <v>269</v>
      </c>
      <c r="B127">
        <v>0.14000000000000001</v>
      </c>
    </row>
    <row r="128" spans="1:2" x14ac:dyDescent="0.25">
      <c r="A128" t="s">
        <v>270</v>
      </c>
      <c r="B128">
        <v>0.14000000000000001</v>
      </c>
    </row>
    <row r="129" spans="1:2" x14ac:dyDescent="0.25">
      <c r="A129" t="s">
        <v>271</v>
      </c>
      <c r="B129">
        <v>0.14000000000000001</v>
      </c>
    </row>
    <row r="130" spans="1:2" x14ac:dyDescent="0.25">
      <c r="A130" t="s">
        <v>272</v>
      </c>
      <c r="B130">
        <v>0.14000000000000001</v>
      </c>
    </row>
    <row r="131" spans="1:2" x14ac:dyDescent="0.25">
      <c r="A131" t="s">
        <v>273</v>
      </c>
      <c r="B131">
        <v>0.14000000000000001</v>
      </c>
    </row>
    <row r="132" spans="1:2" x14ac:dyDescent="0.25">
      <c r="A132" t="s">
        <v>274</v>
      </c>
      <c r="B132">
        <v>0.14000000000000001</v>
      </c>
    </row>
    <row r="133" spans="1:2" x14ac:dyDescent="0.25">
      <c r="A133" t="s">
        <v>275</v>
      </c>
      <c r="B133">
        <v>0.14000000000000001</v>
      </c>
    </row>
    <row r="134" spans="1:2" x14ac:dyDescent="0.25">
      <c r="A134" t="s">
        <v>276</v>
      </c>
      <c r="B134">
        <v>0.14000000000000001</v>
      </c>
    </row>
    <row r="135" spans="1:2" x14ac:dyDescent="0.25">
      <c r="A135" t="s">
        <v>277</v>
      </c>
      <c r="B135">
        <v>0.14000000000000001</v>
      </c>
    </row>
    <row r="136" spans="1:2" x14ac:dyDescent="0.25">
      <c r="A136" t="s">
        <v>278</v>
      </c>
      <c r="B136">
        <v>0.14000000000000001</v>
      </c>
    </row>
    <row r="137" spans="1:2" x14ac:dyDescent="0.25">
      <c r="A137" t="s">
        <v>279</v>
      </c>
      <c r="B137">
        <v>0.14000000000000001</v>
      </c>
    </row>
    <row r="138" spans="1:2" x14ac:dyDescent="0.25">
      <c r="A138" t="s">
        <v>280</v>
      </c>
      <c r="B138">
        <v>0.14000000000000001</v>
      </c>
    </row>
    <row r="139" spans="1:2" x14ac:dyDescent="0.25">
      <c r="A139" t="s">
        <v>281</v>
      </c>
      <c r="B139">
        <v>0.14000000000000001</v>
      </c>
    </row>
    <row r="140" spans="1:2" x14ac:dyDescent="0.25">
      <c r="A140" t="s">
        <v>282</v>
      </c>
      <c r="B140">
        <v>0.14000000000000001</v>
      </c>
    </row>
    <row r="141" spans="1:2" x14ac:dyDescent="0.25">
      <c r="A141" t="s">
        <v>283</v>
      </c>
      <c r="B141">
        <v>0.14000000000000001</v>
      </c>
    </row>
    <row r="142" spans="1:2" x14ac:dyDescent="0.25">
      <c r="A142" t="s">
        <v>284</v>
      </c>
      <c r="B142">
        <v>0.14000000000000001</v>
      </c>
    </row>
    <row r="143" spans="1:2" x14ac:dyDescent="0.25">
      <c r="A143" t="s">
        <v>285</v>
      </c>
      <c r="B143">
        <v>0.14000000000000001</v>
      </c>
    </row>
    <row r="144" spans="1:2" x14ac:dyDescent="0.25">
      <c r="A144" t="s">
        <v>286</v>
      </c>
      <c r="B144">
        <v>0.14000000000000001</v>
      </c>
    </row>
    <row r="145" spans="1:2" x14ac:dyDescent="0.25">
      <c r="A145" t="s">
        <v>287</v>
      </c>
      <c r="B145">
        <v>0.14000000000000001</v>
      </c>
    </row>
    <row r="146" spans="1:2" x14ac:dyDescent="0.25">
      <c r="A146" t="s">
        <v>288</v>
      </c>
      <c r="B146">
        <v>0.14000000000000001</v>
      </c>
    </row>
    <row r="147" spans="1:2" x14ac:dyDescent="0.25">
      <c r="A147" t="s">
        <v>289</v>
      </c>
      <c r="B147">
        <v>0.14000000000000001</v>
      </c>
    </row>
    <row r="148" spans="1:2" x14ac:dyDescent="0.25">
      <c r="A148" t="s">
        <v>290</v>
      </c>
      <c r="B148">
        <v>0.14000000000000001</v>
      </c>
    </row>
    <row r="149" spans="1:2" x14ac:dyDescent="0.25">
      <c r="A149" t="s">
        <v>291</v>
      </c>
      <c r="B149">
        <v>0.14000000000000001</v>
      </c>
    </row>
    <row r="150" spans="1:2" x14ac:dyDescent="0.25">
      <c r="A150" t="s">
        <v>292</v>
      </c>
      <c r="B150">
        <v>0.14000000000000001</v>
      </c>
    </row>
    <row r="151" spans="1:2" x14ac:dyDescent="0.25">
      <c r="A151" t="s">
        <v>293</v>
      </c>
      <c r="B151">
        <v>0.14000000000000001</v>
      </c>
    </row>
    <row r="152" spans="1:2" x14ac:dyDescent="0.25">
      <c r="A152" t="s">
        <v>294</v>
      </c>
      <c r="B152">
        <v>0.14000000000000001</v>
      </c>
    </row>
    <row r="153" spans="1:2" x14ac:dyDescent="0.25">
      <c r="A153" t="s">
        <v>295</v>
      </c>
      <c r="B153">
        <v>0.14000000000000001</v>
      </c>
    </row>
    <row r="154" spans="1:2" x14ac:dyDescent="0.25">
      <c r="A154" t="s">
        <v>296</v>
      </c>
      <c r="B154">
        <v>0.14000000000000001</v>
      </c>
    </row>
    <row r="155" spans="1:2" x14ac:dyDescent="0.25">
      <c r="A155" t="s">
        <v>297</v>
      </c>
      <c r="B155">
        <v>0.14000000000000001</v>
      </c>
    </row>
    <row r="156" spans="1:2" x14ac:dyDescent="0.25">
      <c r="A156" t="s">
        <v>298</v>
      </c>
      <c r="B156">
        <v>0.14000000000000001</v>
      </c>
    </row>
    <row r="157" spans="1:2" x14ac:dyDescent="0.25">
      <c r="A157" t="s">
        <v>299</v>
      </c>
      <c r="B157">
        <v>0.14000000000000001</v>
      </c>
    </row>
    <row r="158" spans="1:2" x14ac:dyDescent="0.25">
      <c r="A158" t="s">
        <v>300</v>
      </c>
      <c r="B158">
        <v>0.14000000000000001</v>
      </c>
    </row>
    <row r="159" spans="1:2" x14ac:dyDescent="0.25">
      <c r="A159" t="s">
        <v>301</v>
      </c>
      <c r="B159">
        <v>0.14000000000000001</v>
      </c>
    </row>
    <row r="160" spans="1:2" x14ac:dyDescent="0.25">
      <c r="A160" t="s">
        <v>302</v>
      </c>
      <c r="B160">
        <v>0.14000000000000001</v>
      </c>
    </row>
    <row r="161" spans="1:2" x14ac:dyDescent="0.25">
      <c r="A161" t="s">
        <v>303</v>
      </c>
      <c r="B161">
        <v>0.14000000000000001</v>
      </c>
    </row>
    <row r="162" spans="1:2" x14ac:dyDescent="0.25">
      <c r="A162" t="s">
        <v>304</v>
      </c>
      <c r="B162">
        <v>0.14000000000000001</v>
      </c>
    </row>
    <row r="163" spans="1:2" x14ac:dyDescent="0.25">
      <c r="A163" t="s">
        <v>305</v>
      </c>
      <c r="B163">
        <v>0.14000000000000001</v>
      </c>
    </row>
    <row r="164" spans="1:2" x14ac:dyDescent="0.25">
      <c r="A164" t="s">
        <v>306</v>
      </c>
      <c r="B164">
        <v>0.14000000000000001</v>
      </c>
    </row>
    <row r="165" spans="1:2" x14ac:dyDescent="0.25">
      <c r="A165" t="s">
        <v>307</v>
      </c>
      <c r="B165">
        <v>0.14000000000000001</v>
      </c>
    </row>
    <row r="166" spans="1:2" x14ac:dyDescent="0.25">
      <c r="A166" t="s">
        <v>308</v>
      </c>
      <c r="B166">
        <v>0.14000000000000001</v>
      </c>
    </row>
    <row r="167" spans="1:2" x14ac:dyDescent="0.25">
      <c r="A167" t="s">
        <v>309</v>
      </c>
      <c r="B167">
        <v>0.14000000000000001</v>
      </c>
    </row>
    <row r="168" spans="1:2" x14ac:dyDescent="0.25">
      <c r="A168" t="s">
        <v>310</v>
      </c>
      <c r="B168">
        <v>0.14000000000000001</v>
      </c>
    </row>
    <row r="169" spans="1:2" x14ac:dyDescent="0.25">
      <c r="A169" t="s">
        <v>311</v>
      </c>
      <c r="B169">
        <v>0.14000000000000001</v>
      </c>
    </row>
    <row r="170" spans="1:2" x14ac:dyDescent="0.25">
      <c r="A170" t="s">
        <v>312</v>
      </c>
      <c r="B170">
        <v>0.14000000000000001</v>
      </c>
    </row>
    <row r="171" spans="1:2" x14ac:dyDescent="0.25">
      <c r="A171" t="s">
        <v>313</v>
      </c>
      <c r="B171">
        <v>0.14000000000000001</v>
      </c>
    </row>
    <row r="172" spans="1:2" x14ac:dyDescent="0.25">
      <c r="A172" t="s">
        <v>314</v>
      </c>
      <c r="B172">
        <v>0.14000000000000001</v>
      </c>
    </row>
    <row r="173" spans="1:2" x14ac:dyDescent="0.25">
      <c r="A173" t="s">
        <v>315</v>
      </c>
      <c r="B173">
        <v>0.14000000000000001</v>
      </c>
    </row>
    <row r="174" spans="1:2" x14ac:dyDescent="0.25">
      <c r="A174" t="s">
        <v>316</v>
      </c>
      <c r="B174">
        <v>0.14000000000000001</v>
      </c>
    </row>
    <row r="175" spans="1:2" x14ac:dyDescent="0.25">
      <c r="A175" t="s">
        <v>317</v>
      </c>
      <c r="B175">
        <v>0.14000000000000001</v>
      </c>
    </row>
    <row r="176" spans="1:2" x14ac:dyDescent="0.25">
      <c r="A176" t="s">
        <v>318</v>
      </c>
      <c r="B176">
        <v>0.14000000000000001</v>
      </c>
    </row>
    <row r="177" spans="1:2" x14ac:dyDescent="0.25">
      <c r="A177" t="s">
        <v>319</v>
      </c>
      <c r="B177">
        <v>0.14000000000000001</v>
      </c>
    </row>
    <row r="178" spans="1:2" x14ac:dyDescent="0.25">
      <c r="A178" t="s">
        <v>320</v>
      </c>
      <c r="B178">
        <v>0.14000000000000001</v>
      </c>
    </row>
    <row r="179" spans="1:2" x14ac:dyDescent="0.25">
      <c r="A179" t="s">
        <v>321</v>
      </c>
      <c r="B179">
        <v>0.14000000000000001</v>
      </c>
    </row>
    <row r="180" spans="1:2" x14ac:dyDescent="0.25">
      <c r="A180" t="s">
        <v>322</v>
      </c>
      <c r="B180">
        <v>0.14000000000000001</v>
      </c>
    </row>
    <row r="181" spans="1:2" x14ac:dyDescent="0.25">
      <c r="A181" t="s">
        <v>323</v>
      </c>
      <c r="B181">
        <v>0.14000000000000001</v>
      </c>
    </row>
    <row r="182" spans="1:2" x14ac:dyDescent="0.25">
      <c r="A182" t="s">
        <v>324</v>
      </c>
      <c r="B182">
        <v>0.14000000000000001</v>
      </c>
    </row>
    <row r="183" spans="1:2" x14ac:dyDescent="0.25">
      <c r="A183" t="s">
        <v>325</v>
      </c>
      <c r="B183">
        <v>0.14000000000000001</v>
      </c>
    </row>
    <row r="184" spans="1:2" x14ac:dyDescent="0.25">
      <c r="A184" t="s">
        <v>326</v>
      </c>
      <c r="B184">
        <v>0.14000000000000001</v>
      </c>
    </row>
    <row r="185" spans="1:2" x14ac:dyDescent="0.25">
      <c r="A185" t="s">
        <v>327</v>
      </c>
      <c r="B185">
        <v>0.14000000000000001</v>
      </c>
    </row>
    <row r="186" spans="1:2" x14ac:dyDescent="0.25">
      <c r="A186" t="s">
        <v>328</v>
      </c>
      <c r="B186">
        <v>0.14000000000000001</v>
      </c>
    </row>
    <row r="187" spans="1:2" x14ac:dyDescent="0.25">
      <c r="A187" t="s">
        <v>329</v>
      </c>
      <c r="B187">
        <v>0.14000000000000001</v>
      </c>
    </row>
    <row r="188" spans="1:2" x14ac:dyDescent="0.25">
      <c r="A188" t="s">
        <v>330</v>
      </c>
      <c r="B188">
        <v>0.14000000000000001</v>
      </c>
    </row>
    <row r="189" spans="1:2" x14ac:dyDescent="0.25">
      <c r="A189" t="s">
        <v>331</v>
      </c>
      <c r="B189">
        <v>0.14000000000000001</v>
      </c>
    </row>
    <row r="190" spans="1:2" x14ac:dyDescent="0.25">
      <c r="A190" t="s">
        <v>332</v>
      </c>
      <c r="B190">
        <v>0.14000000000000001</v>
      </c>
    </row>
    <row r="191" spans="1:2" x14ac:dyDescent="0.25">
      <c r="A191" t="s">
        <v>333</v>
      </c>
      <c r="B191">
        <v>0.14000000000000001</v>
      </c>
    </row>
    <row r="192" spans="1:2" x14ac:dyDescent="0.25">
      <c r="A192" t="s">
        <v>334</v>
      </c>
      <c r="B192">
        <v>0.14000000000000001</v>
      </c>
    </row>
    <row r="193" spans="1:2" x14ac:dyDescent="0.25">
      <c r="A193" t="s">
        <v>335</v>
      </c>
      <c r="B193">
        <v>0.14000000000000001</v>
      </c>
    </row>
    <row r="194" spans="1:2" x14ac:dyDescent="0.25">
      <c r="A194" t="s">
        <v>336</v>
      </c>
      <c r="B194">
        <v>0.14000000000000001</v>
      </c>
    </row>
    <row r="195" spans="1:2" x14ac:dyDescent="0.25">
      <c r="A195" t="s">
        <v>337</v>
      </c>
      <c r="B195">
        <v>0.14000000000000001</v>
      </c>
    </row>
    <row r="196" spans="1:2" x14ac:dyDescent="0.25">
      <c r="A196" t="s">
        <v>338</v>
      </c>
      <c r="B196">
        <v>0.14000000000000001</v>
      </c>
    </row>
    <row r="197" spans="1:2" x14ac:dyDescent="0.25">
      <c r="A197" t="s">
        <v>339</v>
      </c>
      <c r="B197">
        <v>0.14000000000000001</v>
      </c>
    </row>
    <row r="198" spans="1:2" x14ac:dyDescent="0.25">
      <c r="A198" t="s">
        <v>340</v>
      </c>
      <c r="B198">
        <v>0.14000000000000001</v>
      </c>
    </row>
    <row r="199" spans="1:2" x14ac:dyDescent="0.25">
      <c r="A199" t="s">
        <v>341</v>
      </c>
      <c r="B199">
        <v>0.14000000000000001</v>
      </c>
    </row>
    <row r="200" spans="1:2" x14ac:dyDescent="0.25">
      <c r="A200" t="s">
        <v>342</v>
      </c>
      <c r="B200">
        <v>0.14000000000000001</v>
      </c>
    </row>
    <row r="201" spans="1:2" x14ac:dyDescent="0.25">
      <c r="A201" t="s">
        <v>343</v>
      </c>
      <c r="B201">
        <v>0.14000000000000001</v>
      </c>
    </row>
    <row r="202" spans="1:2" x14ac:dyDescent="0.25">
      <c r="A202" t="s">
        <v>344</v>
      </c>
      <c r="B202">
        <v>0.14000000000000001</v>
      </c>
    </row>
    <row r="203" spans="1:2" x14ac:dyDescent="0.25">
      <c r="A203" t="s">
        <v>345</v>
      </c>
      <c r="B203">
        <v>0.14000000000000001</v>
      </c>
    </row>
    <row r="204" spans="1:2" x14ac:dyDescent="0.25">
      <c r="A204" t="s">
        <v>346</v>
      </c>
      <c r="B204">
        <v>0.14000000000000001</v>
      </c>
    </row>
    <row r="205" spans="1:2" x14ac:dyDescent="0.25">
      <c r="A205" t="s">
        <v>347</v>
      </c>
      <c r="B205">
        <v>0.14000000000000001</v>
      </c>
    </row>
    <row r="206" spans="1:2" x14ac:dyDescent="0.25">
      <c r="A206" t="s">
        <v>348</v>
      </c>
      <c r="B206">
        <v>0.14000000000000001</v>
      </c>
    </row>
    <row r="207" spans="1:2" x14ac:dyDescent="0.25">
      <c r="A207" t="s">
        <v>349</v>
      </c>
      <c r="B207">
        <v>0.14000000000000001</v>
      </c>
    </row>
    <row r="208" spans="1:2" x14ac:dyDescent="0.25">
      <c r="A208" t="s">
        <v>350</v>
      </c>
      <c r="B208">
        <v>0.14000000000000001</v>
      </c>
    </row>
    <row r="209" spans="1:2" x14ac:dyDescent="0.25">
      <c r="A209" t="s">
        <v>351</v>
      </c>
      <c r="B209">
        <v>0.14000000000000001</v>
      </c>
    </row>
    <row r="210" spans="1:2" x14ac:dyDescent="0.25">
      <c r="A210" t="s">
        <v>352</v>
      </c>
      <c r="B210">
        <v>0.14000000000000001</v>
      </c>
    </row>
    <row r="211" spans="1:2" x14ac:dyDescent="0.25">
      <c r="A211" t="s">
        <v>353</v>
      </c>
      <c r="B211">
        <v>0.14000000000000001</v>
      </c>
    </row>
    <row r="212" spans="1:2" x14ac:dyDescent="0.25">
      <c r="A212" t="s">
        <v>354</v>
      </c>
      <c r="B212">
        <v>0.14000000000000001</v>
      </c>
    </row>
    <row r="213" spans="1:2" x14ac:dyDescent="0.25">
      <c r="A213" t="s">
        <v>355</v>
      </c>
      <c r="B213">
        <v>0.14000000000000001</v>
      </c>
    </row>
    <row r="214" spans="1:2" x14ac:dyDescent="0.25">
      <c r="A214" t="s">
        <v>356</v>
      </c>
      <c r="B214">
        <v>0.14000000000000001</v>
      </c>
    </row>
    <row r="215" spans="1:2" x14ac:dyDescent="0.25">
      <c r="A215" t="s">
        <v>357</v>
      </c>
      <c r="B215">
        <v>0.14000000000000001</v>
      </c>
    </row>
    <row r="216" spans="1:2" x14ac:dyDescent="0.25">
      <c r="A216" t="s">
        <v>358</v>
      </c>
      <c r="B216">
        <v>0.14000000000000001</v>
      </c>
    </row>
    <row r="217" spans="1:2" x14ac:dyDescent="0.25">
      <c r="A217" t="s">
        <v>359</v>
      </c>
      <c r="B217">
        <v>0.14000000000000001</v>
      </c>
    </row>
    <row r="218" spans="1:2" x14ac:dyDescent="0.25">
      <c r="A218" t="s">
        <v>360</v>
      </c>
      <c r="B218">
        <v>0.14000000000000001</v>
      </c>
    </row>
    <row r="219" spans="1:2" x14ac:dyDescent="0.25">
      <c r="A219" t="s">
        <v>361</v>
      </c>
      <c r="B219">
        <v>0.14000000000000001</v>
      </c>
    </row>
    <row r="220" spans="1:2" x14ac:dyDescent="0.25">
      <c r="A220" t="s">
        <v>362</v>
      </c>
      <c r="B220">
        <v>0.14000000000000001</v>
      </c>
    </row>
    <row r="221" spans="1:2" x14ac:dyDescent="0.25">
      <c r="A221" t="s">
        <v>363</v>
      </c>
      <c r="B221">
        <v>0.14000000000000001</v>
      </c>
    </row>
    <row r="222" spans="1:2" x14ac:dyDescent="0.25">
      <c r="A222" t="s">
        <v>364</v>
      </c>
      <c r="B222">
        <v>0.14000000000000001</v>
      </c>
    </row>
    <row r="223" spans="1:2" x14ac:dyDescent="0.25">
      <c r="A223" t="s">
        <v>365</v>
      </c>
      <c r="B223">
        <v>0.14000000000000001</v>
      </c>
    </row>
    <row r="224" spans="1:2" x14ac:dyDescent="0.25">
      <c r="A224" t="s">
        <v>366</v>
      </c>
      <c r="B224">
        <v>0.14000000000000001</v>
      </c>
    </row>
    <row r="225" spans="1:2" x14ac:dyDescent="0.25">
      <c r="A225" t="s">
        <v>367</v>
      </c>
      <c r="B225">
        <v>0.14000000000000001</v>
      </c>
    </row>
    <row r="226" spans="1:2" x14ac:dyDescent="0.25">
      <c r="A226" t="s">
        <v>368</v>
      </c>
      <c r="B226">
        <v>0.14000000000000001</v>
      </c>
    </row>
    <row r="227" spans="1:2" x14ac:dyDescent="0.25">
      <c r="A227" t="s">
        <v>369</v>
      </c>
      <c r="B227">
        <v>0.14000000000000001</v>
      </c>
    </row>
    <row r="228" spans="1:2" x14ac:dyDescent="0.25">
      <c r="A228" t="s">
        <v>370</v>
      </c>
      <c r="B228">
        <v>0.14000000000000001</v>
      </c>
    </row>
    <row r="229" spans="1:2" x14ac:dyDescent="0.25">
      <c r="A229" t="s">
        <v>371</v>
      </c>
      <c r="B229">
        <v>0.14000000000000001</v>
      </c>
    </row>
    <row r="230" spans="1:2" x14ac:dyDescent="0.25">
      <c r="A230" t="s">
        <v>372</v>
      </c>
      <c r="B230">
        <v>0.14000000000000001</v>
      </c>
    </row>
    <row r="231" spans="1:2" x14ac:dyDescent="0.25">
      <c r="A231" t="s">
        <v>132</v>
      </c>
      <c r="B231">
        <v>1</v>
      </c>
    </row>
    <row r="232" spans="1:2" x14ac:dyDescent="0.25">
      <c r="A232" t="s">
        <v>373</v>
      </c>
      <c r="B232">
        <v>2</v>
      </c>
    </row>
    <row r="233" spans="1:2" x14ac:dyDescent="0.25">
      <c r="A233" t="s">
        <v>133</v>
      </c>
      <c r="B233">
        <v>0.11</v>
      </c>
    </row>
    <row r="234" spans="1:2" x14ac:dyDescent="0.25">
      <c r="A234" t="s">
        <v>134</v>
      </c>
      <c r="B234">
        <v>0.11</v>
      </c>
    </row>
    <row r="235" spans="1:2" x14ac:dyDescent="0.25">
      <c r="A235" t="s">
        <v>135</v>
      </c>
      <c r="B235">
        <v>0.159</v>
      </c>
    </row>
    <row r="236" spans="1:2" x14ac:dyDescent="0.25">
      <c r="A236" t="s">
        <v>136</v>
      </c>
      <c r="B236">
        <v>0.13600000000000001</v>
      </c>
    </row>
    <row r="237" spans="1:2" x14ac:dyDescent="0.25">
      <c r="A237" t="s">
        <v>137</v>
      </c>
      <c r="B237">
        <v>0.13600000000000001</v>
      </c>
    </row>
    <row r="238" spans="1:2" x14ac:dyDescent="0.25">
      <c r="A238" t="s">
        <v>138</v>
      </c>
      <c r="B238">
        <v>0.13300000000000001</v>
      </c>
    </row>
    <row r="239" spans="1:2" x14ac:dyDescent="0.25">
      <c r="A239" t="s">
        <v>139</v>
      </c>
      <c r="B239">
        <v>0.25</v>
      </c>
    </row>
    <row r="240" spans="1:2" x14ac:dyDescent="0.25">
      <c r="A240" t="s">
        <v>140</v>
      </c>
      <c r="B240">
        <v>0.25</v>
      </c>
    </row>
    <row r="241" spans="1:2" x14ac:dyDescent="0.25">
      <c r="A241" t="s">
        <v>141</v>
      </c>
      <c r="B241">
        <v>0.25</v>
      </c>
    </row>
    <row r="242" spans="1:2" x14ac:dyDescent="0.25">
      <c r="A242" t="s">
        <v>142</v>
      </c>
      <c r="B242">
        <v>0.2</v>
      </c>
    </row>
    <row r="243" spans="1:2" x14ac:dyDescent="0.25">
      <c r="A243" t="s">
        <v>143</v>
      </c>
      <c r="B243">
        <v>0.2</v>
      </c>
    </row>
    <row r="244" spans="1:2" x14ac:dyDescent="0.25">
      <c r="A244" t="s">
        <v>144</v>
      </c>
      <c r="B244">
        <v>0.2</v>
      </c>
    </row>
    <row r="245" spans="1:2" x14ac:dyDescent="0.25">
      <c r="A245" t="s">
        <v>145</v>
      </c>
      <c r="B245">
        <v>0.14099999999999999</v>
      </c>
    </row>
    <row r="246" spans="1:2" x14ac:dyDescent="0.25">
      <c r="A246" t="s">
        <v>146</v>
      </c>
      <c r="B246">
        <v>0.14099999999999999</v>
      </c>
    </row>
    <row r="247" spans="1:2" x14ac:dyDescent="0.25">
      <c r="A247" t="s">
        <v>147</v>
      </c>
      <c r="B247">
        <v>0.14099999999999999</v>
      </c>
    </row>
    <row r="248" spans="1:2" x14ac:dyDescent="0.25">
      <c r="A248" t="s">
        <v>148</v>
      </c>
      <c r="B248">
        <v>0.11</v>
      </c>
    </row>
    <row r="249" spans="1:2" x14ac:dyDescent="0.25">
      <c r="A249" t="s">
        <v>149</v>
      </c>
      <c r="B249">
        <v>0.11</v>
      </c>
    </row>
    <row r="250" spans="1:2" x14ac:dyDescent="0.25">
      <c r="A250" t="s">
        <v>150</v>
      </c>
      <c r="B250">
        <v>0.11</v>
      </c>
    </row>
    <row r="251" spans="1:2" x14ac:dyDescent="0.25">
      <c r="A251" t="s">
        <v>151</v>
      </c>
      <c r="B251">
        <v>1</v>
      </c>
    </row>
    <row r="252" spans="1:2" x14ac:dyDescent="0.25">
      <c r="A252" t="s">
        <v>152</v>
      </c>
      <c r="B252">
        <v>0.15</v>
      </c>
    </row>
    <row r="253" spans="1:2" x14ac:dyDescent="0.25">
      <c r="A253" t="s">
        <v>153</v>
      </c>
      <c r="B253">
        <v>0.15</v>
      </c>
    </row>
    <row r="254" spans="1:2" x14ac:dyDescent="0.25">
      <c r="A254" t="s">
        <v>154</v>
      </c>
      <c r="B254">
        <v>0.15</v>
      </c>
    </row>
    <row r="255" spans="1:2" x14ac:dyDescent="0.25">
      <c r="A255" t="s">
        <v>465</v>
      </c>
      <c r="B255">
        <v>11</v>
      </c>
    </row>
    <row r="256" spans="1:2" x14ac:dyDescent="0.25">
      <c r="A256" t="s">
        <v>466</v>
      </c>
      <c r="B256">
        <v>5</v>
      </c>
    </row>
    <row r="257" spans="1:2" x14ac:dyDescent="0.25">
      <c r="A257" t="s">
        <v>467</v>
      </c>
      <c r="B257">
        <v>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4093-5C49-41BB-ACBD-1CB9E69C415D}">
  <dimension ref="A1:AE34"/>
  <sheetViews>
    <sheetView topLeftCell="A2" zoomScale="90" zoomScaleNormal="90" workbookViewId="0">
      <selection activeCell="E2" sqref="E2"/>
    </sheetView>
  </sheetViews>
  <sheetFormatPr defaultRowHeight="15" x14ac:dyDescent="0.25"/>
  <cols>
    <col min="1" max="1" width="11.85546875" bestFit="1" customWidth="1"/>
    <col min="2" max="2" width="49.28515625" bestFit="1" customWidth="1"/>
    <col min="3" max="3" width="50" bestFit="1" customWidth="1"/>
    <col min="4" max="4" width="23.42578125" bestFit="1" customWidth="1"/>
    <col min="5" max="5" width="57.42578125" bestFit="1" customWidth="1"/>
    <col min="6" max="6" width="41.5703125" bestFit="1" customWidth="1"/>
    <col min="7" max="7" width="39.5703125" bestFit="1" customWidth="1"/>
    <col min="8" max="8" width="39.7109375" bestFit="1" customWidth="1"/>
    <col min="9" max="9" width="46.85546875" bestFit="1" customWidth="1"/>
    <col min="10" max="10" width="38.7109375" bestFit="1" customWidth="1"/>
    <col min="11" max="11" width="37.42578125" bestFit="1" customWidth="1"/>
    <col min="12" max="12" width="33.5703125" bestFit="1" customWidth="1"/>
    <col min="13" max="13" width="39.42578125" bestFit="1" customWidth="1"/>
    <col min="14" max="14" width="35.5703125" bestFit="1" customWidth="1"/>
    <col min="15" max="15" width="43.140625" bestFit="1" customWidth="1"/>
    <col min="16" max="16" width="34.5703125" bestFit="1" customWidth="1"/>
    <col min="17" max="17" width="40.5703125" bestFit="1" customWidth="1"/>
    <col min="18" max="18" width="33.42578125" bestFit="1" customWidth="1"/>
    <col min="19" max="19" width="55.140625" bestFit="1" customWidth="1"/>
    <col min="20" max="20" width="43.42578125" bestFit="1" customWidth="1"/>
    <col min="21" max="21" width="38.85546875" bestFit="1" customWidth="1"/>
    <col min="22" max="22" width="52" bestFit="1" customWidth="1"/>
    <col min="23" max="23" width="26" bestFit="1" customWidth="1"/>
    <col min="24" max="24" width="51.28515625" bestFit="1" customWidth="1"/>
    <col min="25" max="25" width="43.7109375" bestFit="1" customWidth="1"/>
    <col min="26" max="26" width="42.28515625" bestFit="1" customWidth="1"/>
    <col min="27" max="27" width="41.5703125" bestFit="1" customWidth="1"/>
    <col min="28" max="28" width="56.140625" bestFit="1" customWidth="1"/>
    <col min="29" max="29" width="35.7109375" bestFit="1" customWidth="1"/>
    <col min="30" max="30" width="7.28515625" bestFit="1" customWidth="1"/>
    <col min="31" max="31" width="11.28515625" bestFit="1" customWidth="1"/>
    <col min="32" max="32" width="11.5703125" bestFit="1" customWidth="1"/>
  </cols>
  <sheetData>
    <row r="1" spans="1:31" x14ac:dyDescent="0.25">
      <c r="B1" s="7" t="s">
        <v>453</v>
      </c>
    </row>
    <row r="2" spans="1:31" x14ac:dyDescent="0.25">
      <c r="A2" s="7" t="s">
        <v>454</v>
      </c>
      <c r="B2" t="s">
        <v>416</v>
      </c>
      <c r="C2" t="s">
        <v>390</v>
      </c>
      <c r="D2" t="s">
        <v>419</v>
      </c>
      <c r="E2" t="s">
        <v>415</v>
      </c>
      <c r="F2" t="s">
        <v>406</v>
      </c>
      <c r="G2" t="s">
        <v>418</v>
      </c>
      <c r="H2" t="s">
        <v>385</v>
      </c>
      <c r="I2" t="s">
        <v>392</v>
      </c>
      <c r="J2" t="s">
        <v>394</v>
      </c>
      <c r="K2" t="s">
        <v>408</v>
      </c>
      <c r="L2" t="s">
        <v>396</v>
      </c>
      <c r="M2" t="s">
        <v>400</v>
      </c>
      <c r="N2" t="s">
        <v>411</v>
      </c>
      <c r="O2" t="s">
        <v>413</v>
      </c>
      <c r="P2" t="s">
        <v>388</v>
      </c>
      <c r="Q2" t="s">
        <v>398</v>
      </c>
      <c r="R2" t="s">
        <v>407</v>
      </c>
      <c r="S2" t="s">
        <v>414</v>
      </c>
      <c r="T2" t="s">
        <v>402</v>
      </c>
      <c r="U2" t="s">
        <v>403</v>
      </c>
      <c r="V2" t="s">
        <v>405</v>
      </c>
      <c r="W2" t="s">
        <v>381</v>
      </c>
      <c r="X2" t="s">
        <v>384</v>
      </c>
      <c r="Y2" t="s">
        <v>409</v>
      </c>
      <c r="Z2" t="s">
        <v>386</v>
      </c>
      <c r="AA2" t="s">
        <v>387</v>
      </c>
      <c r="AB2" t="s">
        <v>412</v>
      </c>
      <c r="AC2" t="s">
        <v>469</v>
      </c>
      <c r="AD2" t="s">
        <v>472</v>
      </c>
      <c r="AE2" t="s">
        <v>421</v>
      </c>
    </row>
    <row r="3" spans="1:31" x14ac:dyDescent="0.25">
      <c r="A3" s="8" t="s">
        <v>422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/>
      <c r="AE3" s="9">
        <v>0</v>
      </c>
    </row>
    <row r="4" spans="1:31" x14ac:dyDescent="0.25">
      <c r="A4" s="8" t="s">
        <v>423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/>
      <c r="AE4" s="9">
        <v>0</v>
      </c>
    </row>
    <row r="5" spans="1:31" x14ac:dyDescent="0.25">
      <c r="A5" s="8" t="s">
        <v>424</v>
      </c>
      <c r="B5" s="9">
        <v>32110</v>
      </c>
      <c r="C5" s="9">
        <v>-165</v>
      </c>
      <c r="D5" s="9">
        <v>376869</v>
      </c>
      <c r="E5" s="9">
        <v>141188</v>
      </c>
      <c r="F5" s="9">
        <v>13897</v>
      </c>
      <c r="G5" s="9">
        <v>376869</v>
      </c>
      <c r="H5" s="9">
        <v>3901</v>
      </c>
      <c r="I5" s="9">
        <v>-6001</v>
      </c>
      <c r="J5" s="9">
        <v>118</v>
      </c>
      <c r="K5" s="9">
        <v>-4788</v>
      </c>
      <c r="L5" s="9">
        <v>41</v>
      </c>
      <c r="M5" s="9">
        <v>89434</v>
      </c>
      <c r="N5" s="9">
        <v>-1522</v>
      </c>
      <c r="O5" s="9">
        <v>1707</v>
      </c>
      <c r="P5" s="9">
        <v>763</v>
      </c>
      <c r="Q5" s="9">
        <v>243</v>
      </c>
      <c r="R5" s="9">
        <v>17179</v>
      </c>
      <c r="S5" s="9">
        <v>7514</v>
      </c>
      <c r="T5" s="9">
        <v>-89</v>
      </c>
      <c r="U5" s="9">
        <v>418</v>
      </c>
      <c r="V5" s="9">
        <v>0</v>
      </c>
      <c r="W5" s="9">
        <v>0</v>
      </c>
      <c r="X5" s="9">
        <v>-6557</v>
      </c>
      <c r="Y5" s="9">
        <v>-1032</v>
      </c>
      <c r="Z5" s="9">
        <v>68617</v>
      </c>
      <c r="AA5" s="9">
        <v>0</v>
      </c>
      <c r="AB5" s="9">
        <v>665</v>
      </c>
      <c r="AC5" s="9">
        <v>16447</v>
      </c>
      <c r="AD5" s="9"/>
      <c r="AE5" s="9">
        <v>1127826</v>
      </c>
    </row>
    <row r="6" spans="1:31" x14ac:dyDescent="0.25">
      <c r="A6" s="8" t="s">
        <v>425</v>
      </c>
      <c r="B6" s="9">
        <v>-18340</v>
      </c>
      <c r="C6" s="9">
        <v>-597</v>
      </c>
      <c r="D6" s="9">
        <v>693046</v>
      </c>
      <c r="E6" s="9">
        <v>204576</v>
      </c>
      <c r="F6" s="9">
        <v>20303</v>
      </c>
      <c r="G6" s="9">
        <v>693046</v>
      </c>
      <c r="H6" s="9">
        <v>11425</v>
      </c>
      <c r="I6" s="9">
        <v>-11317</v>
      </c>
      <c r="J6" s="9">
        <v>283</v>
      </c>
      <c r="K6" s="9">
        <v>-14163</v>
      </c>
      <c r="L6" s="9">
        <v>1226</v>
      </c>
      <c r="M6" s="9">
        <v>209556</v>
      </c>
      <c r="N6" s="9">
        <v>-4010</v>
      </c>
      <c r="O6" s="9">
        <v>-693</v>
      </c>
      <c r="P6" s="9">
        <v>2249</v>
      </c>
      <c r="Q6" s="9">
        <v>563</v>
      </c>
      <c r="R6" s="9">
        <v>40917</v>
      </c>
      <c r="S6" s="9">
        <v>68224</v>
      </c>
      <c r="T6" s="9">
        <v>591</v>
      </c>
      <c r="U6" s="9">
        <v>1631</v>
      </c>
      <c r="V6" s="9">
        <v>0</v>
      </c>
      <c r="W6" s="9">
        <v>0</v>
      </c>
      <c r="X6" s="9">
        <v>-19736</v>
      </c>
      <c r="Y6" s="9">
        <v>-2556</v>
      </c>
      <c r="Z6" s="9">
        <v>102013</v>
      </c>
      <c r="AA6" s="9">
        <v>0</v>
      </c>
      <c r="AB6" s="9">
        <v>1658</v>
      </c>
      <c r="AC6" s="9">
        <v>43039</v>
      </c>
      <c r="AD6" s="9"/>
      <c r="AE6" s="9">
        <v>2022934</v>
      </c>
    </row>
    <row r="7" spans="1:31" x14ac:dyDescent="0.25">
      <c r="A7" s="8" t="s">
        <v>426</v>
      </c>
      <c r="B7" s="9">
        <v>-76070</v>
      </c>
      <c r="C7" s="9">
        <v>-1140</v>
      </c>
      <c r="D7" s="9">
        <v>1006240</v>
      </c>
      <c r="E7" s="9">
        <v>228532</v>
      </c>
      <c r="F7" s="9">
        <v>23504</v>
      </c>
      <c r="G7" s="9">
        <v>1006240</v>
      </c>
      <c r="H7" s="9">
        <v>24055</v>
      </c>
      <c r="I7" s="9">
        <v>-13380</v>
      </c>
      <c r="J7" s="9">
        <v>1720</v>
      </c>
      <c r="K7" s="9">
        <v>-26450</v>
      </c>
      <c r="L7" s="9">
        <v>5590</v>
      </c>
      <c r="M7" s="9">
        <v>326713</v>
      </c>
      <c r="N7" s="9">
        <v>-7000</v>
      </c>
      <c r="O7" s="9">
        <v>-6980</v>
      </c>
      <c r="P7" s="9">
        <v>4430</v>
      </c>
      <c r="Q7" s="9">
        <v>920</v>
      </c>
      <c r="R7" s="9">
        <v>69627</v>
      </c>
      <c r="S7" s="9">
        <v>88822</v>
      </c>
      <c r="T7" s="9">
        <v>1910</v>
      </c>
      <c r="U7" s="9">
        <v>4440</v>
      </c>
      <c r="V7" s="9">
        <v>0</v>
      </c>
      <c r="W7" s="9">
        <v>0</v>
      </c>
      <c r="X7" s="9">
        <v>-19310</v>
      </c>
      <c r="Y7" s="9">
        <v>-4250</v>
      </c>
      <c r="Z7" s="9">
        <v>104709</v>
      </c>
      <c r="AA7" s="9">
        <v>0</v>
      </c>
      <c r="AB7" s="9">
        <v>2690</v>
      </c>
      <c r="AC7" s="9">
        <v>77036</v>
      </c>
      <c r="AD7" s="9"/>
      <c r="AE7" s="9">
        <v>2822598</v>
      </c>
    </row>
    <row r="8" spans="1:31" x14ac:dyDescent="0.25">
      <c r="A8" s="8" t="s">
        <v>427</v>
      </c>
      <c r="B8" s="9">
        <v>-74960</v>
      </c>
      <c r="C8" s="9">
        <v>-1720</v>
      </c>
      <c r="D8" s="9">
        <v>1379210</v>
      </c>
      <c r="E8" s="9">
        <v>246110</v>
      </c>
      <c r="F8" s="9">
        <v>25590</v>
      </c>
      <c r="G8" s="9">
        <v>1379210</v>
      </c>
      <c r="H8" s="9">
        <v>35940</v>
      </c>
      <c r="I8" s="9">
        <v>-13030</v>
      </c>
      <c r="J8" s="9">
        <v>2750</v>
      </c>
      <c r="K8" s="9">
        <v>-41860</v>
      </c>
      <c r="L8" s="9">
        <v>12530</v>
      </c>
      <c r="M8" s="9">
        <v>460360</v>
      </c>
      <c r="N8" s="9">
        <v>-10600</v>
      </c>
      <c r="O8" s="9">
        <v>-16120</v>
      </c>
      <c r="P8" s="9">
        <v>6970</v>
      </c>
      <c r="Q8" s="9">
        <v>1230</v>
      </c>
      <c r="R8" s="9">
        <v>119280</v>
      </c>
      <c r="S8" s="9">
        <v>103820</v>
      </c>
      <c r="T8" s="9">
        <v>3880</v>
      </c>
      <c r="U8" s="9">
        <v>8050</v>
      </c>
      <c r="V8" s="9">
        <v>0</v>
      </c>
      <c r="W8" s="9">
        <v>0</v>
      </c>
      <c r="X8" s="9">
        <v>2360</v>
      </c>
      <c r="Y8" s="9">
        <v>-6100</v>
      </c>
      <c r="Z8" s="9">
        <v>102980</v>
      </c>
      <c r="AA8" s="9">
        <v>-410</v>
      </c>
      <c r="AB8" s="9">
        <v>3720</v>
      </c>
      <c r="AC8" s="9">
        <v>113470</v>
      </c>
      <c r="AD8" s="9"/>
      <c r="AE8" s="9">
        <v>3842660</v>
      </c>
    </row>
    <row r="9" spans="1:31" x14ac:dyDescent="0.25">
      <c r="A9" s="8" t="s">
        <v>428</v>
      </c>
      <c r="B9" s="9">
        <v>10700</v>
      </c>
      <c r="C9" s="9">
        <v>-2320</v>
      </c>
      <c r="D9" s="9">
        <v>1687820</v>
      </c>
      <c r="E9" s="9">
        <v>254300</v>
      </c>
      <c r="F9" s="9">
        <v>25630</v>
      </c>
      <c r="G9" s="9">
        <v>1687820</v>
      </c>
      <c r="H9" s="9">
        <v>50160</v>
      </c>
      <c r="I9" s="9">
        <v>-12280</v>
      </c>
      <c r="J9" s="9">
        <v>3570</v>
      </c>
      <c r="K9" s="9">
        <v>-61350</v>
      </c>
      <c r="L9" s="9">
        <v>30150</v>
      </c>
      <c r="M9" s="9">
        <v>616740</v>
      </c>
      <c r="N9" s="9">
        <v>-14500</v>
      </c>
      <c r="O9" s="9">
        <v>-28030</v>
      </c>
      <c r="P9" s="9">
        <v>9930</v>
      </c>
      <c r="Q9" s="9">
        <v>1540</v>
      </c>
      <c r="R9" s="9">
        <v>182280</v>
      </c>
      <c r="S9" s="9">
        <v>67560</v>
      </c>
      <c r="T9" s="9">
        <v>6550</v>
      </c>
      <c r="U9" s="9">
        <v>12210</v>
      </c>
      <c r="V9" s="9">
        <v>0</v>
      </c>
      <c r="W9" s="9">
        <v>0</v>
      </c>
      <c r="X9" s="9">
        <v>44790</v>
      </c>
      <c r="Y9" s="9">
        <v>-8080</v>
      </c>
      <c r="Z9" s="9">
        <v>92620</v>
      </c>
      <c r="AA9" s="9">
        <v>10360</v>
      </c>
      <c r="AB9" s="9">
        <v>-3580</v>
      </c>
      <c r="AC9" s="9">
        <v>159030</v>
      </c>
      <c r="AD9" s="9"/>
      <c r="AE9" s="9">
        <v>4823620</v>
      </c>
    </row>
    <row r="10" spans="1:31" x14ac:dyDescent="0.25">
      <c r="A10" s="8" t="s">
        <v>429</v>
      </c>
      <c r="B10" s="9">
        <v>12270</v>
      </c>
      <c r="C10" s="9">
        <v>-3120</v>
      </c>
      <c r="D10" s="9">
        <v>2023900</v>
      </c>
      <c r="E10" s="9">
        <v>246890</v>
      </c>
      <c r="F10" s="9">
        <v>25530</v>
      </c>
      <c r="G10" s="9">
        <v>2023900</v>
      </c>
      <c r="H10" s="9">
        <v>69100</v>
      </c>
      <c r="I10" s="9">
        <v>-11560</v>
      </c>
      <c r="J10" s="9">
        <v>4210</v>
      </c>
      <c r="K10" s="9">
        <v>-84870</v>
      </c>
      <c r="L10" s="9">
        <v>41370</v>
      </c>
      <c r="M10" s="9">
        <v>709980</v>
      </c>
      <c r="N10" s="9">
        <v>-18260</v>
      </c>
      <c r="O10" s="9">
        <v>-36520</v>
      </c>
      <c r="P10" s="9">
        <v>13230</v>
      </c>
      <c r="Q10" s="9">
        <v>1790</v>
      </c>
      <c r="R10" s="9">
        <v>252360</v>
      </c>
      <c r="S10" s="9">
        <v>77290</v>
      </c>
      <c r="T10" s="9">
        <v>9880</v>
      </c>
      <c r="U10" s="9">
        <v>17120</v>
      </c>
      <c r="V10" s="9">
        <v>0</v>
      </c>
      <c r="W10" s="9">
        <v>0</v>
      </c>
      <c r="X10" s="9">
        <v>96960</v>
      </c>
      <c r="Y10" s="9">
        <v>-10090</v>
      </c>
      <c r="Z10" s="9">
        <v>92310</v>
      </c>
      <c r="AA10" s="9">
        <v>24810</v>
      </c>
      <c r="AB10" s="9">
        <v>-5800</v>
      </c>
      <c r="AC10" s="9">
        <v>193440</v>
      </c>
      <c r="AD10" s="9"/>
      <c r="AE10" s="9">
        <v>5766120</v>
      </c>
    </row>
    <row r="11" spans="1:31" x14ac:dyDescent="0.25">
      <c r="A11" s="8" t="s">
        <v>430</v>
      </c>
      <c r="B11" s="9">
        <v>5070</v>
      </c>
      <c r="C11" s="9">
        <v>-4800</v>
      </c>
      <c r="D11" s="9">
        <v>2369870</v>
      </c>
      <c r="E11" s="9">
        <v>243940</v>
      </c>
      <c r="F11" s="9">
        <v>25880</v>
      </c>
      <c r="G11" s="9">
        <v>2369870</v>
      </c>
      <c r="H11" s="9">
        <v>93020</v>
      </c>
      <c r="I11" s="9">
        <v>-10220</v>
      </c>
      <c r="J11" s="9">
        <v>4960</v>
      </c>
      <c r="K11" s="9">
        <v>-112370</v>
      </c>
      <c r="L11" s="9">
        <v>56900</v>
      </c>
      <c r="M11" s="9">
        <v>799560</v>
      </c>
      <c r="N11" s="9">
        <v>-22140</v>
      </c>
      <c r="O11" s="9">
        <v>-45870</v>
      </c>
      <c r="P11" s="9">
        <v>16940</v>
      </c>
      <c r="Q11" s="9">
        <v>2020</v>
      </c>
      <c r="R11" s="9">
        <v>327440</v>
      </c>
      <c r="S11" s="9">
        <v>102470</v>
      </c>
      <c r="T11" s="9">
        <v>14260</v>
      </c>
      <c r="U11" s="9">
        <v>22870</v>
      </c>
      <c r="V11" s="9">
        <v>0</v>
      </c>
      <c r="W11" s="9">
        <v>0</v>
      </c>
      <c r="X11" s="9">
        <v>157900</v>
      </c>
      <c r="Y11" s="9">
        <v>-12240</v>
      </c>
      <c r="Z11" s="9">
        <v>88430</v>
      </c>
      <c r="AA11" s="9">
        <v>40260</v>
      </c>
      <c r="AB11" s="9">
        <v>-1200</v>
      </c>
      <c r="AC11" s="9">
        <v>230460</v>
      </c>
      <c r="AD11" s="9"/>
      <c r="AE11" s="9">
        <v>6763280</v>
      </c>
    </row>
    <row r="12" spans="1:31" x14ac:dyDescent="0.25">
      <c r="A12" s="8" t="s">
        <v>431</v>
      </c>
      <c r="B12" s="9">
        <v>-21300</v>
      </c>
      <c r="C12" s="9">
        <v>-6420</v>
      </c>
      <c r="D12" s="9">
        <v>2733240</v>
      </c>
      <c r="E12" s="9">
        <v>239450</v>
      </c>
      <c r="F12" s="9">
        <v>26710</v>
      </c>
      <c r="G12" s="9">
        <v>2733240</v>
      </c>
      <c r="H12" s="9">
        <v>120310</v>
      </c>
      <c r="I12" s="9">
        <v>-7660</v>
      </c>
      <c r="J12" s="9">
        <v>4360</v>
      </c>
      <c r="K12" s="9">
        <v>-144030</v>
      </c>
      <c r="L12" s="9">
        <v>75330</v>
      </c>
      <c r="M12" s="9">
        <v>873430</v>
      </c>
      <c r="N12" s="9">
        <v>-26040</v>
      </c>
      <c r="O12" s="9">
        <v>-55430</v>
      </c>
      <c r="P12" s="9">
        <v>20960</v>
      </c>
      <c r="Q12" s="9">
        <v>2270</v>
      </c>
      <c r="R12" s="9">
        <v>407090</v>
      </c>
      <c r="S12" s="9">
        <v>136350</v>
      </c>
      <c r="T12" s="9">
        <v>19290</v>
      </c>
      <c r="U12" s="9">
        <v>30040</v>
      </c>
      <c r="V12" s="9">
        <v>0</v>
      </c>
      <c r="W12" s="9">
        <v>0</v>
      </c>
      <c r="X12" s="9">
        <v>216640</v>
      </c>
      <c r="Y12" s="9">
        <v>-14400</v>
      </c>
      <c r="Z12" s="9">
        <v>84440</v>
      </c>
      <c r="AA12" s="9">
        <v>54960</v>
      </c>
      <c r="AB12" s="9">
        <v>8560</v>
      </c>
      <c r="AC12" s="9">
        <v>268130</v>
      </c>
      <c r="AD12" s="9"/>
      <c r="AE12" s="9">
        <v>7779520</v>
      </c>
    </row>
    <row r="13" spans="1:31" x14ac:dyDescent="0.25">
      <c r="A13" s="8" t="s">
        <v>432</v>
      </c>
      <c r="B13" s="9">
        <v>-87180</v>
      </c>
      <c r="C13" s="9">
        <v>-8030</v>
      </c>
      <c r="D13" s="9">
        <v>3145290</v>
      </c>
      <c r="E13" s="9">
        <v>250410</v>
      </c>
      <c r="F13" s="9">
        <v>28090</v>
      </c>
      <c r="G13" s="9">
        <v>3145290</v>
      </c>
      <c r="H13" s="9">
        <v>151820</v>
      </c>
      <c r="I13" s="9">
        <v>-170</v>
      </c>
      <c r="J13" s="9">
        <v>4420</v>
      </c>
      <c r="K13" s="9">
        <v>-179430</v>
      </c>
      <c r="L13" s="9">
        <v>96940</v>
      </c>
      <c r="M13" s="9">
        <v>942170</v>
      </c>
      <c r="N13" s="9">
        <v>-30150</v>
      </c>
      <c r="O13" s="9">
        <v>-67100</v>
      </c>
      <c r="P13" s="9">
        <v>25200</v>
      </c>
      <c r="Q13" s="9">
        <v>2470</v>
      </c>
      <c r="R13" s="9">
        <v>488520</v>
      </c>
      <c r="S13" s="9">
        <v>156240</v>
      </c>
      <c r="T13" s="9">
        <v>29770</v>
      </c>
      <c r="U13" s="9">
        <v>38360</v>
      </c>
      <c r="V13" s="9">
        <v>0</v>
      </c>
      <c r="W13" s="9">
        <v>0</v>
      </c>
      <c r="X13" s="9">
        <v>288770</v>
      </c>
      <c r="Y13" s="9">
        <v>-16630</v>
      </c>
      <c r="Z13" s="9">
        <v>78470</v>
      </c>
      <c r="AA13" s="9">
        <v>68310</v>
      </c>
      <c r="AB13" s="9">
        <v>22960</v>
      </c>
      <c r="AC13" s="9">
        <v>306450</v>
      </c>
      <c r="AD13" s="9"/>
      <c r="AE13" s="9">
        <v>8881260</v>
      </c>
    </row>
    <row r="14" spans="1:31" x14ac:dyDescent="0.25">
      <c r="A14" s="8" t="s">
        <v>433</v>
      </c>
      <c r="B14" s="9">
        <v>-83690</v>
      </c>
      <c r="C14" s="9">
        <v>-7420</v>
      </c>
      <c r="D14" s="9">
        <v>3515490</v>
      </c>
      <c r="E14" s="9">
        <v>206770</v>
      </c>
      <c r="F14" s="9">
        <v>31220</v>
      </c>
      <c r="G14" s="9">
        <v>3515490</v>
      </c>
      <c r="H14" s="9">
        <v>184570</v>
      </c>
      <c r="I14" s="9">
        <v>3180</v>
      </c>
      <c r="J14" s="9">
        <v>4400</v>
      </c>
      <c r="K14" s="9">
        <v>-219870</v>
      </c>
      <c r="L14" s="9">
        <v>125570</v>
      </c>
      <c r="M14" s="9">
        <v>1020350</v>
      </c>
      <c r="N14" s="9">
        <v>-34220</v>
      </c>
      <c r="O14" s="9">
        <v>-78470</v>
      </c>
      <c r="P14" s="9">
        <v>29270</v>
      </c>
      <c r="Q14" s="9">
        <v>2540</v>
      </c>
      <c r="R14" s="9">
        <v>570080</v>
      </c>
      <c r="S14" s="9">
        <v>182710</v>
      </c>
      <c r="T14" s="9">
        <v>36160</v>
      </c>
      <c r="U14" s="9">
        <v>41680</v>
      </c>
      <c r="V14" s="9">
        <v>0</v>
      </c>
      <c r="W14" s="9">
        <v>0</v>
      </c>
      <c r="X14" s="9">
        <v>359690</v>
      </c>
      <c r="Y14" s="9">
        <v>-18920</v>
      </c>
      <c r="Z14" s="9">
        <v>78930</v>
      </c>
      <c r="AA14" s="9">
        <v>80120</v>
      </c>
      <c r="AB14" s="9">
        <v>36840</v>
      </c>
      <c r="AC14" s="9">
        <v>338850</v>
      </c>
      <c r="AD14" s="9"/>
      <c r="AE14" s="9">
        <v>9921320</v>
      </c>
    </row>
    <row r="15" spans="1:31" x14ac:dyDescent="0.25">
      <c r="A15" s="8" t="s">
        <v>434</v>
      </c>
      <c r="B15" s="9">
        <v>-28290</v>
      </c>
      <c r="C15" s="9">
        <v>-7230</v>
      </c>
      <c r="D15" s="9">
        <v>3919930</v>
      </c>
      <c r="E15" s="9">
        <v>169280</v>
      </c>
      <c r="F15" s="9">
        <v>34280</v>
      </c>
      <c r="G15" s="9">
        <v>3919930</v>
      </c>
      <c r="H15" s="9">
        <v>225020</v>
      </c>
      <c r="I15" s="9">
        <v>3170</v>
      </c>
      <c r="J15" s="9">
        <v>4450</v>
      </c>
      <c r="K15" s="9">
        <v>-267640</v>
      </c>
      <c r="L15" s="9">
        <v>157160</v>
      </c>
      <c r="M15" s="9">
        <v>1127000</v>
      </c>
      <c r="N15" s="9">
        <v>-38390</v>
      </c>
      <c r="O15" s="9">
        <v>-95020</v>
      </c>
      <c r="P15" s="9">
        <v>33150</v>
      </c>
      <c r="Q15" s="9">
        <v>2590</v>
      </c>
      <c r="R15" s="9">
        <v>648030</v>
      </c>
      <c r="S15" s="9">
        <v>242970</v>
      </c>
      <c r="T15" s="9">
        <v>38240</v>
      </c>
      <c r="U15" s="9">
        <v>42280</v>
      </c>
      <c r="V15" s="9">
        <v>0</v>
      </c>
      <c r="W15" s="9">
        <v>0</v>
      </c>
      <c r="X15" s="9">
        <v>450460</v>
      </c>
      <c r="Y15" s="9">
        <v>-21240</v>
      </c>
      <c r="Z15" s="9">
        <v>81670</v>
      </c>
      <c r="AA15" s="9">
        <v>96590</v>
      </c>
      <c r="AB15" s="9">
        <v>50740</v>
      </c>
      <c r="AC15" s="9">
        <v>386240</v>
      </c>
      <c r="AD15" s="9"/>
      <c r="AE15" s="9">
        <v>11175370</v>
      </c>
    </row>
    <row r="16" spans="1:31" x14ac:dyDescent="0.25">
      <c r="A16" s="8" t="s">
        <v>435</v>
      </c>
      <c r="B16" s="9">
        <v>38760</v>
      </c>
      <c r="C16" s="9">
        <v>-7470</v>
      </c>
      <c r="D16" s="9">
        <v>4337340</v>
      </c>
      <c r="E16" s="9">
        <v>143750</v>
      </c>
      <c r="F16" s="9">
        <v>37100</v>
      </c>
      <c r="G16" s="9">
        <v>4337340</v>
      </c>
      <c r="H16" s="9">
        <v>258670</v>
      </c>
      <c r="I16" s="9">
        <v>1990</v>
      </c>
      <c r="J16" s="9">
        <v>4420</v>
      </c>
      <c r="K16" s="9">
        <v>-321350</v>
      </c>
      <c r="L16" s="9">
        <v>187840</v>
      </c>
      <c r="M16" s="9">
        <v>1238370</v>
      </c>
      <c r="N16" s="9">
        <v>-42510</v>
      </c>
      <c r="O16" s="9">
        <v>-110710</v>
      </c>
      <c r="P16" s="9">
        <v>36820</v>
      </c>
      <c r="Q16" s="9">
        <v>2500</v>
      </c>
      <c r="R16" s="9">
        <v>725920</v>
      </c>
      <c r="S16" s="9">
        <v>294030</v>
      </c>
      <c r="T16" s="9">
        <v>38940</v>
      </c>
      <c r="U16" s="9">
        <v>41390</v>
      </c>
      <c r="V16" s="9">
        <v>0</v>
      </c>
      <c r="W16" s="9">
        <v>0</v>
      </c>
      <c r="X16" s="9">
        <v>551220</v>
      </c>
      <c r="Y16" s="9">
        <v>-23570</v>
      </c>
      <c r="Z16" s="9">
        <v>82720</v>
      </c>
      <c r="AA16" s="9">
        <v>115780</v>
      </c>
      <c r="AB16" s="9">
        <v>62460</v>
      </c>
      <c r="AC16" s="9">
        <v>442090</v>
      </c>
      <c r="AD16" s="9"/>
      <c r="AE16" s="9">
        <v>12473840</v>
      </c>
    </row>
    <row r="17" spans="1:31" x14ac:dyDescent="0.25">
      <c r="A17" s="8" t="s">
        <v>436</v>
      </c>
      <c r="B17" s="9">
        <v>109900</v>
      </c>
      <c r="C17" s="9">
        <v>-7960</v>
      </c>
      <c r="D17" s="9">
        <v>4741360</v>
      </c>
      <c r="E17" s="9">
        <v>85390</v>
      </c>
      <c r="F17" s="9">
        <v>39980</v>
      </c>
      <c r="G17" s="9">
        <v>4741360</v>
      </c>
      <c r="H17" s="9">
        <v>299210</v>
      </c>
      <c r="I17" s="9">
        <v>470</v>
      </c>
      <c r="J17" s="9">
        <v>2130</v>
      </c>
      <c r="K17" s="9">
        <v>-382390</v>
      </c>
      <c r="L17" s="9">
        <v>218840</v>
      </c>
      <c r="M17" s="9">
        <v>1343110</v>
      </c>
      <c r="N17" s="9">
        <v>-46730</v>
      </c>
      <c r="O17" s="9">
        <v>-126820</v>
      </c>
      <c r="P17" s="9">
        <v>40220</v>
      </c>
      <c r="Q17" s="9">
        <v>2410</v>
      </c>
      <c r="R17" s="9">
        <v>804640</v>
      </c>
      <c r="S17" s="9">
        <v>332940</v>
      </c>
      <c r="T17" s="9">
        <v>39420</v>
      </c>
      <c r="U17" s="9">
        <v>39540</v>
      </c>
      <c r="V17" s="9">
        <v>0</v>
      </c>
      <c r="W17" s="9">
        <v>0</v>
      </c>
      <c r="X17" s="9">
        <v>642810</v>
      </c>
      <c r="Y17" s="9">
        <v>-26030</v>
      </c>
      <c r="Z17" s="9">
        <v>81990</v>
      </c>
      <c r="AA17" s="9">
        <v>136260</v>
      </c>
      <c r="AB17" s="9">
        <v>70480</v>
      </c>
      <c r="AC17" s="9">
        <v>495980</v>
      </c>
      <c r="AD17" s="9"/>
      <c r="AE17" s="9">
        <v>13678510</v>
      </c>
    </row>
    <row r="18" spans="1:31" x14ac:dyDescent="0.25">
      <c r="A18" s="8" t="s">
        <v>437</v>
      </c>
      <c r="B18" s="9">
        <v>-2300</v>
      </c>
      <c r="C18" s="9">
        <v>-8360</v>
      </c>
      <c r="D18" s="9">
        <v>4933200</v>
      </c>
      <c r="E18" s="9">
        <v>-460</v>
      </c>
      <c r="F18" s="9">
        <v>42560</v>
      </c>
      <c r="G18" s="9">
        <v>4933200</v>
      </c>
      <c r="H18" s="9">
        <v>336510</v>
      </c>
      <c r="I18" s="9">
        <v>-930</v>
      </c>
      <c r="J18" s="9">
        <v>890</v>
      </c>
      <c r="K18" s="9">
        <v>-446410</v>
      </c>
      <c r="L18" s="9">
        <v>243010</v>
      </c>
      <c r="M18" s="9">
        <v>1411330</v>
      </c>
      <c r="N18" s="9">
        <v>-50690</v>
      </c>
      <c r="O18" s="9">
        <v>-140540</v>
      </c>
      <c r="P18" s="9">
        <v>43780</v>
      </c>
      <c r="Q18" s="9">
        <v>2330</v>
      </c>
      <c r="R18" s="9">
        <v>875380</v>
      </c>
      <c r="S18" s="9">
        <v>289570</v>
      </c>
      <c r="T18" s="9">
        <v>40050</v>
      </c>
      <c r="U18" s="9">
        <v>37390</v>
      </c>
      <c r="V18" s="9">
        <v>0</v>
      </c>
      <c r="W18" s="9">
        <v>0</v>
      </c>
      <c r="X18" s="9">
        <v>720920</v>
      </c>
      <c r="Y18" s="9">
        <v>-28370</v>
      </c>
      <c r="Z18" s="9">
        <v>83860</v>
      </c>
      <c r="AA18" s="9">
        <v>156750</v>
      </c>
      <c r="AB18" s="9">
        <v>73710</v>
      </c>
      <c r="AC18" s="9">
        <v>539210</v>
      </c>
      <c r="AD18" s="9"/>
      <c r="AE18" s="9">
        <v>14085590</v>
      </c>
    </row>
    <row r="19" spans="1:31" x14ac:dyDescent="0.25">
      <c r="A19" s="8" t="s">
        <v>438</v>
      </c>
      <c r="B19" s="9">
        <v>-37300</v>
      </c>
      <c r="C19" s="9">
        <v>-7720</v>
      </c>
      <c r="D19" s="9">
        <v>5120490</v>
      </c>
      <c r="E19" s="9">
        <v>-88110</v>
      </c>
      <c r="F19" s="9">
        <v>45320</v>
      </c>
      <c r="G19" s="9">
        <v>5120490</v>
      </c>
      <c r="H19" s="9">
        <v>373090</v>
      </c>
      <c r="I19" s="9">
        <v>-1840</v>
      </c>
      <c r="J19" s="9">
        <v>-120</v>
      </c>
      <c r="K19" s="9">
        <v>-512990</v>
      </c>
      <c r="L19" s="9">
        <v>273970</v>
      </c>
      <c r="M19" s="9">
        <v>1497220</v>
      </c>
      <c r="N19" s="9">
        <v>-54500</v>
      </c>
      <c r="O19" s="9">
        <v>-156130</v>
      </c>
      <c r="P19" s="9">
        <v>47320</v>
      </c>
      <c r="Q19" s="9">
        <v>2270</v>
      </c>
      <c r="R19" s="9">
        <v>946420</v>
      </c>
      <c r="S19" s="9">
        <v>267880</v>
      </c>
      <c r="T19" s="9">
        <v>39180</v>
      </c>
      <c r="U19" s="9">
        <v>35490</v>
      </c>
      <c r="V19" s="9">
        <v>0</v>
      </c>
      <c r="W19" s="9">
        <v>0</v>
      </c>
      <c r="X19" s="9">
        <v>753720</v>
      </c>
      <c r="Y19" s="9">
        <v>-30430</v>
      </c>
      <c r="Z19" s="9">
        <v>81490</v>
      </c>
      <c r="AA19" s="9">
        <v>175610</v>
      </c>
      <c r="AB19" s="9">
        <v>61490</v>
      </c>
      <c r="AC19" s="9">
        <v>568880</v>
      </c>
      <c r="AD19" s="9"/>
      <c r="AE19" s="9">
        <v>14521190</v>
      </c>
    </row>
    <row r="20" spans="1:31" x14ac:dyDescent="0.25">
      <c r="A20" s="8" t="s">
        <v>439</v>
      </c>
      <c r="B20" s="9">
        <v>-33360</v>
      </c>
      <c r="C20" s="9">
        <v>-7650</v>
      </c>
      <c r="D20" s="9">
        <v>5256290</v>
      </c>
      <c r="E20" s="9">
        <v>-151800</v>
      </c>
      <c r="F20" s="9">
        <v>48690</v>
      </c>
      <c r="G20" s="9">
        <v>5256290</v>
      </c>
      <c r="H20" s="9">
        <v>405250</v>
      </c>
      <c r="I20" s="9">
        <v>-2440</v>
      </c>
      <c r="J20" s="9">
        <v>-400</v>
      </c>
      <c r="K20" s="9">
        <v>-587720</v>
      </c>
      <c r="L20" s="9">
        <v>308810</v>
      </c>
      <c r="M20" s="9">
        <v>1574240</v>
      </c>
      <c r="N20" s="9">
        <v>-58160</v>
      </c>
      <c r="O20" s="9">
        <v>-173000</v>
      </c>
      <c r="P20" s="9">
        <v>50720</v>
      </c>
      <c r="Q20" s="9">
        <v>2300</v>
      </c>
      <c r="R20" s="9">
        <v>1016550</v>
      </c>
      <c r="S20" s="9">
        <v>214650</v>
      </c>
      <c r="T20" s="9">
        <v>37540</v>
      </c>
      <c r="U20" s="9">
        <v>33840</v>
      </c>
      <c r="V20" s="9">
        <v>0</v>
      </c>
      <c r="W20" s="9">
        <v>0</v>
      </c>
      <c r="X20" s="9">
        <v>769530</v>
      </c>
      <c r="Y20" s="9">
        <v>-32620</v>
      </c>
      <c r="Z20" s="9">
        <v>82710</v>
      </c>
      <c r="AA20" s="9">
        <v>182560</v>
      </c>
      <c r="AB20" s="9">
        <v>45060</v>
      </c>
      <c r="AC20" s="9">
        <v>599900</v>
      </c>
      <c r="AD20" s="9"/>
      <c r="AE20" s="9">
        <v>14837780</v>
      </c>
    </row>
    <row r="21" spans="1:31" x14ac:dyDescent="0.25">
      <c r="A21" s="8" t="s">
        <v>440</v>
      </c>
      <c r="B21" s="9">
        <v>-32510</v>
      </c>
      <c r="C21" s="9">
        <v>-7900</v>
      </c>
      <c r="D21" s="9">
        <v>5358280</v>
      </c>
      <c r="E21" s="9">
        <v>-193450</v>
      </c>
      <c r="F21" s="9">
        <v>51970</v>
      </c>
      <c r="G21" s="9">
        <v>5358280</v>
      </c>
      <c r="H21" s="9">
        <v>433140</v>
      </c>
      <c r="I21" s="9">
        <v>-2860</v>
      </c>
      <c r="J21" s="9">
        <v>-380</v>
      </c>
      <c r="K21" s="9">
        <v>-667510</v>
      </c>
      <c r="L21" s="9">
        <v>344040</v>
      </c>
      <c r="M21" s="9">
        <v>1631290</v>
      </c>
      <c r="N21" s="9">
        <v>-61760</v>
      </c>
      <c r="O21" s="9">
        <v>-188450</v>
      </c>
      <c r="P21" s="9">
        <v>53930</v>
      </c>
      <c r="Q21" s="9">
        <v>2260</v>
      </c>
      <c r="R21" s="9">
        <v>1086750</v>
      </c>
      <c r="S21" s="9">
        <v>154040</v>
      </c>
      <c r="T21" s="9">
        <v>35970</v>
      </c>
      <c r="U21" s="9">
        <v>32290</v>
      </c>
      <c r="V21" s="9">
        <v>0</v>
      </c>
      <c r="W21" s="9">
        <v>0</v>
      </c>
      <c r="X21" s="9">
        <v>777260</v>
      </c>
      <c r="Y21" s="9">
        <v>-34770</v>
      </c>
      <c r="Z21" s="9">
        <v>86360</v>
      </c>
      <c r="AA21" s="9">
        <v>184030</v>
      </c>
      <c r="AB21" s="9">
        <v>27470</v>
      </c>
      <c r="AC21" s="9">
        <v>632710</v>
      </c>
      <c r="AD21" s="9"/>
      <c r="AE21" s="9">
        <v>15060480</v>
      </c>
    </row>
    <row r="22" spans="1:31" x14ac:dyDescent="0.25">
      <c r="A22" s="8" t="s">
        <v>441</v>
      </c>
      <c r="B22" s="9">
        <v>-35470</v>
      </c>
      <c r="C22" s="9">
        <v>-8290</v>
      </c>
      <c r="D22" s="9">
        <v>5437310</v>
      </c>
      <c r="E22" s="9">
        <v>-209080</v>
      </c>
      <c r="F22" s="9">
        <v>55360</v>
      </c>
      <c r="G22" s="9">
        <v>5437310</v>
      </c>
      <c r="H22" s="9">
        <v>456820</v>
      </c>
      <c r="I22" s="9">
        <v>-3220</v>
      </c>
      <c r="J22" s="9">
        <v>-250</v>
      </c>
      <c r="K22" s="9">
        <v>-747620</v>
      </c>
      <c r="L22" s="9">
        <v>374850</v>
      </c>
      <c r="M22" s="9">
        <v>1677850</v>
      </c>
      <c r="N22" s="9">
        <v>-65370</v>
      </c>
      <c r="O22" s="9">
        <v>-203930</v>
      </c>
      <c r="P22" s="9">
        <v>56980</v>
      </c>
      <c r="Q22" s="9">
        <v>2170</v>
      </c>
      <c r="R22" s="9">
        <v>1157860</v>
      </c>
      <c r="S22" s="9">
        <v>88850</v>
      </c>
      <c r="T22" s="9">
        <v>34920</v>
      </c>
      <c r="U22" s="9">
        <v>30930</v>
      </c>
      <c r="V22" s="9">
        <v>0</v>
      </c>
      <c r="W22" s="9">
        <v>0</v>
      </c>
      <c r="X22" s="9">
        <v>774990</v>
      </c>
      <c r="Y22" s="9">
        <v>-36970</v>
      </c>
      <c r="Z22" s="9">
        <v>89640</v>
      </c>
      <c r="AA22" s="9">
        <v>182800</v>
      </c>
      <c r="AB22" s="9">
        <v>9140</v>
      </c>
      <c r="AC22" s="9">
        <v>664940</v>
      </c>
      <c r="AD22" s="9"/>
      <c r="AE22" s="9">
        <v>15222520</v>
      </c>
    </row>
    <row r="23" spans="1:31" x14ac:dyDescent="0.25">
      <c r="A23" s="8" t="s">
        <v>442</v>
      </c>
      <c r="B23" s="9">
        <v>-35290</v>
      </c>
      <c r="C23" s="9">
        <v>-8820</v>
      </c>
      <c r="D23" s="9">
        <v>5502850</v>
      </c>
      <c r="E23" s="9">
        <v>-213340</v>
      </c>
      <c r="F23" s="9">
        <v>58950</v>
      </c>
      <c r="G23" s="9">
        <v>5502850</v>
      </c>
      <c r="H23" s="9">
        <v>477970</v>
      </c>
      <c r="I23" s="9">
        <v>-3470</v>
      </c>
      <c r="J23" s="9">
        <v>-110</v>
      </c>
      <c r="K23" s="9">
        <v>-833400</v>
      </c>
      <c r="L23" s="9">
        <v>405160</v>
      </c>
      <c r="M23" s="9">
        <v>1717160</v>
      </c>
      <c r="N23" s="9">
        <v>-68850</v>
      </c>
      <c r="O23" s="9">
        <v>-219450</v>
      </c>
      <c r="P23" s="9">
        <v>59930</v>
      </c>
      <c r="Q23" s="9">
        <v>2080</v>
      </c>
      <c r="R23" s="9">
        <v>1230680</v>
      </c>
      <c r="S23" s="9">
        <v>28870</v>
      </c>
      <c r="T23" s="9">
        <v>34390</v>
      </c>
      <c r="U23" s="9">
        <v>29710</v>
      </c>
      <c r="V23" s="9">
        <v>0</v>
      </c>
      <c r="W23" s="9">
        <v>0</v>
      </c>
      <c r="X23" s="9">
        <v>768520</v>
      </c>
      <c r="Y23" s="9">
        <v>-39160</v>
      </c>
      <c r="Z23" s="9">
        <v>93090</v>
      </c>
      <c r="AA23" s="9">
        <v>179680</v>
      </c>
      <c r="AB23" s="9">
        <v>-9220</v>
      </c>
      <c r="AC23" s="9">
        <v>689160</v>
      </c>
      <c r="AD23" s="9"/>
      <c r="AE23" s="9">
        <v>15349940</v>
      </c>
    </row>
    <row r="24" spans="1:31" x14ac:dyDescent="0.25">
      <c r="A24" s="8" t="s">
        <v>443</v>
      </c>
      <c r="B24" s="9">
        <v>-34920</v>
      </c>
      <c r="C24" s="9">
        <v>-9280</v>
      </c>
      <c r="D24" s="9">
        <v>5560200</v>
      </c>
      <c r="E24" s="9">
        <v>-209250</v>
      </c>
      <c r="F24" s="9">
        <v>62840</v>
      </c>
      <c r="G24" s="9">
        <v>5560200</v>
      </c>
      <c r="H24" s="9">
        <v>496870</v>
      </c>
      <c r="I24" s="9">
        <v>-3670</v>
      </c>
      <c r="J24" s="9">
        <v>80</v>
      </c>
      <c r="K24" s="9">
        <v>-927920</v>
      </c>
      <c r="L24" s="9">
        <v>432240</v>
      </c>
      <c r="M24" s="9">
        <v>1754010</v>
      </c>
      <c r="N24" s="9">
        <v>-72100</v>
      </c>
      <c r="O24" s="9">
        <v>-235460</v>
      </c>
      <c r="P24" s="9">
        <v>62820</v>
      </c>
      <c r="Q24" s="9">
        <v>2090</v>
      </c>
      <c r="R24" s="9">
        <v>1306050</v>
      </c>
      <c r="S24" s="9">
        <v>-21860</v>
      </c>
      <c r="T24" s="9">
        <v>34580</v>
      </c>
      <c r="U24" s="9">
        <v>28650</v>
      </c>
      <c r="V24" s="9">
        <v>0</v>
      </c>
      <c r="W24" s="9">
        <v>0</v>
      </c>
      <c r="X24" s="9">
        <v>757820</v>
      </c>
      <c r="Y24" s="9">
        <v>-41320</v>
      </c>
      <c r="Z24" s="9">
        <v>99150</v>
      </c>
      <c r="AA24" s="9">
        <v>175500</v>
      </c>
      <c r="AB24" s="9">
        <v>-26910</v>
      </c>
      <c r="AC24" s="9">
        <v>701680</v>
      </c>
      <c r="AD24" s="9"/>
      <c r="AE24" s="9">
        <v>15452090</v>
      </c>
    </row>
    <row r="25" spans="1:31" x14ac:dyDescent="0.25">
      <c r="A25" s="8" t="s">
        <v>444</v>
      </c>
      <c r="B25" s="9">
        <v>-34290</v>
      </c>
      <c r="C25" s="9">
        <v>-9840</v>
      </c>
      <c r="D25" s="9">
        <v>5613920</v>
      </c>
      <c r="E25" s="9">
        <v>-205360</v>
      </c>
      <c r="F25" s="9">
        <v>67020</v>
      </c>
      <c r="G25" s="9">
        <v>5613920</v>
      </c>
      <c r="H25" s="9">
        <v>514520</v>
      </c>
      <c r="I25" s="9">
        <v>-3980</v>
      </c>
      <c r="J25" s="9">
        <v>1020</v>
      </c>
      <c r="K25" s="9">
        <v>-1024900</v>
      </c>
      <c r="L25" s="9">
        <v>458690</v>
      </c>
      <c r="M25" s="9">
        <v>1792090</v>
      </c>
      <c r="N25" s="9">
        <v>-75580</v>
      </c>
      <c r="O25" s="9">
        <v>-252410</v>
      </c>
      <c r="P25" s="9">
        <v>65510</v>
      </c>
      <c r="Q25" s="9">
        <v>2010</v>
      </c>
      <c r="R25" s="9">
        <v>1383110</v>
      </c>
      <c r="S25" s="9">
        <v>-64880</v>
      </c>
      <c r="T25" s="9">
        <v>35240</v>
      </c>
      <c r="U25" s="9">
        <v>27550</v>
      </c>
      <c r="V25" s="9">
        <v>0</v>
      </c>
      <c r="W25" s="9">
        <v>0</v>
      </c>
      <c r="X25" s="9">
        <v>741150</v>
      </c>
      <c r="Y25" s="9">
        <v>-43510</v>
      </c>
      <c r="Z25" s="9">
        <v>107640</v>
      </c>
      <c r="AA25" s="9">
        <v>170360</v>
      </c>
      <c r="AB25" s="9">
        <v>-43940</v>
      </c>
      <c r="AC25" s="9">
        <v>704300</v>
      </c>
      <c r="AD25" s="9"/>
      <c r="AE25" s="9">
        <v>15539360</v>
      </c>
    </row>
    <row r="26" spans="1:31" x14ac:dyDescent="0.25">
      <c r="A26" s="8" t="s">
        <v>445</v>
      </c>
      <c r="B26" s="9">
        <v>-14020</v>
      </c>
      <c r="C26" s="9">
        <v>-10520</v>
      </c>
      <c r="D26" s="9">
        <v>5668730</v>
      </c>
      <c r="E26" s="9">
        <v>-205370</v>
      </c>
      <c r="F26" s="9">
        <v>71080</v>
      </c>
      <c r="G26" s="9">
        <v>5668730</v>
      </c>
      <c r="H26" s="9">
        <v>530580</v>
      </c>
      <c r="I26" s="9">
        <v>-4260</v>
      </c>
      <c r="J26" s="9">
        <v>2250</v>
      </c>
      <c r="K26" s="9">
        <v>-1122840</v>
      </c>
      <c r="L26" s="9">
        <v>483520</v>
      </c>
      <c r="M26" s="9">
        <v>1835140</v>
      </c>
      <c r="N26" s="9">
        <v>-79330</v>
      </c>
      <c r="O26" s="9">
        <v>-270660</v>
      </c>
      <c r="P26" s="9">
        <v>68050</v>
      </c>
      <c r="Q26" s="9">
        <v>1940</v>
      </c>
      <c r="R26" s="9">
        <v>1462810</v>
      </c>
      <c r="S26" s="9">
        <v>-101690</v>
      </c>
      <c r="T26" s="9">
        <v>36200</v>
      </c>
      <c r="U26" s="9">
        <v>26550</v>
      </c>
      <c r="V26" s="9">
        <v>0</v>
      </c>
      <c r="W26" s="9">
        <v>0</v>
      </c>
      <c r="X26" s="9">
        <v>721460</v>
      </c>
      <c r="Y26" s="9">
        <v>-45770</v>
      </c>
      <c r="Z26" s="9">
        <v>103420</v>
      </c>
      <c r="AA26" s="9">
        <v>163520</v>
      </c>
      <c r="AB26" s="9">
        <v>-59930</v>
      </c>
      <c r="AC26" s="9">
        <v>695600</v>
      </c>
      <c r="AD26" s="9"/>
      <c r="AE26" s="9">
        <v>15625190</v>
      </c>
    </row>
    <row r="27" spans="1:31" x14ac:dyDescent="0.25">
      <c r="A27" s="8" t="s">
        <v>446</v>
      </c>
      <c r="B27" s="9">
        <v>20250</v>
      </c>
      <c r="C27" s="9">
        <v>-11210</v>
      </c>
      <c r="D27" s="9">
        <v>5718890</v>
      </c>
      <c r="E27" s="9">
        <v>-212720</v>
      </c>
      <c r="F27" s="9">
        <v>75420</v>
      </c>
      <c r="G27" s="9">
        <v>5718890</v>
      </c>
      <c r="H27" s="9">
        <v>543880</v>
      </c>
      <c r="I27" s="9">
        <v>-4540</v>
      </c>
      <c r="J27" s="9">
        <v>2860</v>
      </c>
      <c r="K27" s="9">
        <v>-1224850</v>
      </c>
      <c r="L27" s="9">
        <v>510260</v>
      </c>
      <c r="M27" s="9">
        <v>1879720</v>
      </c>
      <c r="N27" s="9">
        <v>-83090</v>
      </c>
      <c r="O27" s="9">
        <v>-290230</v>
      </c>
      <c r="P27" s="9">
        <v>70400</v>
      </c>
      <c r="Q27" s="9">
        <v>1870</v>
      </c>
      <c r="R27" s="9">
        <v>1544190</v>
      </c>
      <c r="S27" s="9">
        <v>-134160</v>
      </c>
      <c r="T27" s="9">
        <v>37240</v>
      </c>
      <c r="U27" s="9">
        <v>25550</v>
      </c>
      <c r="V27" s="9">
        <v>0</v>
      </c>
      <c r="W27" s="9">
        <v>0</v>
      </c>
      <c r="X27" s="9">
        <v>698640</v>
      </c>
      <c r="Y27" s="9">
        <v>-48060</v>
      </c>
      <c r="Z27" s="9">
        <v>104020</v>
      </c>
      <c r="AA27" s="9">
        <v>156110</v>
      </c>
      <c r="AB27" s="9">
        <v>-75040</v>
      </c>
      <c r="AC27" s="9">
        <v>677030</v>
      </c>
      <c r="AD27" s="9"/>
      <c r="AE27" s="9">
        <v>15701320</v>
      </c>
    </row>
    <row r="28" spans="1:31" x14ac:dyDescent="0.25">
      <c r="A28" s="8" t="s">
        <v>447</v>
      </c>
      <c r="B28" s="9">
        <v>-4060</v>
      </c>
      <c r="C28" s="9">
        <v>-11880</v>
      </c>
      <c r="D28" s="9">
        <v>5766210</v>
      </c>
      <c r="E28" s="9">
        <v>-225930</v>
      </c>
      <c r="F28" s="9">
        <v>79810</v>
      </c>
      <c r="G28" s="9">
        <v>5766210</v>
      </c>
      <c r="H28" s="9">
        <v>552830</v>
      </c>
      <c r="I28" s="9">
        <v>-4760</v>
      </c>
      <c r="J28" s="9">
        <v>2940</v>
      </c>
      <c r="K28" s="9">
        <v>-1330050</v>
      </c>
      <c r="L28" s="9">
        <v>536360</v>
      </c>
      <c r="M28" s="9">
        <v>1924150</v>
      </c>
      <c r="N28" s="9">
        <v>-86750</v>
      </c>
      <c r="O28" s="9">
        <v>-310690</v>
      </c>
      <c r="P28" s="9">
        <v>72700</v>
      </c>
      <c r="Q28" s="9">
        <v>1820</v>
      </c>
      <c r="R28" s="9">
        <v>1627600</v>
      </c>
      <c r="S28" s="9">
        <v>-160520</v>
      </c>
      <c r="T28" s="9">
        <v>38450</v>
      </c>
      <c r="U28" s="9">
        <v>24620</v>
      </c>
      <c r="V28" s="9">
        <v>0</v>
      </c>
      <c r="W28" s="9">
        <v>0</v>
      </c>
      <c r="X28" s="9">
        <v>672750</v>
      </c>
      <c r="Y28" s="9">
        <v>-50370</v>
      </c>
      <c r="Z28" s="9">
        <v>104250</v>
      </c>
      <c r="AA28" s="9">
        <v>148280</v>
      </c>
      <c r="AB28" s="9">
        <v>-89090</v>
      </c>
      <c r="AC28" s="9">
        <v>652590</v>
      </c>
      <c r="AD28" s="9"/>
      <c r="AE28" s="9">
        <v>15697470</v>
      </c>
    </row>
    <row r="29" spans="1:31" x14ac:dyDescent="0.25">
      <c r="A29" s="8" t="s">
        <v>448</v>
      </c>
      <c r="B29" s="9">
        <v>-6630</v>
      </c>
      <c r="C29" s="9">
        <v>-12490</v>
      </c>
      <c r="D29" s="9">
        <v>5795510</v>
      </c>
      <c r="E29" s="9">
        <v>-243530</v>
      </c>
      <c r="F29" s="9">
        <v>84460</v>
      </c>
      <c r="G29" s="9">
        <v>5795510</v>
      </c>
      <c r="H29" s="9">
        <v>550300</v>
      </c>
      <c r="I29" s="9">
        <v>-4610</v>
      </c>
      <c r="J29" s="9">
        <v>2770</v>
      </c>
      <c r="K29" s="9">
        <v>-1435710</v>
      </c>
      <c r="L29" s="9">
        <v>567020</v>
      </c>
      <c r="M29" s="9">
        <v>1959100</v>
      </c>
      <c r="N29" s="9">
        <v>-90290</v>
      </c>
      <c r="O29" s="9">
        <v>-330820</v>
      </c>
      <c r="P29" s="9">
        <v>74900</v>
      </c>
      <c r="Q29" s="9">
        <v>1800</v>
      </c>
      <c r="R29" s="9">
        <v>1712710</v>
      </c>
      <c r="S29" s="9">
        <v>-183630</v>
      </c>
      <c r="T29" s="9">
        <v>39450</v>
      </c>
      <c r="U29" s="9">
        <v>23620</v>
      </c>
      <c r="V29" s="9">
        <v>0</v>
      </c>
      <c r="W29" s="9">
        <v>0</v>
      </c>
      <c r="X29" s="9">
        <v>643450</v>
      </c>
      <c r="Y29" s="9">
        <v>-52720</v>
      </c>
      <c r="Z29" s="9">
        <v>106270</v>
      </c>
      <c r="AA29" s="9">
        <v>139250</v>
      </c>
      <c r="AB29" s="9">
        <v>-101040</v>
      </c>
      <c r="AC29" s="9">
        <v>621240</v>
      </c>
      <c r="AD29" s="9"/>
      <c r="AE29" s="9">
        <v>15655890</v>
      </c>
    </row>
    <row r="30" spans="1:31" x14ac:dyDescent="0.25">
      <c r="A30" s="8" t="s">
        <v>449</v>
      </c>
      <c r="B30" s="9">
        <v>-1510</v>
      </c>
      <c r="C30" s="9">
        <v>-13080</v>
      </c>
      <c r="D30" s="9">
        <v>5812450</v>
      </c>
      <c r="E30" s="9">
        <v>-257480</v>
      </c>
      <c r="F30" s="9">
        <v>88760</v>
      </c>
      <c r="G30" s="9">
        <v>5812450</v>
      </c>
      <c r="H30" s="9">
        <v>539210</v>
      </c>
      <c r="I30" s="9">
        <v>-4230</v>
      </c>
      <c r="J30" s="9">
        <v>2560</v>
      </c>
      <c r="K30" s="9">
        <v>-1542070</v>
      </c>
      <c r="L30" s="9">
        <v>601400</v>
      </c>
      <c r="M30" s="9">
        <v>1988310</v>
      </c>
      <c r="N30" s="9">
        <v>-93600</v>
      </c>
      <c r="O30" s="9">
        <v>-347730</v>
      </c>
      <c r="P30" s="9">
        <v>76960</v>
      </c>
      <c r="Q30" s="9">
        <v>1760</v>
      </c>
      <c r="R30" s="9">
        <v>1798220</v>
      </c>
      <c r="S30" s="9">
        <v>-202530</v>
      </c>
      <c r="T30" s="9">
        <v>40380</v>
      </c>
      <c r="U30" s="9">
        <v>22760</v>
      </c>
      <c r="V30" s="9">
        <v>0</v>
      </c>
      <c r="W30" s="9">
        <v>0</v>
      </c>
      <c r="X30" s="9">
        <v>617040</v>
      </c>
      <c r="Y30" s="9">
        <v>-55000</v>
      </c>
      <c r="Z30" s="9">
        <v>112740</v>
      </c>
      <c r="AA30" s="9">
        <v>129880</v>
      </c>
      <c r="AB30" s="9">
        <v>-110920</v>
      </c>
      <c r="AC30" s="9">
        <v>587750</v>
      </c>
      <c r="AD30" s="9"/>
      <c r="AE30" s="9">
        <v>15604480</v>
      </c>
    </row>
    <row r="31" spans="1:31" x14ac:dyDescent="0.25">
      <c r="A31" s="8" t="s">
        <v>450</v>
      </c>
      <c r="B31" s="9">
        <v>4510</v>
      </c>
      <c r="C31" s="9">
        <v>-13620</v>
      </c>
      <c r="D31" s="9">
        <v>5822450</v>
      </c>
      <c r="E31" s="9">
        <v>-269460</v>
      </c>
      <c r="F31" s="9">
        <v>92850</v>
      </c>
      <c r="G31" s="9">
        <v>5822450</v>
      </c>
      <c r="H31" s="9">
        <v>526600</v>
      </c>
      <c r="I31" s="9">
        <v>-3800</v>
      </c>
      <c r="J31" s="9">
        <v>2360</v>
      </c>
      <c r="K31" s="9">
        <v>-1644300</v>
      </c>
      <c r="L31" s="9">
        <v>632510</v>
      </c>
      <c r="M31" s="9">
        <v>2014710</v>
      </c>
      <c r="N31" s="9">
        <v>-96860</v>
      </c>
      <c r="O31" s="9">
        <v>-362140</v>
      </c>
      <c r="P31" s="9">
        <v>78860</v>
      </c>
      <c r="Q31" s="9">
        <v>1720</v>
      </c>
      <c r="R31" s="9">
        <v>1885700</v>
      </c>
      <c r="S31" s="9">
        <v>-221370</v>
      </c>
      <c r="T31" s="9">
        <v>41270</v>
      </c>
      <c r="U31" s="9">
        <v>22210</v>
      </c>
      <c r="V31" s="9">
        <v>0</v>
      </c>
      <c r="W31" s="9">
        <v>0</v>
      </c>
      <c r="X31" s="9">
        <v>586360</v>
      </c>
      <c r="Y31" s="9">
        <v>-57290</v>
      </c>
      <c r="Z31" s="9">
        <v>125720</v>
      </c>
      <c r="AA31" s="9">
        <v>121010</v>
      </c>
      <c r="AB31" s="9">
        <v>-118940</v>
      </c>
      <c r="AC31" s="9">
        <v>564630</v>
      </c>
      <c r="AD31" s="9"/>
      <c r="AE31" s="9">
        <v>15558140</v>
      </c>
    </row>
    <row r="32" spans="1:31" x14ac:dyDescent="0.25">
      <c r="A32" s="8" t="s">
        <v>451</v>
      </c>
      <c r="B32" s="9">
        <v>-6400</v>
      </c>
      <c r="C32" s="9">
        <v>-14220</v>
      </c>
      <c r="D32" s="9">
        <v>5843800</v>
      </c>
      <c r="E32" s="9">
        <v>-271240</v>
      </c>
      <c r="F32" s="9">
        <v>96930</v>
      </c>
      <c r="G32" s="9">
        <v>5843800</v>
      </c>
      <c r="H32" s="9">
        <v>503830</v>
      </c>
      <c r="I32" s="9">
        <v>-3410</v>
      </c>
      <c r="J32" s="9">
        <v>2260</v>
      </c>
      <c r="K32" s="9">
        <v>-1744650</v>
      </c>
      <c r="L32" s="9">
        <v>669840</v>
      </c>
      <c r="M32" s="9">
        <v>2046550</v>
      </c>
      <c r="N32" s="9">
        <v>-100210</v>
      </c>
      <c r="O32" s="9">
        <v>-376920</v>
      </c>
      <c r="P32" s="9">
        <v>80640</v>
      </c>
      <c r="Q32" s="9">
        <v>1660</v>
      </c>
      <c r="R32" s="9">
        <v>1973840</v>
      </c>
      <c r="S32" s="9">
        <v>-231480</v>
      </c>
      <c r="T32" s="9">
        <v>42160</v>
      </c>
      <c r="U32" s="9">
        <v>22010</v>
      </c>
      <c r="V32" s="9">
        <v>0</v>
      </c>
      <c r="W32" s="9">
        <v>0</v>
      </c>
      <c r="X32" s="9">
        <v>563920</v>
      </c>
      <c r="Y32" s="9">
        <v>-59590</v>
      </c>
      <c r="Z32" s="9">
        <v>132300</v>
      </c>
      <c r="AA32" s="9">
        <v>113100</v>
      </c>
      <c r="AB32" s="9">
        <v>-125950</v>
      </c>
      <c r="AC32" s="9">
        <v>531270</v>
      </c>
      <c r="AD32" s="9"/>
      <c r="AE32" s="9">
        <v>15533840</v>
      </c>
    </row>
    <row r="33" spans="1:31" x14ac:dyDescent="0.25">
      <c r="A33" s="8" t="s">
        <v>452</v>
      </c>
      <c r="B33" s="9">
        <v>-8550</v>
      </c>
      <c r="C33" s="9">
        <v>-14810</v>
      </c>
      <c r="D33" s="9">
        <v>5872060</v>
      </c>
      <c r="E33" s="9">
        <v>-269130</v>
      </c>
      <c r="F33" s="9">
        <v>101150</v>
      </c>
      <c r="G33" s="9">
        <v>5872060</v>
      </c>
      <c r="H33" s="9">
        <v>482060</v>
      </c>
      <c r="I33" s="9">
        <v>-3030</v>
      </c>
      <c r="J33" s="9">
        <v>2220</v>
      </c>
      <c r="K33" s="9">
        <v>-1850440</v>
      </c>
      <c r="L33" s="9">
        <v>708490</v>
      </c>
      <c r="M33" s="9">
        <v>2088520</v>
      </c>
      <c r="N33" s="9">
        <v>-103810</v>
      </c>
      <c r="O33" s="9">
        <v>-394340</v>
      </c>
      <c r="P33" s="9">
        <v>82340</v>
      </c>
      <c r="Q33" s="9">
        <v>1630</v>
      </c>
      <c r="R33" s="9">
        <v>2062360</v>
      </c>
      <c r="S33" s="9">
        <v>-245990</v>
      </c>
      <c r="T33" s="9">
        <v>43090</v>
      </c>
      <c r="U33" s="9">
        <v>21970</v>
      </c>
      <c r="V33" s="9">
        <v>0</v>
      </c>
      <c r="W33" s="9">
        <v>0</v>
      </c>
      <c r="X33" s="9">
        <v>540550</v>
      </c>
      <c r="Y33" s="9">
        <v>-61940</v>
      </c>
      <c r="Z33" s="9">
        <v>140980</v>
      </c>
      <c r="AA33" s="9">
        <v>106510</v>
      </c>
      <c r="AB33" s="9">
        <v>-132640</v>
      </c>
      <c r="AC33" s="9">
        <v>506630</v>
      </c>
      <c r="AD33" s="9"/>
      <c r="AE33" s="9">
        <v>15547940</v>
      </c>
    </row>
    <row r="34" spans="1:31" x14ac:dyDescent="0.25">
      <c r="B34" s="10" t="str">
        <f>IF(B33&lt;0,"NEG","POS")</f>
        <v>NEG</v>
      </c>
      <c r="C34" s="10" t="str">
        <f t="shared" ref="C34:AE34" si="0">IF(C33&lt;0,"NEG","POS")</f>
        <v>NEG</v>
      </c>
      <c r="D34" s="10" t="str">
        <f t="shared" si="0"/>
        <v>POS</v>
      </c>
      <c r="E34" s="10" t="str">
        <f t="shared" si="0"/>
        <v>NEG</v>
      </c>
      <c r="F34" s="10" t="str">
        <f t="shared" si="0"/>
        <v>POS</v>
      </c>
      <c r="G34" s="10" t="str">
        <f t="shared" si="0"/>
        <v>POS</v>
      </c>
      <c r="H34" s="10" t="str">
        <f t="shared" si="0"/>
        <v>POS</v>
      </c>
      <c r="I34" s="10" t="str">
        <f t="shared" si="0"/>
        <v>NEG</v>
      </c>
      <c r="J34" s="10" t="str">
        <f t="shared" si="0"/>
        <v>POS</v>
      </c>
      <c r="K34" s="10" t="str">
        <f t="shared" si="0"/>
        <v>NEG</v>
      </c>
      <c r="L34" s="10" t="str">
        <f t="shared" si="0"/>
        <v>POS</v>
      </c>
      <c r="M34" s="10" t="str">
        <f t="shared" si="0"/>
        <v>POS</v>
      </c>
      <c r="N34" s="10" t="str">
        <f t="shared" si="0"/>
        <v>NEG</v>
      </c>
      <c r="O34" s="10" t="str">
        <f t="shared" si="0"/>
        <v>NEG</v>
      </c>
      <c r="P34" s="10" t="str">
        <f t="shared" si="0"/>
        <v>POS</v>
      </c>
      <c r="Q34" s="10" t="str">
        <f t="shared" si="0"/>
        <v>POS</v>
      </c>
      <c r="R34" s="10" t="str">
        <f t="shared" si="0"/>
        <v>POS</v>
      </c>
      <c r="S34" s="10" t="str">
        <f t="shared" si="0"/>
        <v>NEG</v>
      </c>
      <c r="T34" s="10" t="str">
        <f t="shared" si="0"/>
        <v>POS</v>
      </c>
      <c r="U34" s="10" t="str">
        <f t="shared" si="0"/>
        <v>POS</v>
      </c>
      <c r="V34" s="10" t="str">
        <f t="shared" si="0"/>
        <v>POS</v>
      </c>
      <c r="W34" s="10" t="str">
        <f t="shared" si="0"/>
        <v>POS</v>
      </c>
      <c r="X34" s="10" t="str">
        <f t="shared" si="0"/>
        <v>POS</v>
      </c>
      <c r="Y34" s="10" t="str">
        <f t="shared" si="0"/>
        <v>NEG</v>
      </c>
      <c r="Z34" s="10" t="str">
        <f t="shared" si="0"/>
        <v>POS</v>
      </c>
      <c r="AA34" s="10" t="str">
        <f t="shared" si="0"/>
        <v>POS</v>
      </c>
      <c r="AB34" s="10" t="str">
        <f t="shared" si="0"/>
        <v>NEG</v>
      </c>
      <c r="AC34" s="10" t="str">
        <f t="shared" si="0"/>
        <v>POS</v>
      </c>
      <c r="AD34" s="10" t="str">
        <f t="shared" si="0"/>
        <v>POS</v>
      </c>
      <c r="AE34" s="10" t="str">
        <f t="shared" si="0"/>
        <v>POS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06A2-324B-471D-8888-1D438BEABEF7}">
  <sheetPr>
    <tabColor rgb="FFC00000"/>
  </sheetPr>
  <dimension ref="A1:AF31"/>
  <sheetViews>
    <sheetView workbookViewId="0">
      <selection activeCell="A31" sqref="A31"/>
    </sheetView>
  </sheetViews>
  <sheetFormatPr defaultRowHeight="15" x14ac:dyDescent="0.25"/>
  <cols>
    <col min="1" max="1" width="59.28515625" customWidth="1"/>
  </cols>
  <sheetData>
    <row r="1" spans="1:32" x14ac:dyDescent="0.25">
      <c r="A1" s="4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tr">
        <f>State_ContributionTestResults!B2</f>
        <v>DisabledPolicyGroup=None</v>
      </c>
      <c r="B2">
        <f>(State_ContributionTestResults!D2-State_ContributionTestResults!D$2)*-1</f>
        <v>0</v>
      </c>
      <c r="C2">
        <f>(State_ContributionTestResults!E2-State_ContributionTestResults!E$2)*-1</f>
        <v>0</v>
      </c>
      <c r="D2">
        <f>(State_ContributionTestResults!F2-State_ContributionTestResults!F$2)*-1</f>
        <v>0</v>
      </c>
      <c r="E2">
        <f>(State_ContributionTestResults!G2-State_ContributionTestResults!G$2)*-1</f>
        <v>0</v>
      </c>
      <c r="F2">
        <f>(State_ContributionTestResults!H2-State_ContributionTestResults!H$2)*-1</f>
        <v>0</v>
      </c>
      <c r="G2">
        <f>(State_ContributionTestResults!I2-State_ContributionTestResults!I$2)*-1</f>
        <v>0</v>
      </c>
      <c r="H2">
        <f>(State_ContributionTestResults!J2-State_ContributionTestResults!J$2)*-1</f>
        <v>0</v>
      </c>
      <c r="I2">
        <f>(State_ContributionTestResults!K2-State_ContributionTestResults!K$2)*-1</f>
        <v>0</v>
      </c>
      <c r="J2">
        <f>(State_ContributionTestResults!L2-State_ContributionTestResults!L$2)*-1</f>
        <v>0</v>
      </c>
      <c r="K2">
        <f>(State_ContributionTestResults!M2-State_ContributionTestResults!M$2)*-1</f>
        <v>0</v>
      </c>
      <c r="L2">
        <f>(State_ContributionTestResults!N2-State_ContributionTestResults!N$2)*-1</f>
        <v>0</v>
      </c>
      <c r="M2">
        <f>(State_ContributionTestResults!O2-State_ContributionTestResults!O$2)*-1</f>
        <v>0</v>
      </c>
      <c r="N2">
        <f>(State_ContributionTestResults!P2-State_ContributionTestResults!P$2)*-1</f>
        <v>0</v>
      </c>
      <c r="O2">
        <f>(State_ContributionTestResults!Q2-State_ContributionTestResults!Q$2)*-1</f>
        <v>0</v>
      </c>
      <c r="P2">
        <f>(State_ContributionTestResults!R2-State_ContributionTestResults!R$2)*-1</f>
        <v>0</v>
      </c>
      <c r="Q2">
        <f>(State_ContributionTestResults!S2-State_ContributionTestResults!S$2)*-1</f>
        <v>0</v>
      </c>
      <c r="R2">
        <f>(State_ContributionTestResults!T2-State_ContributionTestResults!T$2)*-1</f>
        <v>0</v>
      </c>
      <c r="S2">
        <f>(State_ContributionTestResults!U2-State_ContributionTestResults!U$2)*-1</f>
        <v>0</v>
      </c>
      <c r="T2">
        <f>(State_ContributionTestResults!V2-State_ContributionTestResults!V$2)*-1</f>
        <v>0</v>
      </c>
      <c r="U2">
        <f>(State_ContributionTestResults!W2-State_ContributionTestResults!W$2)*-1</f>
        <v>0</v>
      </c>
      <c r="V2">
        <f>(State_ContributionTestResults!X2-State_ContributionTestResults!X$2)*-1</f>
        <v>0</v>
      </c>
      <c r="W2">
        <f>(State_ContributionTestResults!Y2-State_ContributionTestResults!Y$2)*-1</f>
        <v>0</v>
      </c>
      <c r="X2">
        <f>(State_ContributionTestResults!Z2-State_ContributionTestResults!Z$2)*-1</f>
        <v>0</v>
      </c>
      <c r="Y2">
        <f>(State_ContributionTestResults!AA2-State_ContributionTestResults!AA$2)*-1</f>
        <v>0</v>
      </c>
      <c r="Z2">
        <f>(State_ContributionTestResults!AB2-State_ContributionTestResults!AB$2)*-1</f>
        <v>0</v>
      </c>
      <c r="AA2">
        <f>(State_ContributionTestResults!AC2-State_ContributionTestResults!AC$2)*-1</f>
        <v>0</v>
      </c>
      <c r="AB2">
        <f>(State_ContributionTestResults!AD2-State_ContributionTestResults!AD$2)*-1</f>
        <v>0</v>
      </c>
      <c r="AC2">
        <f>(State_ContributionTestResults!AE2-State_ContributionTestResults!AE$2)*-1</f>
        <v>0</v>
      </c>
      <c r="AD2">
        <f>(State_ContributionTestResults!AF2-State_ContributionTestResults!AF$2)*-1</f>
        <v>0</v>
      </c>
      <c r="AE2">
        <f>(State_ContributionTestResults!AG2-State_ContributionTestResults!AG$2)*-1</f>
        <v>0</v>
      </c>
      <c r="AF2">
        <f>(State_ContributionTestResults!AH2-State_ContributionTestResults!AH$2)*-1</f>
        <v>0</v>
      </c>
    </row>
    <row r="3" spans="1:32" x14ac:dyDescent="0.25">
      <c r="A3" t="str">
        <f>State_ContributionTestResults!B3</f>
        <v>DisabledPolicyGroup=Passenger Car ZEV Sales Standard</v>
      </c>
      <c r="B3">
        <f>(State_ContributionTestResults!D3-State_ContributionTestResults!D$2)*-1</f>
        <v>0</v>
      </c>
      <c r="C3">
        <f>(State_ContributionTestResults!E3-State_ContributionTestResults!E$2)*-1</f>
        <v>0</v>
      </c>
      <c r="D3">
        <f>(State_ContributionTestResults!F3-State_ContributionTestResults!F$2)*-1</f>
        <v>0</v>
      </c>
      <c r="E3">
        <f>(State_ContributionTestResults!G3-State_ContributionTestResults!G$2)*-1</f>
        <v>635</v>
      </c>
      <c r="F3">
        <f>(State_ContributionTestResults!H3-State_ContributionTestResults!H$2)*-1</f>
        <v>3605</v>
      </c>
      <c r="G3">
        <f>(State_ContributionTestResults!I3-State_ContributionTestResults!I$2)*-1</f>
        <v>6975</v>
      </c>
      <c r="H3">
        <f>(State_ContributionTestResults!J3-State_ContributionTestResults!J$2)*-1</f>
        <v>10385</v>
      </c>
      <c r="I3">
        <f>(State_ContributionTestResults!K3-State_ContributionTestResults!K$2)*-1</f>
        <v>12990</v>
      </c>
      <c r="J3">
        <f>(State_ContributionTestResults!L3-State_ContributionTestResults!L$2)*-1</f>
        <v>13985</v>
      </c>
      <c r="K3">
        <f>(State_ContributionTestResults!M3-State_ContributionTestResults!M$2)*-1</f>
        <v>16305</v>
      </c>
      <c r="L3">
        <f>(State_ContributionTestResults!N3-State_ContributionTestResults!N$2)*-1</f>
        <v>16614</v>
      </c>
      <c r="M3">
        <f>(State_ContributionTestResults!O3-State_ContributionTestResults!O$2)*-1</f>
        <v>16189</v>
      </c>
      <c r="N3">
        <f>(State_ContributionTestResults!P3-State_ContributionTestResults!P$2)*-1</f>
        <v>15751</v>
      </c>
      <c r="O3">
        <f>(State_ContributionTestResults!Q3-State_ContributionTestResults!Q$2)*-1</f>
        <v>15040</v>
      </c>
      <c r="P3">
        <f>(State_ContributionTestResults!R3-State_ContributionTestResults!R$2)*-1</f>
        <v>13828</v>
      </c>
      <c r="Q3">
        <f>(State_ContributionTestResults!S3-State_ContributionTestResults!S$2)*-1</f>
        <v>12312</v>
      </c>
      <c r="R3">
        <f>(State_ContributionTestResults!T3-State_ContributionTestResults!T$2)*-1</f>
        <v>10242</v>
      </c>
      <c r="S3">
        <f>(State_ContributionTestResults!U3-State_ContributionTestResults!U$2)*-1</f>
        <v>7533</v>
      </c>
      <c r="T3">
        <f>(State_ContributionTestResults!V3-State_ContributionTestResults!V$2)*-1</f>
        <v>4600</v>
      </c>
      <c r="U3">
        <f>(State_ContributionTestResults!W3-State_ContributionTestResults!W$2)*-1</f>
        <v>2138</v>
      </c>
      <c r="V3">
        <f>(State_ContributionTestResults!X3-State_ContributionTestResults!X$2)*-1</f>
        <v>-440</v>
      </c>
      <c r="W3">
        <f>(State_ContributionTestResults!Y3-State_ContributionTestResults!Y$2)*-1</f>
        <v>-2828</v>
      </c>
      <c r="X3">
        <f>(State_ContributionTestResults!Z3-State_ContributionTestResults!Z$2)*-1</f>
        <v>-4676</v>
      </c>
      <c r="Y3">
        <f>(State_ContributionTestResults!AA3-State_ContributionTestResults!AA$2)*-1</f>
        <v>-5991</v>
      </c>
      <c r="Z3">
        <f>(State_ContributionTestResults!AB3-State_ContributionTestResults!AB$2)*-1</f>
        <v>-6594</v>
      </c>
      <c r="AA3">
        <f>(State_ContributionTestResults!AC3-State_ContributionTestResults!AC$2)*-1</f>
        <v>-6373</v>
      </c>
      <c r="AB3">
        <f>(State_ContributionTestResults!AD3-State_ContributionTestResults!AD$2)*-1</f>
        <v>-6026</v>
      </c>
      <c r="AC3">
        <f>(State_ContributionTestResults!AE3-State_ContributionTestResults!AE$2)*-1</f>
        <v>-5765</v>
      </c>
      <c r="AD3">
        <f>(State_ContributionTestResults!AF3-State_ContributionTestResults!AF$2)*-1</f>
        <v>-5323</v>
      </c>
      <c r="AE3">
        <f>(State_ContributionTestResults!AG3-State_ContributionTestResults!AG$2)*-1</f>
        <v>-5000</v>
      </c>
      <c r="AF3">
        <f>(State_ContributionTestResults!AH3-State_ContributionTestResults!AH$2)*-1</f>
        <v>-4614</v>
      </c>
    </row>
    <row r="4" spans="1:32" x14ac:dyDescent="0.25">
      <c r="A4" t="str">
        <f>State_ContributionTestResults!B4</f>
        <v>DisabledPolicyGroup=California HDV Rules</v>
      </c>
      <c r="B4">
        <f>(State_ContributionTestResults!D4-State_ContributionTestResults!D$2)*-1</f>
        <v>0</v>
      </c>
      <c r="C4">
        <f>(State_ContributionTestResults!E4-State_ContributionTestResults!E$2)*-1</f>
        <v>0</v>
      </c>
      <c r="D4">
        <f>(State_ContributionTestResults!F4-State_ContributionTestResults!F$2)*-1</f>
        <v>0</v>
      </c>
      <c r="E4">
        <f>(State_ContributionTestResults!G4-State_ContributionTestResults!G$2)*-1</f>
        <v>311</v>
      </c>
      <c r="F4">
        <f>(State_ContributionTestResults!H4-State_ContributionTestResults!H$2)*-1</f>
        <v>412</v>
      </c>
      <c r="G4">
        <f>(State_ContributionTestResults!I4-State_ContributionTestResults!I$2)*-1</f>
        <v>76</v>
      </c>
      <c r="H4">
        <f>(State_ContributionTestResults!J4-State_ContributionTestResults!J$2)*-1</f>
        <v>-831</v>
      </c>
      <c r="I4">
        <f>(State_ContributionTestResults!K4-State_ContributionTestResults!K$2)*-1</f>
        <v>-2029</v>
      </c>
      <c r="J4">
        <f>(State_ContributionTestResults!L4-State_ContributionTestResults!L$2)*-1</f>
        <v>-3505</v>
      </c>
      <c r="K4">
        <f>(State_ContributionTestResults!M4-State_ContributionTestResults!M$2)*-1</f>
        <v>-5345</v>
      </c>
      <c r="L4">
        <f>(State_ContributionTestResults!N4-State_ContributionTestResults!N$2)*-1</f>
        <v>-7020</v>
      </c>
      <c r="M4">
        <f>(State_ContributionTestResults!O4-State_ContributionTestResults!O$2)*-1</f>
        <v>-8664</v>
      </c>
      <c r="N4">
        <f>(State_ContributionTestResults!P4-State_ContributionTestResults!P$2)*-1</f>
        <v>-10084</v>
      </c>
      <c r="O4">
        <f>(State_ContributionTestResults!Q4-State_ContributionTestResults!Q$2)*-1</f>
        <v>-11397</v>
      </c>
      <c r="P4">
        <f>(State_ContributionTestResults!R4-State_ContributionTestResults!R$2)*-1</f>
        <v>-12635</v>
      </c>
      <c r="Q4">
        <f>(State_ContributionTestResults!S4-State_ContributionTestResults!S$2)*-1</f>
        <v>-13949</v>
      </c>
      <c r="R4">
        <f>(State_ContributionTestResults!T4-State_ContributionTestResults!T$2)*-1</f>
        <v>-15252</v>
      </c>
      <c r="S4">
        <f>(State_ContributionTestResults!U4-State_ContributionTestResults!U$2)*-1</f>
        <v>-16643</v>
      </c>
      <c r="T4">
        <f>(State_ContributionTestResults!V4-State_ContributionTestResults!V$2)*-1</f>
        <v>-17661</v>
      </c>
      <c r="U4">
        <f>(State_ContributionTestResults!W4-State_ContributionTestResults!W$2)*-1</f>
        <v>-18550</v>
      </c>
      <c r="V4">
        <f>(State_ContributionTestResults!X4-State_ContributionTestResults!X$2)*-1</f>
        <v>-19406</v>
      </c>
      <c r="W4">
        <f>(State_ContributionTestResults!Y4-State_ContributionTestResults!Y$2)*-1</f>
        <v>-20149</v>
      </c>
      <c r="X4">
        <f>(State_ContributionTestResults!Z4-State_ContributionTestResults!Z$2)*-1</f>
        <v>-20635</v>
      </c>
      <c r="Y4">
        <f>(State_ContributionTestResults!AA4-State_ContributionTestResults!AA$2)*-1</f>
        <v>-21133</v>
      </c>
      <c r="Z4">
        <f>(State_ContributionTestResults!AB4-State_ContributionTestResults!AB$2)*-1</f>
        <v>-21575</v>
      </c>
      <c r="AA4">
        <f>(State_ContributionTestResults!AC4-State_ContributionTestResults!AC$2)*-1</f>
        <v>-21942</v>
      </c>
      <c r="AB4">
        <f>(State_ContributionTestResults!AD4-State_ContributionTestResults!AD$2)*-1</f>
        <v>-22344</v>
      </c>
      <c r="AC4">
        <f>(State_ContributionTestResults!AE4-State_ContributionTestResults!AE$2)*-1</f>
        <v>-22767</v>
      </c>
      <c r="AD4">
        <f>(State_ContributionTestResults!AF4-State_ContributionTestResults!AF$2)*-1</f>
        <v>-23172</v>
      </c>
      <c r="AE4">
        <f>(State_ContributionTestResults!AG4-State_ContributionTestResults!AG$2)*-1</f>
        <v>-23663</v>
      </c>
      <c r="AF4">
        <f>(State_ContributionTestResults!AH4-State_ContributionTestResults!AH$2)*-1</f>
        <v>-24147</v>
      </c>
    </row>
    <row r="5" spans="1:32" x14ac:dyDescent="0.25">
      <c r="A5" t="str">
        <f>State_ContributionTestResults!B5</f>
        <v>DisabledPolicyGroup=Building Codes and Appliance Standards</v>
      </c>
      <c r="B5">
        <f>(State_ContributionTestResults!D5-State_ContributionTestResults!D$2)*-1</f>
        <v>0</v>
      </c>
      <c r="C5">
        <f>(State_ContributionTestResults!E5-State_ContributionTestResults!E$2)*-1</f>
        <v>0</v>
      </c>
      <c r="D5">
        <f>(State_ContributionTestResults!F5-State_ContributionTestResults!F$2)*-1</f>
        <v>0</v>
      </c>
      <c r="E5">
        <f>(State_ContributionTestResults!G5-State_ContributionTestResults!G$2)*-1</f>
        <v>2987</v>
      </c>
      <c r="F5">
        <f>(State_ContributionTestResults!H5-State_ContributionTestResults!H$2)*-1</f>
        <v>3735</v>
      </c>
      <c r="G5">
        <f>(State_ContributionTestResults!I5-State_ContributionTestResults!I$2)*-1</f>
        <v>3337</v>
      </c>
      <c r="H5">
        <f>(State_ContributionTestResults!J5-State_ContributionTestResults!J$2)*-1</f>
        <v>2992</v>
      </c>
      <c r="I5">
        <f>(State_ContributionTestResults!K5-State_ContributionTestResults!K$2)*-1</f>
        <v>2809</v>
      </c>
      <c r="J5">
        <f>(State_ContributionTestResults!L5-State_ContributionTestResults!L$2)*-1</f>
        <v>2559</v>
      </c>
      <c r="K5">
        <f>(State_ContributionTestResults!M5-State_ContributionTestResults!M$2)*-1</f>
        <v>2953</v>
      </c>
      <c r="L5">
        <f>(State_ContributionTestResults!N5-State_ContributionTestResults!N$2)*-1</f>
        <v>2725</v>
      </c>
      <c r="M5">
        <f>(State_ContributionTestResults!O5-State_ContributionTestResults!O$2)*-1</f>
        <v>2694</v>
      </c>
      <c r="N5">
        <f>(State_ContributionTestResults!P5-State_ContributionTestResults!P$2)*-1</f>
        <v>2628</v>
      </c>
      <c r="O5">
        <f>(State_ContributionTestResults!Q5-State_ContributionTestResults!Q$2)*-1</f>
        <v>2534</v>
      </c>
      <c r="P5">
        <f>(State_ContributionTestResults!R5-State_ContributionTestResults!R$2)*-1</f>
        <v>2434</v>
      </c>
      <c r="Q5">
        <f>(State_ContributionTestResults!S5-State_ContributionTestResults!S$2)*-1</f>
        <v>2236</v>
      </c>
      <c r="R5">
        <f>(State_ContributionTestResults!T5-State_ContributionTestResults!T$2)*-1</f>
        <v>1998</v>
      </c>
      <c r="S5">
        <f>(State_ContributionTestResults!U5-State_ContributionTestResults!U$2)*-1</f>
        <v>1880</v>
      </c>
      <c r="T5">
        <f>(State_ContributionTestResults!V5-State_ContributionTestResults!V$2)*-1</f>
        <v>1848</v>
      </c>
      <c r="U5">
        <f>(State_ContributionTestResults!W5-State_ContributionTestResults!W$2)*-1</f>
        <v>1950</v>
      </c>
      <c r="V5">
        <f>(State_ContributionTestResults!X5-State_ContributionTestResults!X$2)*-1</f>
        <v>2097</v>
      </c>
      <c r="W5">
        <f>(State_ContributionTestResults!Y5-State_ContributionTestResults!Y$2)*-1</f>
        <v>2320</v>
      </c>
      <c r="X5">
        <f>(State_ContributionTestResults!Z5-State_ContributionTestResults!Z$2)*-1</f>
        <v>2508</v>
      </c>
      <c r="Y5">
        <f>(State_ContributionTestResults!AA5-State_ContributionTestResults!AA$2)*-1</f>
        <v>2713</v>
      </c>
      <c r="Z5">
        <f>(State_ContributionTestResults!AB5-State_ContributionTestResults!AB$2)*-1</f>
        <v>2948</v>
      </c>
      <c r="AA5">
        <f>(State_ContributionTestResults!AC5-State_ContributionTestResults!AC$2)*-1</f>
        <v>3142</v>
      </c>
      <c r="AB5">
        <f>(State_ContributionTestResults!AD5-State_ContributionTestResults!AD$2)*-1</f>
        <v>3359</v>
      </c>
      <c r="AC5">
        <f>(State_ContributionTestResults!AE5-State_ContributionTestResults!AE$2)*-1</f>
        <v>3545</v>
      </c>
      <c r="AD5">
        <f>(State_ContributionTestResults!AF5-State_ContributionTestResults!AF$2)*-1</f>
        <v>3737</v>
      </c>
      <c r="AE5">
        <f>(State_ContributionTestResults!AG5-State_ContributionTestResults!AG$2)*-1</f>
        <v>3899</v>
      </c>
      <c r="AF5">
        <f>(State_ContributionTestResults!AH5-State_ContributionTestResults!AH$2)*-1</f>
        <v>4088</v>
      </c>
    </row>
    <row r="6" spans="1:32" x14ac:dyDescent="0.25">
      <c r="A6" t="str">
        <f>State_ContributionTestResults!B6</f>
        <v>DisabledPolicyGroup=Power Sector Gas Regs</v>
      </c>
      <c r="B6">
        <f>(State_ContributionTestResults!D6-State_ContributionTestResults!D$2)*-1</f>
        <v>0</v>
      </c>
      <c r="C6">
        <f>(State_ContributionTestResults!E6-State_ContributionTestResults!E$2)*-1</f>
        <v>0</v>
      </c>
      <c r="D6">
        <f>(State_ContributionTestResults!F6-State_ContributionTestResults!F$2)*-1</f>
        <v>0</v>
      </c>
      <c r="E6">
        <f>(State_ContributionTestResults!G6-State_ContributionTestResults!G$2)*-1</f>
        <v>0</v>
      </c>
      <c r="F6">
        <f>(State_ContributionTestResults!H6-State_ContributionTestResults!H$2)*-1</f>
        <v>0</v>
      </c>
      <c r="G6">
        <f>(State_ContributionTestResults!I6-State_ContributionTestResults!I$2)*-1</f>
        <v>0</v>
      </c>
      <c r="H6">
        <f>(State_ContributionTestResults!J6-State_ContributionTestResults!J$2)*-1</f>
        <v>351</v>
      </c>
      <c r="I6">
        <f>(State_ContributionTestResults!K6-State_ContributionTestResults!K$2)*-1</f>
        <v>694</v>
      </c>
      <c r="J6">
        <f>(State_ContributionTestResults!L6-State_ContributionTestResults!L$2)*-1</f>
        <v>947</v>
      </c>
      <c r="K6">
        <f>(State_ContributionTestResults!M6-State_ContributionTestResults!M$2)*-1</f>
        <v>1246</v>
      </c>
      <c r="L6">
        <f>(State_ContributionTestResults!N6-State_ContributionTestResults!N$2)*-1</f>
        <v>1468</v>
      </c>
      <c r="M6">
        <f>(State_ContributionTestResults!O6-State_ContributionTestResults!O$2)*-1</f>
        <v>1643</v>
      </c>
      <c r="N6">
        <f>(State_ContributionTestResults!P6-State_ContributionTestResults!P$2)*-1</f>
        <v>1805</v>
      </c>
      <c r="O6">
        <f>(State_ContributionTestResults!Q6-State_ContributionTestResults!Q$2)*-1</f>
        <v>1937</v>
      </c>
      <c r="P6">
        <f>(State_ContributionTestResults!R6-State_ContributionTestResults!R$2)*-1</f>
        <v>2046</v>
      </c>
      <c r="Q6">
        <f>(State_ContributionTestResults!S6-State_ContributionTestResults!S$2)*-1</f>
        <v>2159</v>
      </c>
      <c r="R6">
        <f>(State_ContributionTestResults!T6-State_ContributionTestResults!T$2)*-1</f>
        <v>2269</v>
      </c>
      <c r="S6">
        <f>(State_ContributionTestResults!U6-State_ContributionTestResults!U$2)*-1</f>
        <v>2052</v>
      </c>
      <c r="T6">
        <f>(State_ContributionTestResults!V6-State_ContributionTestResults!V$2)*-1</f>
        <v>1817</v>
      </c>
      <c r="U6">
        <f>(State_ContributionTestResults!W6-State_ContributionTestResults!W$2)*-1</f>
        <v>1609</v>
      </c>
      <c r="V6">
        <f>(State_ContributionTestResults!X6-State_ContributionTestResults!X$2)*-1</f>
        <v>1453</v>
      </c>
      <c r="W6">
        <f>(State_ContributionTestResults!Y6-State_ContributionTestResults!Y$2)*-1</f>
        <v>1307</v>
      </c>
      <c r="X6">
        <f>(State_ContributionTestResults!Z6-State_ContributionTestResults!Z$2)*-1</f>
        <v>1233</v>
      </c>
      <c r="Y6">
        <f>(State_ContributionTestResults!AA6-State_ContributionTestResults!AA$2)*-1</f>
        <v>1169</v>
      </c>
      <c r="Z6">
        <f>(State_ContributionTestResults!AB6-State_ContributionTestResults!AB$2)*-1</f>
        <v>1129</v>
      </c>
      <c r="AA6">
        <f>(State_ContributionTestResults!AC6-State_ContributionTestResults!AC$2)*-1</f>
        <v>1077</v>
      </c>
      <c r="AB6">
        <f>(State_ContributionTestResults!AD6-State_ContributionTestResults!AD$2)*-1</f>
        <v>1030</v>
      </c>
      <c r="AC6">
        <f>(State_ContributionTestResults!AE6-State_ContributionTestResults!AE$2)*-1</f>
        <v>995</v>
      </c>
      <c r="AD6">
        <f>(State_ContributionTestResults!AF6-State_ContributionTestResults!AF$2)*-1</f>
        <v>959</v>
      </c>
      <c r="AE6">
        <f>(State_ContributionTestResults!AG6-State_ContributionTestResults!AG$2)*-1</f>
        <v>926</v>
      </c>
      <c r="AF6">
        <f>(State_ContributionTestResults!AH6-State_ContributionTestResults!AH$2)*-1</f>
        <v>902</v>
      </c>
    </row>
    <row r="7" spans="1:32" x14ac:dyDescent="0.25">
      <c r="A7" t="str">
        <f>State_ContributionTestResults!B7</f>
        <v>DisabledPolicyGroup=Grid Flexibility</v>
      </c>
      <c r="B7">
        <f>(State_ContributionTestResults!D7-State_ContributionTestResults!D$2)*-1</f>
        <v>0</v>
      </c>
      <c r="C7">
        <f>(State_ContributionTestResults!E7-State_ContributionTestResults!E$2)*-1</f>
        <v>0</v>
      </c>
      <c r="D7">
        <f>(State_ContributionTestResults!F7-State_ContributionTestResults!F$2)*-1</f>
        <v>0</v>
      </c>
      <c r="E7">
        <f>(State_ContributionTestResults!G7-State_ContributionTestResults!G$2)*-1</f>
        <v>3994</v>
      </c>
      <c r="F7">
        <f>(State_ContributionTestResults!H7-State_ContributionTestResults!H$2)*-1</f>
        <v>4296</v>
      </c>
      <c r="G7">
        <f>(State_ContributionTestResults!I7-State_ContributionTestResults!I$2)*-1</f>
        <v>3819</v>
      </c>
      <c r="H7">
        <f>(State_ContributionTestResults!J7-State_ContributionTestResults!J$2)*-1</f>
        <v>3725</v>
      </c>
      <c r="I7">
        <f>(State_ContributionTestResults!K7-State_ContributionTestResults!K$2)*-1</f>
        <v>3743</v>
      </c>
      <c r="J7">
        <f>(State_ContributionTestResults!L7-State_ContributionTestResults!L$2)*-1</f>
        <v>3521</v>
      </c>
      <c r="K7">
        <f>(State_ContributionTestResults!M7-State_ContributionTestResults!M$2)*-1</f>
        <v>3596</v>
      </c>
      <c r="L7">
        <f>(State_ContributionTestResults!N7-State_ContributionTestResults!N$2)*-1</f>
        <v>3189</v>
      </c>
      <c r="M7">
        <f>(State_ContributionTestResults!O7-State_ContributionTestResults!O$2)*-1</f>
        <v>2691</v>
      </c>
      <c r="N7">
        <f>(State_ContributionTestResults!P7-State_ContributionTestResults!P$2)*-1</f>
        <v>2012</v>
      </c>
      <c r="O7">
        <f>(State_ContributionTestResults!Q7-State_ContributionTestResults!Q$2)*-1</f>
        <v>1040</v>
      </c>
      <c r="P7">
        <f>(State_ContributionTestResults!R7-State_ContributionTestResults!R$2)*-1</f>
        <v>21</v>
      </c>
      <c r="Q7">
        <f>(State_ContributionTestResults!S7-State_ContributionTestResults!S$2)*-1</f>
        <v>-1367</v>
      </c>
      <c r="R7">
        <f>(State_ContributionTestResults!T7-State_ContributionTestResults!T$2)*-1</f>
        <v>-3242</v>
      </c>
      <c r="S7">
        <f>(State_ContributionTestResults!U7-State_ContributionTestResults!U$2)*-1</f>
        <v>-4798</v>
      </c>
      <c r="T7">
        <f>(State_ContributionTestResults!V7-State_ContributionTestResults!V$2)*-1</f>
        <v>-6857</v>
      </c>
      <c r="U7">
        <f>(State_ContributionTestResults!W7-State_ContributionTestResults!W$2)*-1</f>
        <v>-8042</v>
      </c>
      <c r="V7">
        <f>(State_ContributionTestResults!X7-State_ContributionTestResults!X$2)*-1</f>
        <v>-9596</v>
      </c>
      <c r="W7">
        <f>(State_ContributionTestResults!Y7-State_ContributionTestResults!Y$2)*-1</f>
        <v>-10620</v>
      </c>
      <c r="X7">
        <f>(State_ContributionTestResults!Z7-State_ContributionTestResults!Z$2)*-1</f>
        <v>-11783</v>
      </c>
      <c r="Y7">
        <f>(State_ContributionTestResults!AA7-State_ContributionTestResults!AA$2)*-1</f>
        <v>-12641</v>
      </c>
      <c r="Z7">
        <f>(State_ContributionTestResults!AB7-State_ContributionTestResults!AB$2)*-1</f>
        <v>-13615</v>
      </c>
      <c r="AA7">
        <f>(State_ContributionTestResults!AC7-State_ContributionTestResults!AC$2)*-1</f>
        <v>-14299</v>
      </c>
      <c r="AB7">
        <f>(State_ContributionTestResults!AD7-State_ContributionTestResults!AD$2)*-1</f>
        <v>-14635</v>
      </c>
      <c r="AC7">
        <f>(State_ContributionTestResults!AE7-State_ContributionTestResults!AE$2)*-1</f>
        <v>-15378</v>
      </c>
      <c r="AD7">
        <f>(State_ContributionTestResults!AF7-State_ContributionTestResults!AF$2)*-1</f>
        <v>-15219</v>
      </c>
      <c r="AE7">
        <f>(State_ContributionTestResults!AG7-State_ContributionTestResults!AG$2)*-1</f>
        <v>-15747</v>
      </c>
      <c r="AF7">
        <f>(State_ContributionTestResults!AH7-State_ContributionTestResults!AH$2)*-1</f>
        <v>-15254</v>
      </c>
    </row>
    <row r="8" spans="1:32" x14ac:dyDescent="0.25">
      <c r="A8" t="str">
        <f>State_ContributionTestResults!B8</f>
        <v>DisabledPolicyGroup=Afforestation and Reforestation</v>
      </c>
      <c r="B8">
        <f>(State_ContributionTestResults!D8-State_ContributionTestResults!D$2)*-1</f>
        <v>0</v>
      </c>
      <c r="C8">
        <f>(State_ContributionTestResults!E8-State_ContributionTestResults!E$2)*-1</f>
        <v>0</v>
      </c>
      <c r="D8">
        <f>(State_ContributionTestResults!F8-State_ContributionTestResults!F$2)*-1</f>
        <v>0</v>
      </c>
      <c r="E8">
        <f>(State_ContributionTestResults!G8-State_ContributionTestResults!G$2)*-1</f>
        <v>23</v>
      </c>
      <c r="F8">
        <f>(State_ContributionTestResults!H8-State_ContributionTestResults!H$2)*-1</f>
        <v>72</v>
      </c>
      <c r="G8">
        <f>(State_ContributionTestResults!I8-State_ContributionTestResults!I$2)*-1</f>
        <v>137</v>
      </c>
      <c r="H8">
        <f>(State_ContributionTestResults!J8-State_ContributionTestResults!J$2)*-1</f>
        <v>221</v>
      </c>
      <c r="I8">
        <f>(State_ContributionTestResults!K8-State_ContributionTestResults!K$2)*-1</f>
        <v>319</v>
      </c>
      <c r="J8">
        <f>(State_ContributionTestResults!L8-State_ContributionTestResults!L$2)*-1</f>
        <v>431</v>
      </c>
      <c r="K8">
        <f>(State_ContributionTestResults!M8-State_ContributionTestResults!M$2)*-1</f>
        <v>556</v>
      </c>
      <c r="L8">
        <f>(State_ContributionTestResults!N8-State_ContributionTestResults!N$2)*-1</f>
        <v>687</v>
      </c>
      <c r="M8">
        <f>(State_ContributionTestResults!O8-State_ContributionTestResults!O$2)*-1</f>
        <v>809</v>
      </c>
      <c r="N8">
        <f>(State_ContributionTestResults!P8-State_ContributionTestResults!P$2)*-1</f>
        <v>947</v>
      </c>
      <c r="O8">
        <f>(State_ContributionTestResults!Q8-State_ContributionTestResults!Q$2)*-1</f>
        <v>1055</v>
      </c>
      <c r="P8">
        <f>(State_ContributionTestResults!R8-State_ContributionTestResults!R$2)*-1</f>
        <v>1155</v>
      </c>
      <c r="Q8">
        <f>(State_ContributionTestResults!S8-State_ContributionTestResults!S$2)*-1</f>
        <v>1272</v>
      </c>
      <c r="R8">
        <f>(State_ContributionTestResults!T8-State_ContributionTestResults!T$2)*-1</f>
        <v>1370</v>
      </c>
      <c r="S8">
        <f>(State_ContributionTestResults!U8-State_ContributionTestResults!U$2)*-1</f>
        <v>1462</v>
      </c>
      <c r="T8">
        <f>(State_ContributionTestResults!V8-State_ContributionTestResults!V$2)*-1</f>
        <v>1559</v>
      </c>
      <c r="U8">
        <f>(State_ContributionTestResults!W8-State_ContributionTestResults!W$2)*-1</f>
        <v>1641</v>
      </c>
      <c r="V8">
        <f>(State_ContributionTestResults!X8-State_ContributionTestResults!X$2)*-1</f>
        <v>1714</v>
      </c>
      <c r="W8">
        <f>(State_ContributionTestResults!Y8-State_ContributionTestResults!Y$2)*-1</f>
        <v>1786</v>
      </c>
      <c r="X8">
        <f>(State_ContributionTestResults!Z8-State_ContributionTestResults!Z$2)*-1</f>
        <v>1868</v>
      </c>
      <c r="Y8">
        <f>(State_ContributionTestResults!AA8-State_ContributionTestResults!AA$2)*-1</f>
        <v>1930</v>
      </c>
      <c r="Z8">
        <f>(State_ContributionTestResults!AB8-State_ContributionTestResults!AB$2)*-1</f>
        <v>1998</v>
      </c>
      <c r="AA8">
        <f>(State_ContributionTestResults!AC8-State_ContributionTestResults!AC$2)*-1</f>
        <v>2057</v>
      </c>
      <c r="AB8">
        <f>(State_ContributionTestResults!AD8-State_ContributionTestResults!AD$2)*-1</f>
        <v>2120</v>
      </c>
      <c r="AC8">
        <f>(State_ContributionTestResults!AE8-State_ContributionTestResults!AE$2)*-1</f>
        <v>2160</v>
      </c>
      <c r="AD8">
        <f>(State_ContributionTestResults!AF8-State_ContributionTestResults!AF$2)*-1</f>
        <v>2215</v>
      </c>
      <c r="AE8">
        <f>(State_ContributionTestResults!AG8-State_ContributionTestResults!AG$2)*-1</f>
        <v>2255</v>
      </c>
      <c r="AF8">
        <f>(State_ContributionTestResults!AH8-State_ContributionTestResults!AH$2)*-1</f>
        <v>2298</v>
      </c>
    </row>
    <row r="9" spans="1:32" x14ac:dyDescent="0.25">
      <c r="A9" t="str">
        <f>State_ContributionTestResults!B9</f>
        <v>DisabledPolicyGroup=Cement Clinker Substitution</v>
      </c>
      <c r="B9">
        <f>(State_ContributionTestResults!D9-State_ContributionTestResults!D$2)*-1</f>
        <v>0</v>
      </c>
      <c r="C9">
        <f>(State_ContributionTestResults!E9-State_ContributionTestResults!E$2)*-1</f>
        <v>0</v>
      </c>
      <c r="D9">
        <f>(State_ContributionTestResults!F9-State_ContributionTestResults!F$2)*-1</f>
        <v>0</v>
      </c>
      <c r="E9">
        <f>(State_ContributionTestResults!G9-State_ContributionTestResults!G$2)*-1</f>
        <v>-13</v>
      </c>
      <c r="F9">
        <f>(State_ContributionTestResults!H9-State_ContributionTestResults!H$2)*-1</f>
        <v>-39</v>
      </c>
      <c r="G9">
        <f>(State_ContributionTestResults!I9-State_ContributionTestResults!I$2)*-1</f>
        <v>-53</v>
      </c>
      <c r="H9">
        <f>(State_ContributionTestResults!J9-State_ContributionTestResults!J$2)*-1</f>
        <v>-75</v>
      </c>
      <c r="I9">
        <f>(State_ContributionTestResults!K9-State_ContributionTestResults!K$2)*-1</f>
        <v>-106</v>
      </c>
      <c r="J9">
        <f>(State_ContributionTestResults!L9-State_ContributionTestResults!L$2)*-1</f>
        <v>-181</v>
      </c>
      <c r="K9">
        <f>(State_ContributionTestResults!M9-State_ContributionTestResults!M$2)*-1</f>
        <v>-215</v>
      </c>
      <c r="L9">
        <f>(State_ContributionTestResults!N9-State_ContributionTestResults!N$2)*-1</f>
        <v>-251</v>
      </c>
      <c r="M9">
        <f>(State_ContributionTestResults!O9-State_ContributionTestResults!O$2)*-1</f>
        <v>-198</v>
      </c>
      <c r="N9">
        <f>(State_ContributionTestResults!P9-State_ContributionTestResults!P$2)*-1</f>
        <v>-193</v>
      </c>
      <c r="O9">
        <f>(State_ContributionTestResults!Q9-State_ContributionTestResults!Q$2)*-1</f>
        <v>-185</v>
      </c>
      <c r="P9">
        <f>(State_ContributionTestResults!R9-State_ContributionTestResults!R$2)*-1</f>
        <v>-192</v>
      </c>
      <c r="Q9">
        <f>(State_ContributionTestResults!S9-State_ContributionTestResults!S$2)*-1</f>
        <v>-205</v>
      </c>
      <c r="R9">
        <f>(State_ContributionTestResults!T9-State_ContributionTestResults!T$2)*-1</f>
        <v>-181</v>
      </c>
      <c r="S9">
        <f>(State_ContributionTestResults!U9-State_ContributionTestResults!U$2)*-1</f>
        <v>-173</v>
      </c>
      <c r="T9">
        <f>(State_ContributionTestResults!V9-State_ContributionTestResults!V$2)*-1</f>
        <v>-183</v>
      </c>
      <c r="U9">
        <f>(State_ContributionTestResults!W9-State_ContributionTestResults!W$2)*-1</f>
        <v>-196</v>
      </c>
      <c r="V9">
        <f>(State_ContributionTestResults!X9-State_ContributionTestResults!X$2)*-1</f>
        <v>-201</v>
      </c>
      <c r="W9">
        <f>(State_ContributionTestResults!Y9-State_ContributionTestResults!Y$2)*-1</f>
        <v>-210</v>
      </c>
      <c r="X9">
        <f>(State_ContributionTestResults!Z9-State_ContributionTestResults!Z$2)*-1</f>
        <v>-214</v>
      </c>
      <c r="Y9">
        <f>(State_ContributionTestResults!AA9-State_ContributionTestResults!AA$2)*-1</f>
        <v>-219</v>
      </c>
      <c r="Z9">
        <f>(State_ContributionTestResults!AB9-State_ContributionTestResults!AB$2)*-1</f>
        <v>-216</v>
      </c>
      <c r="AA9">
        <f>(State_ContributionTestResults!AC9-State_ContributionTestResults!AC$2)*-1</f>
        <v>-226</v>
      </c>
      <c r="AB9">
        <f>(State_ContributionTestResults!AD9-State_ContributionTestResults!AD$2)*-1</f>
        <v>-231</v>
      </c>
      <c r="AC9">
        <f>(State_ContributionTestResults!AE9-State_ContributionTestResults!AE$2)*-1</f>
        <v>-242</v>
      </c>
      <c r="AD9">
        <f>(State_ContributionTestResults!AF9-State_ContributionTestResults!AF$2)*-1</f>
        <v>-248</v>
      </c>
      <c r="AE9">
        <f>(State_ContributionTestResults!AG9-State_ContributionTestResults!AG$2)*-1</f>
        <v>-254</v>
      </c>
      <c r="AF9">
        <f>(State_ContributionTestResults!AH9-State_ContributionTestResults!AH$2)*-1</f>
        <v>-264</v>
      </c>
    </row>
    <row r="10" spans="1:32" x14ac:dyDescent="0.25">
      <c r="A10" t="str">
        <f>State_ContributionTestResults!B10</f>
        <v>DisabledPolicyGroup=Cropland Measures</v>
      </c>
      <c r="B10">
        <f>(State_ContributionTestResults!D10-State_ContributionTestResults!D$2)*-1</f>
        <v>0</v>
      </c>
      <c r="C10">
        <f>(State_ContributionTestResults!E10-State_ContributionTestResults!E$2)*-1</f>
        <v>0</v>
      </c>
      <c r="D10">
        <f>(State_ContributionTestResults!F10-State_ContributionTestResults!F$2)*-1</f>
        <v>0</v>
      </c>
      <c r="E10">
        <f>(State_ContributionTestResults!G10-State_ContributionTestResults!G$2)*-1</f>
        <v>-7</v>
      </c>
      <c r="F10">
        <f>(State_ContributionTestResults!H10-State_ContributionTestResults!H$2)*-1</f>
        <v>-11</v>
      </c>
      <c r="G10">
        <f>(State_ContributionTestResults!I10-State_ContributionTestResults!I$2)*-1</f>
        <v>150</v>
      </c>
      <c r="H10">
        <f>(State_ContributionTestResults!J10-State_ContributionTestResults!J$2)*-1</f>
        <v>916</v>
      </c>
      <c r="I10">
        <f>(State_ContributionTestResults!K10-State_ContributionTestResults!K$2)*-1</f>
        <v>1992</v>
      </c>
      <c r="J10">
        <f>(State_ContributionTestResults!L10-State_ContributionTestResults!L$2)*-1</f>
        <v>2904</v>
      </c>
      <c r="K10">
        <f>(State_ContributionTestResults!M10-State_ContributionTestResults!M$2)*-1</f>
        <v>3530</v>
      </c>
      <c r="L10">
        <f>(State_ContributionTestResults!N10-State_ContributionTestResults!N$2)*-1</f>
        <v>3927</v>
      </c>
      <c r="M10">
        <f>(State_ContributionTestResults!O10-State_ContributionTestResults!O$2)*-1</f>
        <v>3518</v>
      </c>
      <c r="N10">
        <f>(State_ContributionTestResults!P10-State_ContributionTestResults!P$2)*-1</f>
        <v>2924</v>
      </c>
      <c r="O10">
        <f>(State_ContributionTestResults!Q10-State_ContributionTestResults!Q$2)*-1</f>
        <v>2430</v>
      </c>
      <c r="P10">
        <f>(State_ContributionTestResults!R10-State_ContributionTestResults!R$2)*-1</f>
        <v>2108</v>
      </c>
      <c r="Q10">
        <f>(State_ContributionTestResults!S10-State_ContributionTestResults!S$2)*-1</f>
        <v>1898</v>
      </c>
      <c r="R10">
        <f>(State_ContributionTestResults!T10-State_ContributionTestResults!T$2)*-1</f>
        <v>1739</v>
      </c>
      <c r="S10">
        <f>(State_ContributionTestResults!U10-State_ContributionTestResults!U$2)*-1</f>
        <v>1644</v>
      </c>
      <c r="T10">
        <f>(State_ContributionTestResults!V10-State_ContributionTestResults!V$2)*-1</f>
        <v>1586</v>
      </c>
      <c r="U10">
        <f>(State_ContributionTestResults!W10-State_ContributionTestResults!W$2)*-1</f>
        <v>1545</v>
      </c>
      <c r="V10">
        <f>(State_ContributionTestResults!X10-State_ContributionTestResults!X$2)*-1</f>
        <v>1527</v>
      </c>
      <c r="W10">
        <f>(State_ContributionTestResults!Y10-State_ContributionTestResults!Y$2)*-1</f>
        <v>1518</v>
      </c>
      <c r="X10">
        <f>(State_ContributionTestResults!Z10-State_ContributionTestResults!Z$2)*-1</f>
        <v>1520</v>
      </c>
      <c r="Y10">
        <f>(State_ContributionTestResults!AA10-State_ContributionTestResults!AA$2)*-1</f>
        <v>1522</v>
      </c>
      <c r="Z10">
        <f>(State_ContributionTestResults!AB10-State_ContributionTestResults!AB$2)*-1</f>
        <v>1531</v>
      </c>
      <c r="AA10">
        <f>(State_ContributionTestResults!AC10-State_ContributionTestResults!AC$2)*-1</f>
        <v>1536</v>
      </c>
      <c r="AB10">
        <f>(State_ContributionTestResults!AD10-State_ContributionTestResults!AD$2)*-1</f>
        <v>1568</v>
      </c>
      <c r="AC10">
        <f>(State_ContributionTestResults!AE10-State_ContributionTestResults!AE$2)*-1</f>
        <v>1621</v>
      </c>
      <c r="AD10">
        <f>(State_ContributionTestResults!AF10-State_ContributionTestResults!AF$2)*-1</f>
        <v>1669</v>
      </c>
      <c r="AE10">
        <f>(State_ContributionTestResults!AG10-State_ContributionTestResults!AG$2)*-1</f>
        <v>1696</v>
      </c>
      <c r="AF10">
        <f>(State_ContributionTestResults!AH10-State_ContributionTestResults!AH$2)*-1</f>
        <v>1723</v>
      </c>
    </row>
    <row r="11" spans="1:32" x14ac:dyDescent="0.25">
      <c r="A11" t="str">
        <f>State_ContributionTestResults!B11</f>
        <v>DisabledPolicyGroup=F-Gas Policies</v>
      </c>
      <c r="B11">
        <f>(State_ContributionTestResults!D11-State_ContributionTestResults!D$2)*-1</f>
        <v>0</v>
      </c>
      <c r="C11">
        <f>(State_ContributionTestResults!E11-State_ContributionTestResults!E$2)*-1</f>
        <v>0</v>
      </c>
      <c r="D11">
        <f>(State_ContributionTestResults!F11-State_ContributionTestResults!F$2)*-1</f>
        <v>0</v>
      </c>
      <c r="E11">
        <f>(State_ContributionTestResults!G11-State_ContributionTestResults!G$2)*-1</f>
        <v>21</v>
      </c>
      <c r="F11">
        <f>(State_ContributionTestResults!H11-State_ContributionTestResults!H$2)*-1</f>
        <v>38</v>
      </c>
      <c r="G11">
        <f>(State_ContributionTestResults!I11-State_ContributionTestResults!I$2)*-1</f>
        <v>51</v>
      </c>
      <c r="H11">
        <f>(State_ContributionTestResults!J11-State_ContributionTestResults!J$2)*-1</f>
        <v>58</v>
      </c>
      <c r="I11">
        <f>(State_ContributionTestResults!K11-State_ContributionTestResults!K$2)*-1</f>
        <v>47</v>
      </c>
      <c r="J11">
        <f>(State_ContributionTestResults!L11-State_ContributionTestResults!L$2)*-1</f>
        <v>27</v>
      </c>
      <c r="K11">
        <f>(State_ContributionTestResults!M11-State_ContributionTestResults!M$2)*-1</f>
        <v>32</v>
      </c>
      <c r="L11">
        <f>(State_ContributionTestResults!N11-State_ContributionTestResults!N$2)*-1</f>
        <v>38</v>
      </c>
      <c r="M11">
        <f>(State_ContributionTestResults!O11-State_ContributionTestResults!O$2)*-1</f>
        <v>35</v>
      </c>
      <c r="N11">
        <f>(State_ContributionTestResults!P11-State_ContributionTestResults!P$2)*-1</f>
        <v>35</v>
      </c>
      <c r="O11">
        <f>(State_ContributionTestResults!Q11-State_ContributionTestResults!Q$2)*-1</f>
        <v>32</v>
      </c>
      <c r="P11">
        <f>(State_ContributionTestResults!R11-State_ContributionTestResults!R$2)*-1</f>
        <v>31</v>
      </c>
      <c r="Q11">
        <f>(State_ContributionTestResults!S11-State_ContributionTestResults!S$2)*-1</f>
        <v>31</v>
      </c>
      <c r="R11">
        <f>(State_ContributionTestResults!T11-State_ContributionTestResults!T$2)*-1</f>
        <v>17</v>
      </c>
      <c r="S11">
        <f>(State_ContributionTestResults!U11-State_ContributionTestResults!U$2)*-1</f>
        <v>0</v>
      </c>
      <c r="T11">
        <f>(State_ContributionTestResults!V11-State_ContributionTestResults!V$2)*-1</f>
        <v>-14</v>
      </c>
      <c r="U11">
        <f>(State_ContributionTestResults!W11-State_ContributionTestResults!W$2)*-1</f>
        <v>-36</v>
      </c>
      <c r="V11">
        <f>(State_ContributionTestResults!X11-State_ContributionTestResults!X$2)*-1</f>
        <v>-51</v>
      </c>
      <c r="W11">
        <f>(State_ContributionTestResults!Y11-State_ContributionTestResults!Y$2)*-1</f>
        <v>-53</v>
      </c>
      <c r="X11">
        <f>(State_ContributionTestResults!Z11-State_ContributionTestResults!Z$2)*-1</f>
        <v>-34</v>
      </c>
      <c r="Y11">
        <f>(State_ContributionTestResults!AA11-State_ContributionTestResults!AA$2)*-1</f>
        <v>-35</v>
      </c>
      <c r="Z11">
        <f>(State_ContributionTestResults!AB11-State_ContributionTestResults!AB$2)*-1</f>
        <v>-20</v>
      </c>
      <c r="AA11">
        <f>(State_ContributionTestResults!AC11-State_ContributionTestResults!AC$2)*-1</f>
        <v>-23</v>
      </c>
      <c r="AB11">
        <f>(State_ContributionTestResults!AD11-State_ContributionTestResults!AD$2)*-1</f>
        <v>-23</v>
      </c>
      <c r="AC11">
        <f>(State_ContributionTestResults!AE11-State_ContributionTestResults!AE$2)*-1</f>
        <v>-30</v>
      </c>
      <c r="AD11">
        <f>(State_ContributionTestResults!AF11-State_ContributionTestResults!AF$2)*-1</f>
        <v>-28</v>
      </c>
      <c r="AE11">
        <f>(State_ContributionTestResults!AG11-State_ContributionTestResults!AG$2)*-1</f>
        <v>-28</v>
      </c>
      <c r="AF11">
        <f>(State_ContributionTestResults!AH11-State_ContributionTestResults!AH$2)*-1</f>
        <v>-32</v>
      </c>
    </row>
    <row r="12" spans="1:32" x14ac:dyDescent="0.25">
      <c r="A12" t="str">
        <f>State_ContributionTestResults!B12</f>
        <v>DisabledPolicyGroup=Hydrogen Electrolysis</v>
      </c>
      <c r="B12">
        <f>(State_ContributionTestResults!D12-State_ContributionTestResults!D$2)*-1</f>
        <v>0</v>
      </c>
      <c r="C12">
        <f>(State_ContributionTestResults!E12-State_ContributionTestResults!E$2)*-1</f>
        <v>0</v>
      </c>
      <c r="D12">
        <f>(State_ContributionTestResults!F12-State_ContributionTestResults!F$2)*-1</f>
        <v>0</v>
      </c>
      <c r="E12">
        <f>(State_ContributionTestResults!G12-State_ContributionTestResults!G$2)*-1</f>
        <v>1</v>
      </c>
      <c r="F12">
        <f>(State_ContributionTestResults!H12-State_ContributionTestResults!H$2)*-1</f>
        <v>43</v>
      </c>
      <c r="G12">
        <f>(State_ContributionTestResults!I12-State_ContributionTestResults!I$2)*-1</f>
        <v>338</v>
      </c>
      <c r="H12">
        <f>(State_ContributionTestResults!J12-State_ContributionTestResults!J$2)*-1</f>
        <v>759</v>
      </c>
      <c r="I12">
        <f>(State_ContributionTestResults!K12-State_ContributionTestResults!K$2)*-1</f>
        <v>1309</v>
      </c>
      <c r="J12">
        <f>(State_ContributionTestResults!L12-State_ContributionTestResults!L$2)*-1</f>
        <v>1513</v>
      </c>
      <c r="K12">
        <f>(State_ContributionTestResults!M12-State_ContributionTestResults!M$2)*-1</f>
        <v>1844</v>
      </c>
      <c r="L12">
        <f>(State_ContributionTestResults!N12-State_ContributionTestResults!N$2)*-1</f>
        <v>2310</v>
      </c>
      <c r="M12">
        <f>(State_ContributionTestResults!O12-State_ContributionTestResults!O$2)*-1</f>
        <v>2825</v>
      </c>
      <c r="N12">
        <f>(State_ContributionTestResults!P12-State_ContributionTestResults!P$2)*-1</f>
        <v>3487</v>
      </c>
      <c r="O12">
        <f>(State_ContributionTestResults!Q12-State_ContributionTestResults!Q$2)*-1</f>
        <v>4145</v>
      </c>
      <c r="P12">
        <f>(State_ContributionTestResults!R12-State_ContributionTestResults!R$2)*-1</f>
        <v>4693</v>
      </c>
      <c r="Q12">
        <f>(State_ContributionTestResults!S12-State_ContributionTestResults!S$2)*-1</f>
        <v>5424</v>
      </c>
      <c r="R12">
        <f>(State_ContributionTestResults!T12-State_ContributionTestResults!T$2)*-1</f>
        <v>6115</v>
      </c>
      <c r="S12">
        <f>(State_ContributionTestResults!U12-State_ContributionTestResults!U$2)*-1</f>
        <v>6573</v>
      </c>
      <c r="T12">
        <f>(State_ContributionTestResults!V12-State_ContributionTestResults!V$2)*-1</f>
        <v>6731</v>
      </c>
      <c r="U12">
        <f>(State_ContributionTestResults!W12-State_ContributionTestResults!W$2)*-1</f>
        <v>6519</v>
      </c>
      <c r="V12">
        <f>(State_ContributionTestResults!X12-State_ContributionTestResults!X$2)*-1</f>
        <v>6291</v>
      </c>
      <c r="W12">
        <f>(State_ContributionTestResults!Y12-State_ContributionTestResults!Y$2)*-1</f>
        <v>5989</v>
      </c>
      <c r="X12">
        <f>(State_ContributionTestResults!Z12-State_ContributionTestResults!Z$2)*-1</f>
        <v>5729</v>
      </c>
      <c r="Y12">
        <f>(State_ContributionTestResults!AA12-State_ContributionTestResults!AA$2)*-1</f>
        <v>5544</v>
      </c>
      <c r="Z12">
        <f>(State_ContributionTestResults!AB12-State_ContributionTestResults!AB$2)*-1</f>
        <v>5494</v>
      </c>
      <c r="AA12">
        <f>(State_ContributionTestResults!AC12-State_ContributionTestResults!AC$2)*-1</f>
        <v>5593</v>
      </c>
      <c r="AB12">
        <f>(State_ContributionTestResults!AD12-State_ContributionTestResults!AD$2)*-1</f>
        <v>5393</v>
      </c>
      <c r="AC12">
        <f>(State_ContributionTestResults!AE12-State_ContributionTestResults!AE$2)*-1</f>
        <v>5567</v>
      </c>
      <c r="AD12">
        <f>(State_ContributionTestResults!AF12-State_ContributionTestResults!AF$2)*-1</f>
        <v>5512</v>
      </c>
      <c r="AE12">
        <f>(State_ContributionTestResults!AG12-State_ContributionTestResults!AG$2)*-1</f>
        <v>5699</v>
      </c>
      <c r="AF12">
        <f>(State_ContributionTestResults!AH12-State_ContributionTestResults!AH$2)*-1</f>
        <v>5809</v>
      </c>
    </row>
    <row r="13" spans="1:32" x14ac:dyDescent="0.25">
      <c r="A13" t="str">
        <f>State_ContributionTestResults!B13</f>
        <v>DisabledPolicyGroup=Forest Management</v>
      </c>
      <c r="B13">
        <f>(State_ContributionTestResults!D13-State_ContributionTestResults!D$2)*-1</f>
        <v>0</v>
      </c>
      <c r="C13">
        <f>(State_ContributionTestResults!E13-State_ContributionTestResults!E$2)*-1</f>
        <v>0</v>
      </c>
      <c r="D13">
        <f>(State_ContributionTestResults!F13-State_ContributionTestResults!F$2)*-1</f>
        <v>0</v>
      </c>
      <c r="E13">
        <f>(State_ContributionTestResults!G13-State_ContributionTestResults!G$2)*-1</f>
        <v>23</v>
      </c>
      <c r="F13">
        <f>(State_ContributionTestResults!H13-State_ContributionTestResults!H$2)*-1</f>
        <v>50</v>
      </c>
      <c r="G13">
        <f>(State_ContributionTestResults!I13-State_ContributionTestResults!I$2)*-1</f>
        <v>76</v>
      </c>
      <c r="H13">
        <f>(State_ContributionTestResults!J13-State_ContributionTestResults!J$2)*-1</f>
        <v>100</v>
      </c>
      <c r="I13">
        <f>(State_ContributionTestResults!K13-State_ContributionTestResults!K$2)*-1</f>
        <v>119</v>
      </c>
      <c r="J13">
        <f>(State_ContributionTestResults!L13-State_ContributionTestResults!L$2)*-1</f>
        <v>139</v>
      </c>
      <c r="K13">
        <f>(State_ContributionTestResults!M13-State_ContributionTestResults!M$2)*-1</f>
        <v>162</v>
      </c>
      <c r="L13">
        <f>(State_ContributionTestResults!N13-State_ContributionTestResults!N$2)*-1</f>
        <v>176</v>
      </c>
      <c r="M13">
        <f>(State_ContributionTestResults!O13-State_ContributionTestResults!O$2)*-1</f>
        <v>170</v>
      </c>
      <c r="N13">
        <f>(State_ContributionTestResults!P13-State_ContributionTestResults!P$2)*-1</f>
        <v>176</v>
      </c>
      <c r="O13">
        <f>(State_ContributionTestResults!Q13-State_ContributionTestResults!Q$2)*-1</f>
        <v>169</v>
      </c>
      <c r="P13">
        <f>(State_ContributionTestResults!R13-State_ContributionTestResults!R$2)*-1</f>
        <v>161</v>
      </c>
      <c r="Q13">
        <f>(State_ContributionTestResults!S13-State_ContributionTestResults!S$2)*-1</f>
        <v>153</v>
      </c>
      <c r="R13">
        <f>(State_ContributionTestResults!T13-State_ContributionTestResults!T$2)*-1</f>
        <v>147</v>
      </c>
      <c r="S13">
        <f>(State_ContributionTestResults!U13-State_ContributionTestResults!U$2)*-1</f>
        <v>148</v>
      </c>
      <c r="T13">
        <f>(State_ContributionTestResults!V13-State_ContributionTestResults!V$2)*-1</f>
        <v>150</v>
      </c>
      <c r="U13">
        <f>(State_ContributionTestResults!W13-State_ContributionTestResults!W$2)*-1</f>
        <v>144</v>
      </c>
      <c r="V13">
        <f>(State_ContributionTestResults!X13-State_ContributionTestResults!X$2)*-1</f>
        <v>134</v>
      </c>
      <c r="W13">
        <f>(State_ContributionTestResults!Y13-State_ContributionTestResults!Y$2)*-1</f>
        <v>130</v>
      </c>
      <c r="X13">
        <f>(State_ContributionTestResults!Z13-State_ContributionTestResults!Z$2)*-1</f>
        <v>125</v>
      </c>
      <c r="Y13">
        <f>(State_ContributionTestResults!AA13-State_ContributionTestResults!AA$2)*-1</f>
        <v>118</v>
      </c>
      <c r="Z13">
        <f>(State_ContributionTestResults!AB13-State_ContributionTestResults!AB$2)*-1</f>
        <v>124</v>
      </c>
      <c r="AA13">
        <f>(State_ContributionTestResults!AC13-State_ContributionTestResults!AC$2)*-1</f>
        <v>120</v>
      </c>
      <c r="AB13">
        <f>(State_ContributionTestResults!AD13-State_ContributionTestResults!AD$2)*-1</f>
        <v>114</v>
      </c>
      <c r="AC13">
        <f>(State_ContributionTestResults!AE13-State_ContributionTestResults!AE$2)*-1</f>
        <v>116</v>
      </c>
      <c r="AD13">
        <f>(State_ContributionTestResults!AF13-State_ContributionTestResults!AF$2)*-1</f>
        <v>114</v>
      </c>
      <c r="AE13">
        <f>(State_ContributionTestResults!AG13-State_ContributionTestResults!AG$2)*-1</f>
        <v>108</v>
      </c>
      <c r="AF13">
        <f>(State_ContributionTestResults!AH13-State_ContributionTestResults!AH$2)*-1</f>
        <v>104</v>
      </c>
    </row>
    <row r="14" spans="1:32" x14ac:dyDescent="0.25">
      <c r="A14" t="str">
        <f>State_ContributionTestResults!B14</f>
        <v>DisabledPolicyGroup=Industrial Fuel Switching</v>
      </c>
      <c r="B14">
        <f>(State_ContributionTestResults!D14-State_ContributionTestResults!D$2)*-1</f>
        <v>0</v>
      </c>
      <c r="C14">
        <f>(State_ContributionTestResults!E14-State_ContributionTestResults!E$2)*-1</f>
        <v>0</v>
      </c>
      <c r="D14">
        <f>(State_ContributionTestResults!F14-State_ContributionTestResults!F$2)*-1</f>
        <v>0</v>
      </c>
      <c r="E14">
        <f>(State_ContributionTestResults!G14-State_ContributionTestResults!G$2)*-1</f>
        <v>4403</v>
      </c>
      <c r="F14">
        <f>(State_ContributionTestResults!H14-State_ContributionTestResults!H$2)*-1</f>
        <v>8864</v>
      </c>
      <c r="G14">
        <f>(State_ContributionTestResults!I14-State_ContributionTestResults!I$2)*-1</f>
        <v>13542</v>
      </c>
      <c r="H14">
        <f>(State_ContributionTestResults!J14-State_ContributionTestResults!J$2)*-1</f>
        <v>19854</v>
      </c>
      <c r="I14">
        <f>(State_ContributionTestResults!K14-State_ContributionTestResults!K$2)*-1</f>
        <v>21640</v>
      </c>
      <c r="J14">
        <f>(State_ContributionTestResults!L14-State_ContributionTestResults!L$2)*-1</f>
        <v>22509</v>
      </c>
      <c r="K14">
        <f>(State_ContributionTestResults!M14-State_ContributionTestResults!M$2)*-1</f>
        <v>24384</v>
      </c>
      <c r="L14">
        <f>(State_ContributionTestResults!N14-State_ContributionTestResults!N$2)*-1</f>
        <v>25861</v>
      </c>
      <c r="M14">
        <f>(State_ContributionTestResults!O14-State_ContributionTestResults!O$2)*-1</f>
        <v>27065</v>
      </c>
      <c r="N14">
        <f>(State_ContributionTestResults!P14-State_ContributionTestResults!P$2)*-1</f>
        <v>28179</v>
      </c>
      <c r="O14">
        <f>(State_ContributionTestResults!Q14-State_ContributionTestResults!Q$2)*-1</f>
        <v>28752</v>
      </c>
      <c r="P14">
        <f>(State_ContributionTestResults!R14-State_ContributionTestResults!R$2)*-1</f>
        <v>28813</v>
      </c>
      <c r="Q14">
        <f>(State_ContributionTestResults!S14-State_ContributionTestResults!S$2)*-1</f>
        <v>29580</v>
      </c>
      <c r="R14">
        <f>(State_ContributionTestResults!T14-State_ContributionTestResults!T$2)*-1</f>
        <v>30355</v>
      </c>
      <c r="S14">
        <f>(State_ContributionTestResults!U14-State_ContributionTestResults!U$2)*-1</f>
        <v>30092</v>
      </c>
      <c r="T14">
        <f>(State_ContributionTestResults!V14-State_ContributionTestResults!V$2)*-1</f>
        <v>29286</v>
      </c>
      <c r="U14">
        <f>(State_ContributionTestResults!W14-State_ContributionTestResults!W$2)*-1</f>
        <v>27688</v>
      </c>
      <c r="V14">
        <f>(State_ContributionTestResults!X14-State_ContributionTestResults!X$2)*-1</f>
        <v>26350</v>
      </c>
      <c r="W14">
        <f>(State_ContributionTestResults!Y14-State_ContributionTestResults!Y$2)*-1</f>
        <v>25219</v>
      </c>
      <c r="X14">
        <f>(State_ContributionTestResults!Z14-State_ContributionTestResults!Z$2)*-1</f>
        <v>24533</v>
      </c>
      <c r="Y14">
        <f>(State_ContributionTestResults!AA14-State_ContributionTestResults!AA$2)*-1</f>
        <v>24263</v>
      </c>
      <c r="Z14">
        <f>(State_ContributionTestResults!AB14-State_ContributionTestResults!AB$2)*-1</f>
        <v>24219</v>
      </c>
      <c r="AA14">
        <f>(State_ContributionTestResults!AC14-State_ContributionTestResults!AC$2)*-1</f>
        <v>23936</v>
      </c>
      <c r="AB14">
        <f>(State_ContributionTestResults!AD14-State_ContributionTestResults!AD$2)*-1</f>
        <v>23668</v>
      </c>
      <c r="AC14">
        <f>(State_ContributionTestResults!AE14-State_ContributionTestResults!AE$2)*-1</f>
        <v>23725</v>
      </c>
      <c r="AD14">
        <f>(State_ContributionTestResults!AF14-State_ContributionTestResults!AF$2)*-1</f>
        <v>23490</v>
      </c>
      <c r="AE14">
        <f>(State_ContributionTestResults!AG14-State_ContributionTestResults!AG$2)*-1</f>
        <v>23738</v>
      </c>
      <c r="AF14">
        <f>(State_ContributionTestResults!AH14-State_ContributionTestResults!AH$2)*-1</f>
        <v>23809</v>
      </c>
    </row>
    <row r="15" spans="1:32" x14ac:dyDescent="0.25">
      <c r="A15" t="str">
        <f>State_ContributionTestResults!B15</f>
        <v>DisabledPolicyGroup=Livestock Measures</v>
      </c>
      <c r="B15">
        <f>(State_ContributionTestResults!D15-State_ContributionTestResults!D$2)*-1</f>
        <v>0</v>
      </c>
      <c r="C15">
        <f>(State_ContributionTestResults!E15-State_ContributionTestResults!E$2)*-1</f>
        <v>0</v>
      </c>
      <c r="D15">
        <f>(State_ContributionTestResults!F15-State_ContributionTestResults!F$2)*-1</f>
        <v>0</v>
      </c>
      <c r="E15">
        <f>(State_ContributionTestResults!G15-State_ContributionTestResults!G$2)*-1</f>
        <v>-213</v>
      </c>
      <c r="F15">
        <f>(State_ContributionTestResults!H15-State_ContributionTestResults!H$2)*-1</f>
        <v>-347</v>
      </c>
      <c r="G15">
        <f>(State_ContributionTestResults!I15-State_ContributionTestResults!I$2)*-1</f>
        <v>-387</v>
      </c>
      <c r="H15">
        <f>(State_ContributionTestResults!J15-State_ContributionTestResults!J$2)*-1</f>
        <v>-320</v>
      </c>
      <c r="I15">
        <f>(State_ContributionTestResults!K15-State_ContributionTestResults!K$2)*-1</f>
        <v>-213</v>
      </c>
      <c r="J15">
        <f>(State_ContributionTestResults!L15-State_ContributionTestResults!L$2)*-1</f>
        <v>-156</v>
      </c>
      <c r="K15">
        <f>(State_ContributionTestResults!M15-State_ContributionTestResults!M$2)*-1</f>
        <v>-83</v>
      </c>
      <c r="L15">
        <f>(State_ContributionTestResults!N15-State_ContributionTestResults!N$2)*-1</f>
        <v>70</v>
      </c>
      <c r="M15">
        <f>(State_ContributionTestResults!O15-State_ContributionTestResults!O$2)*-1</f>
        <v>91</v>
      </c>
      <c r="N15">
        <f>(State_ContributionTestResults!P15-State_ContributionTestResults!P$2)*-1</f>
        <v>55</v>
      </c>
      <c r="O15">
        <f>(State_ContributionTestResults!Q15-State_ContributionTestResults!Q$2)*-1</f>
        <v>4</v>
      </c>
      <c r="P15">
        <f>(State_ContributionTestResults!R15-State_ContributionTestResults!R$2)*-1</f>
        <v>-26</v>
      </c>
      <c r="Q15">
        <f>(State_ContributionTestResults!S15-State_ContributionTestResults!S$2)*-1</f>
        <v>-44</v>
      </c>
      <c r="R15">
        <f>(State_ContributionTestResults!T15-State_ContributionTestResults!T$2)*-1</f>
        <v>-57</v>
      </c>
      <c r="S15">
        <f>(State_ContributionTestResults!U15-State_ContributionTestResults!U$2)*-1</f>
        <v>-64</v>
      </c>
      <c r="T15">
        <f>(State_ContributionTestResults!V15-State_ContributionTestResults!V$2)*-1</f>
        <v>-69</v>
      </c>
      <c r="U15">
        <f>(State_ContributionTestResults!W15-State_ContributionTestResults!W$2)*-1</f>
        <v>-75</v>
      </c>
      <c r="V15">
        <f>(State_ContributionTestResults!X15-State_ContributionTestResults!X$2)*-1</f>
        <v>-77</v>
      </c>
      <c r="W15">
        <f>(State_ContributionTestResults!Y15-State_ContributionTestResults!Y$2)*-1</f>
        <v>-79</v>
      </c>
      <c r="X15">
        <f>(State_ContributionTestResults!Z15-State_ContributionTestResults!Z$2)*-1</f>
        <v>-79</v>
      </c>
      <c r="Y15">
        <f>(State_ContributionTestResults!AA15-State_ContributionTestResults!AA$2)*-1</f>
        <v>-82</v>
      </c>
      <c r="Z15">
        <f>(State_ContributionTestResults!AB15-State_ContributionTestResults!AB$2)*-1</f>
        <v>-76</v>
      </c>
      <c r="AA15">
        <f>(State_ContributionTestResults!AC15-State_ContributionTestResults!AC$2)*-1</f>
        <v>-80</v>
      </c>
      <c r="AB15">
        <f>(State_ContributionTestResults!AD15-State_ContributionTestResults!AD$2)*-1</f>
        <v>-82</v>
      </c>
      <c r="AC15">
        <f>(State_ContributionTestResults!AE15-State_ContributionTestResults!AE$2)*-1</f>
        <v>-84</v>
      </c>
      <c r="AD15">
        <f>(State_ContributionTestResults!AF15-State_ContributionTestResults!AF$2)*-1</f>
        <v>-77</v>
      </c>
      <c r="AE15">
        <f>(State_ContributionTestResults!AG15-State_ContributionTestResults!AG$2)*-1</f>
        <v>-81</v>
      </c>
      <c r="AF15">
        <f>(State_ContributionTestResults!AH15-State_ContributionTestResults!AH$2)*-1</f>
        <v>-87</v>
      </c>
    </row>
    <row r="16" spans="1:32" x14ac:dyDescent="0.25">
      <c r="A16" t="str">
        <f>State_ContributionTestResults!B16</f>
        <v>DisabledPolicyGroup=Methane Capture and Destruction</v>
      </c>
      <c r="B16">
        <f>(State_ContributionTestResults!D16-State_ContributionTestResults!D$2)*-1</f>
        <v>0</v>
      </c>
      <c r="C16">
        <f>(State_ContributionTestResults!E16-State_ContributionTestResults!E$2)*-1</f>
        <v>0</v>
      </c>
      <c r="D16">
        <f>(State_ContributionTestResults!F16-State_ContributionTestResults!F$2)*-1</f>
        <v>0</v>
      </c>
      <c r="E16">
        <f>(State_ContributionTestResults!G16-State_ContributionTestResults!G$2)*-1</f>
        <v>17</v>
      </c>
      <c r="F16">
        <f>(State_ContributionTestResults!H16-State_ContributionTestResults!H$2)*-1</f>
        <v>93</v>
      </c>
      <c r="G16">
        <f>(State_ContributionTestResults!I16-State_ContributionTestResults!I$2)*-1</f>
        <v>209</v>
      </c>
      <c r="H16">
        <f>(State_ContributionTestResults!J16-State_ContributionTestResults!J$2)*-1</f>
        <v>355</v>
      </c>
      <c r="I16">
        <f>(State_ContributionTestResults!K16-State_ContributionTestResults!K$2)*-1</f>
        <v>639</v>
      </c>
      <c r="J16">
        <f>(State_ContributionTestResults!L16-State_ContributionTestResults!L$2)*-1</f>
        <v>1155</v>
      </c>
      <c r="K16">
        <f>(State_ContributionTestResults!M16-State_ContributionTestResults!M$2)*-1</f>
        <v>1770</v>
      </c>
      <c r="L16">
        <f>(State_ContributionTestResults!N16-State_ContributionTestResults!N$2)*-1</f>
        <v>2370</v>
      </c>
      <c r="M16">
        <f>(State_ContributionTestResults!O16-State_ContributionTestResults!O$2)*-1</f>
        <v>2436</v>
      </c>
      <c r="N16">
        <f>(State_ContributionTestResults!P16-State_ContributionTestResults!P$2)*-1</f>
        <v>2390</v>
      </c>
      <c r="O16">
        <f>(State_ContributionTestResults!Q16-State_ContributionTestResults!Q$2)*-1</f>
        <v>2283</v>
      </c>
      <c r="P16">
        <f>(State_ContributionTestResults!R16-State_ContributionTestResults!R$2)*-1</f>
        <v>2179</v>
      </c>
      <c r="Q16">
        <f>(State_ContributionTestResults!S16-State_ContributionTestResults!S$2)*-1</f>
        <v>2104</v>
      </c>
      <c r="R16">
        <f>(State_ContributionTestResults!T16-State_ContributionTestResults!T$2)*-1</f>
        <v>2021</v>
      </c>
      <c r="S16">
        <f>(State_ContributionTestResults!U16-State_ContributionTestResults!U$2)*-1</f>
        <v>1966</v>
      </c>
      <c r="T16">
        <f>(State_ContributionTestResults!V16-State_ContributionTestResults!V$2)*-1</f>
        <v>1904</v>
      </c>
      <c r="U16">
        <f>(State_ContributionTestResults!W16-State_ContributionTestResults!W$2)*-1</f>
        <v>1846</v>
      </c>
      <c r="V16">
        <f>(State_ContributionTestResults!X16-State_ContributionTestResults!X$2)*-1</f>
        <v>1796</v>
      </c>
      <c r="W16">
        <f>(State_ContributionTestResults!Y16-State_ContributionTestResults!Y$2)*-1</f>
        <v>1739</v>
      </c>
      <c r="X16">
        <f>(State_ContributionTestResults!Z16-State_ContributionTestResults!Z$2)*-1</f>
        <v>1699</v>
      </c>
      <c r="Y16">
        <f>(State_ContributionTestResults!AA16-State_ContributionTestResults!AA$2)*-1</f>
        <v>1662</v>
      </c>
      <c r="Z16">
        <f>(State_ContributionTestResults!AB16-State_ContributionTestResults!AB$2)*-1</f>
        <v>1646</v>
      </c>
      <c r="AA16">
        <f>(State_ContributionTestResults!AC16-State_ContributionTestResults!AC$2)*-1</f>
        <v>1613</v>
      </c>
      <c r="AB16">
        <f>(State_ContributionTestResults!AD16-State_ContributionTestResults!AD$2)*-1</f>
        <v>1594</v>
      </c>
      <c r="AC16">
        <f>(State_ContributionTestResults!AE16-State_ContributionTestResults!AE$2)*-1</f>
        <v>1582</v>
      </c>
      <c r="AD16">
        <f>(State_ContributionTestResults!AF16-State_ContributionTestResults!AF$2)*-1</f>
        <v>1577</v>
      </c>
      <c r="AE16">
        <f>(State_ContributionTestResults!AG16-State_ContributionTestResults!AG$2)*-1</f>
        <v>1568</v>
      </c>
      <c r="AF16">
        <f>(State_ContributionTestResults!AH16-State_ContributionTestResults!AH$2)*-1</f>
        <v>1560</v>
      </c>
    </row>
    <row r="17" spans="1:32" x14ac:dyDescent="0.25">
      <c r="A17" t="str">
        <f>State_ContributionTestResults!B17</f>
        <v>DisabledPolicyGroup=N2O Abatement</v>
      </c>
      <c r="B17">
        <f>(State_ContributionTestResults!D17-State_ContributionTestResults!D$2)*-1</f>
        <v>0</v>
      </c>
      <c r="C17">
        <f>(State_ContributionTestResults!E17-State_ContributionTestResults!E$2)*-1</f>
        <v>0</v>
      </c>
      <c r="D17">
        <f>(State_ContributionTestResults!F17-State_ContributionTestResults!F$2)*-1</f>
        <v>0</v>
      </c>
      <c r="E17">
        <f>(State_ContributionTestResults!G17-State_ContributionTestResults!G$2)*-1</f>
        <v>0</v>
      </c>
      <c r="F17">
        <f>(State_ContributionTestResults!H17-State_ContributionTestResults!H$2)*-1</f>
        <v>0</v>
      </c>
      <c r="G17">
        <f>(State_ContributionTestResults!I17-State_ContributionTestResults!I$2)*-1</f>
        <v>0</v>
      </c>
      <c r="H17">
        <f>(State_ContributionTestResults!J17-State_ContributionTestResults!J$2)*-1</f>
        <v>0</v>
      </c>
      <c r="I17">
        <f>(State_ContributionTestResults!K17-State_ContributionTestResults!K$2)*-1</f>
        <v>0</v>
      </c>
      <c r="J17">
        <f>(State_ContributionTestResults!L17-State_ContributionTestResults!L$2)*-1</f>
        <v>0</v>
      </c>
      <c r="K17">
        <f>(State_ContributionTestResults!M17-State_ContributionTestResults!M$2)*-1</f>
        <v>0</v>
      </c>
      <c r="L17">
        <f>(State_ContributionTestResults!N17-State_ContributionTestResults!N$2)*-1</f>
        <v>0</v>
      </c>
      <c r="M17">
        <f>(State_ContributionTestResults!O17-State_ContributionTestResults!O$2)*-1</f>
        <v>0</v>
      </c>
      <c r="N17">
        <f>(State_ContributionTestResults!P17-State_ContributionTestResults!P$2)*-1</f>
        <v>0</v>
      </c>
      <c r="O17">
        <f>(State_ContributionTestResults!Q17-State_ContributionTestResults!Q$2)*-1</f>
        <v>0</v>
      </c>
      <c r="P17">
        <f>(State_ContributionTestResults!R17-State_ContributionTestResults!R$2)*-1</f>
        <v>0</v>
      </c>
      <c r="Q17">
        <f>(State_ContributionTestResults!S17-State_ContributionTestResults!S$2)*-1</f>
        <v>0</v>
      </c>
      <c r="R17">
        <f>(State_ContributionTestResults!T17-State_ContributionTestResults!T$2)*-1</f>
        <v>0</v>
      </c>
      <c r="S17">
        <f>(State_ContributionTestResults!U17-State_ContributionTestResults!U$2)*-1</f>
        <v>0</v>
      </c>
      <c r="T17">
        <f>(State_ContributionTestResults!V17-State_ContributionTestResults!V$2)*-1</f>
        <v>0</v>
      </c>
      <c r="U17">
        <f>(State_ContributionTestResults!W17-State_ContributionTestResults!W$2)*-1</f>
        <v>0</v>
      </c>
      <c r="V17">
        <f>(State_ContributionTestResults!X17-State_ContributionTestResults!X$2)*-1</f>
        <v>0</v>
      </c>
      <c r="W17">
        <f>(State_ContributionTestResults!Y17-State_ContributionTestResults!Y$2)*-1</f>
        <v>0</v>
      </c>
      <c r="X17">
        <f>(State_ContributionTestResults!Z17-State_ContributionTestResults!Z$2)*-1</f>
        <v>0</v>
      </c>
      <c r="Y17">
        <f>(State_ContributionTestResults!AA17-State_ContributionTestResults!AA$2)*-1</f>
        <v>0</v>
      </c>
      <c r="Z17">
        <f>(State_ContributionTestResults!AB17-State_ContributionTestResults!AB$2)*-1</f>
        <v>0</v>
      </c>
      <c r="AA17">
        <f>(State_ContributionTestResults!AC17-State_ContributionTestResults!AC$2)*-1</f>
        <v>0</v>
      </c>
      <c r="AB17">
        <f>(State_ContributionTestResults!AD17-State_ContributionTestResults!AD$2)*-1</f>
        <v>0</v>
      </c>
      <c r="AC17">
        <f>(State_ContributionTestResults!AE17-State_ContributionTestResults!AE$2)*-1</f>
        <v>0</v>
      </c>
      <c r="AD17">
        <f>(State_ContributionTestResults!AF17-State_ContributionTestResults!AF$2)*-1</f>
        <v>0</v>
      </c>
      <c r="AE17">
        <f>(State_ContributionTestResults!AG17-State_ContributionTestResults!AG$2)*-1</f>
        <v>0</v>
      </c>
      <c r="AF17">
        <f>(State_ContributionTestResults!AH17-State_ContributionTestResults!AH$2)*-1</f>
        <v>0</v>
      </c>
    </row>
    <row r="18" spans="1:32" x14ac:dyDescent="0.25">
      <c r="A18" t="str">
        <f>State_ContributionTestResults!B18</f>
        <v>DisabledPolicyGroup=Building Electrification</v>
      </c>
      <c r="B18">
        <f>(State_ContributionTestResults!D18-State_ContributionTestResults!D$2)*-1</f>
        <v>0</v>
      </c>
      <c r="C18">
        <f>(State_ContributionTestResults!E18-State_ContributionTestResults!E$2)*-1</f>
        <v>0</v>
      </c>
      <c r="D18">
        <f>(State_ContributionTestResults!F18-State_ContributionTestResults!F$2)*-1</f>
        <v>0</v>
      </c>
      <c r="E18">
        <f>(State_ContributionTestResults!G18-State_ContributionTestResults!G$2)*-1</f>
        <v>88</v>
      </c>
      <c r="F18">
        <f>(State_ContributionTestResults!H18-State_ContributionTestResults!H$2)*-1</f>
        <v>280</v>
      </c>
      <c r="G18">
        <f>(State_ContributionTestResults!I18-State_ContributionTestResults!I$2)*-1</f>
        <v>870</v>
      </c>
      <c r="H18">
        <f>(State_ContributionTestResults!J18-State_ContributionTestResults!J$2)*-1</f>
        <v>1572</v>
      </c>
      <c r="I18">
        <f>(State_ContributionTestResults!K18-State_ContributionTestResults!K$2)*-1</f>
        <v>2409</v>
      </c>
      <c r="J18">
        <f>(State_ContributionTestResults!L18-State_ContributionTestResults!L$2)*-1</f>
        <v>2655</v>
      </c>
      <c r="K18">
        <f>(State_ContributionTestResults!M18-State_ContributionTestResults!M$2)*-1</f>
        <v>3285</v>
      </c>
      <c r="L18">
        <f>(State_ContributionTestResults!N18-State_ContributionTestResults!N$2)*-1</f>
        <v>3899</v>
      </c>
      <c r="M18">
        <f>(State_ContributionTestResults!O18-State_ContributionTestResults!O$2)*-1</f>
        <v>4759</v>
      </c>
      <c r="N18">
        <f>(State_ContributionTestResults!P18-State_ContributionTestResults!P$2)*-1</f>
        <v>5665</v>
      </c>
      <c r="O18">
        <f>(State_ContributionTestResults!Q18-State_ContributionTestResults!Q$2)*-1</f>
        <v>6654</v>
      </c>
      <c r="P18">
        <f>(State_ContributionTestResults!R18-State_ContributionTestResults!R$2)*-1</f>
        <v>7271</v>
      </c>
      <c r="Q18">
        <f>(State_ContributionTestResults!S18-State_ContributionTestResults!S$2)*-1</f>
        <v>8027</v>
      </c>
      <c r="R18">
        <f>(State_ContributionTestResults!T18-State_ContributionTestResults!T$2)*-1</f>
        <v>8373</v>
      </c>
      <c r="S18">
        <f>(State_ContributionTestResults!U18-State_ContributionTestResults!U$2)*-1</f>
        <v>8365</v>
      </c>
      <c r="T18">
        <f>(State_ContributionTestResults!V18-State_ContributionTestResults!V$2)*-1</f>
        <v>8359</v>
      </c>
      <c r="U18">
        <f>(State_ContributionTestResults!W18-State_ContributionTestResults!W$2)*-1</f>
        <v>8111</v>
      </c>
      <c r="V18">
        <f>(State_ContributionTestResults!X18-State_ContributionTestResults!X$2)*-1</f>
        <v>7622</v>
      </c>
      <c r="W18">
        <f>(State_ContributionTestResults!Y18-State_ContributionTestResults!Y$2)*-1</f>
        <v>7073</v>
      </c>
      <c r="X18">
        <f>(State_ContributionTestResults!Z18-State_ContributionTestResults!Z$2)*-1</f>
        <v>6411</v>
      </c>
      <c r="Y18">
        <f>(State_ContributionTestResults!AA18-State_ContributionTestResults!AA$2)*-1</f>
        <v>5565</v>
      </c>
      <c r="Z18">
        <f>(State_ContributionTestResults!AB18-State_ContributionTestResults!AB$2)*-1</f>
        <v>4581</v>
      </c>
      <c r="AA18">
        <f>(State_ContributionTestResults!AC18-State_ContributionTestResults!AC$2)*-1</f>
        <v>3709</v>
      </c>
      <c r="AB18">
        <f>(State_ContributionTestResults!AD18-State_ContributionTestResults!AD$2)*-1</f>
        <v>2854</v>
      </c>
      <c r="AC18">
        <f>(State_ContributionTestResults!AE18-State_ContributionTestResults!AE$2)*-1</f>
        <v>2218</v>
      </c>
      <c r="AD18">
        <f>(State_ContributionTestResults!AF18-State_ContributionTestResults!AF$2)*-1</f>
        <v>1571</v>
      </c>
      <c r="AE18">
        <f>(State_ContributionTestResults!AG18-State_ContributionTestResults!AG$2)*-1</f>
        <v>1085</v>
      </c>
      <c r="AF18">
        <f>(State_ContributionTestResults!AH18-State_ContributionTestResults!AH$2)*-1</f>
        <v>487</v>
      </c>
    </row>
    <row r="19" spans="1:32" x14ac:dyDescent="0.25">
      <c r="A19" t="str">
        <f>State_ContributionTestResults!B19</f>
        <v>DisabledPolicyGroup=Industrial CCS</v>
      </c>
      <c r="B19">
        <f>(State_ContributionTestResults!D19-State_ContributionTestResults!D$2)*-1</f>
        <v>0</v>
      </c>
      <c r="C19">
        <f>(State_ContributionTestResults!E19-State_ContributionTestResults!E$2)*-1</f>
        <v>0</v>
      </c>
      <c r="D19">
        <f>(State_ContributionTestResults!F19-State_ContributionTestResults!F$2)*-1</f>
        <v>0</v>
      </c>
      <c r="E19">
        <f>(State_ContributionTestResults!G19-State_ContributionTestResults!G$2)*-1</f>
        <v>293</v>
      </c>
      <c r="F19">
        <f>(State_ContributionTestResults!H19-State_ContributionTestResults!H$2)*-1</f>
        <v>329</v>
      </c>
      <c r="G19">
        <f>(State_ContributionTestResults!I19-State_ContributionTestResults!I$2)*-1</f>
        <v>273</v>
      </c>
      <c r="H19">
        <f>(State_ContributionTestResults!J19-State_ContributionTestResults!J$2)*-1</f>
        <v>229</v>
      </c>
      <c r="I19">
        <f>(State_ContributionTestResults!K19-State_ContributionTestResults!K$2)*-1</f>
        <v>203</v>
      </c>
      <c r="J19">
        <f>(State_ContributionTestResults!L19-State_ContributionTestResults!L$2)*-1</f>
        <v>170</v>
      </c>
      <c r="K19">
        <f>(State_ContributionTestResults!M19-State_ContributionTestResults!M$2)*-1</f>
        <v>134</v>
      </c>
      <c r="L19">
        <f>(State_ContributionTestResults!N19-State_ContributionTestResults!N$2)*-1</f>
        <v>118</v>
      </c>
      <c r="M19">
        <f>(State_ContributionTestResults!O19-State_ContributionTestResults!O$2)*-1</f>
        <v>194</v>
      </c>
      <c r="N19">
        <f>(State_ContributionTestResults!P19-State_ContributionTestResults!P$2)*-1</f>
        <v>248</v>
      </c>
      <c r="O19">
        <f>(State_ContributionTestResults!Q19-State_ContributionTestResults!Q$2)*-1</f>
        <v>267</v>
      </c>
      <c r="P19">
        <f>(State_ContributionTestResults!R19-State_ContributionTestResults!R$2)*-1</f>
        <v>277</v>
      </c>
      <c r="Q19">
        <f>(State_ContributionTestResults!S19-State_ContributionTestResults!S$2)*-1</f>
        <v>302</v>
      </c>
      <c r="R19">
        <f>(State_ContributionTestResults!T19-State_ContributionTestResults!T$2)*-1</f>
        <v>300</v>
      </c>
      <c r="S19">
        <f>(State_ContributionTestResults!U19-State_ContributionTestResults!U$2)*-1</f>
        <v>312</v>
      </c>
      <c r="T19">
        <f>(State_ContributionTestResults!V19-State_ContributionTestResults!V$2)*-1</f>
        <v>328</v>
      </c>
      <c r="U19">
        <f>(State_ContributionTestResults!W19-State_ContributionTestResults!W$2)*-1</f>
        <v>348</v>
      </c>
      <c r="V19">
        <f>(State_ContributionTestResults!X19-State_ContributionTestResults!X$2)*-1</f>
        <v>351</v>
      </c>
      <c r="W19">
        <f>(State_ContributionTestResults!Y19-State_ContributionTestResults!Y$2)*-1</f>
        <v>359</v>
      </c>
      <c r="X19">
        <f>(State_ContributionTestResults!Z19-State_ContributionTestResults!Z$2)*-1</f>
        <v>374</v>
      </c>
      <c r="Y19">
        <f>(State_ContributionTestResults!AA19-State_ContributionTestResults!AA$2)*-1</f>
        <v>381</v>
      </c>
      <c r="Z19">
        <f>(State_ContributionTestResults!AB19-State_ContributionTestResults!AB$2)*-1</f>
        <v>407</v>
      </c>
      <c r="AA19">
        <f>(State_ContributionTestResults!AC19-State_ContributionTestResults!AC$2)*-1</f>
        <v>417</v>
      </c>
      <c r="AB19">
        <f>(State_ContributionTestResults!AD19-State_ContributionTestResults!AD$2)*-1</f>
        <v>447</v>
      </c>
      <c r="AC19">
        <f>(State_ContributionTestResults!AE19-State_ContributionTestResults!AE$2)*-1</f>
        <v>452</v>
      </c>
      <c r="AD19">
        <f>(State_ContributionTestResults!AF19-State_ContributionTestResults!AF$2)*-1</f>
        <v>474</v>
      </c>
      <c r="AE19">
        <f>(State_ContributionTestResults!AG19-State_ContributionTestResults!AG$2)*-1</f>
        <v>483</v>
      </c>
      <c r="AF19">
        <f>(State_ContributionTestResults!AH19-State_ContributionTestResults!AH$2)*-1</f>
        <v>504</v>
      </c>
    </row>
    <row r="20" spans="1:32" x14ac:dyDescent="0.25">
      <c r="A20" s="10" t="str">
        <f>State_ContributionTestResults!B20</f>
        <v>DisabledPolicyGroup=Passenger Mode Shifting</v>
      </c>
      <c r="B20" s="10">
        <f>(State_ContributionTestResults!D20-State_ContributionTestResults!D$2)*-1</f>
        <v>0</v>
      </c>
      <c r="C20" s="10">
        <f>(State_ContributionTestResults!E20-State_ContributionTestResults!E$2)*-1</f>
        <v>0</v>
      </c>
      <c r="D20" s="10">
        <f>(State_ContributionTestResults!F20-State_ContributionTestResults!F$2)*-1</f>
        <v>0</v>
      </c>
      <c r="E20" s="10">
        <f>(State_ContributionTestResults!G20-State_ContributionTestResults!G$2)*-1</f>
        <v>7918</v>
      </c>
      <c r="F20" s="10">
        <f>(State_ContributionTestResults!H20-State_ContributionTestResults!H$2)*-1</f>
        <v>15842</v>
      </c>
      <c r="G20" s="10">
        <f>(State_ContributionTestResults!I20-State_ContributionTestResults!I$2)*-1</f>
        <v>24041</v>
      </c>
      <c r="H20" s="10">
        <f>(State_ContributionTestResults!J20-State_ContributionTestResults!J$2)*-1</f>
        <v>32769</v>
      </c>
      <c r="I20" s="10">
        <f>(State_ContributionTestResults!K20-State_ContributionTestResults!K$2)*-1</f>
        <v>41772</v>
      </c>
      <c r="J20" s="10">
        <f>(State_ContributionTestResults!L20-State_ContributionTestResults!L$2)*-1</f>
        <v>50715</v>
      </c>
      <c r="K20" s="10">
        <f>(State_ContributionTestResults!M20-State_ContributionTestResults!M$2)*-1</f>
        <v>60017</v>
      </c>
      <c r="L20" s="10">
        <f>(State_ContributionTestResults!N20-State_ContributionTestResults!N$2)*-1</f>
        <v>69478</v>
      </c>
      <c r="M20" s="10">
        <f>(State_ContributionTestResults!O20-State_ContributionTestResults!O$2)*-1</f>
        <v>79242</v>
      </c>
      <c r="N20" s="10">
        <f>(State_ContributionTestResults!P20-State_ContributionTestResults!P$2)*-1</f>
        <v>88998</v>
      </c>
      <c r="O20" s="10">
        <f>(State_ContributionTestResults!Q20-State_ContributionTestResults!Q$2)*-1</f>
        <v>98821</v>
      </c>
      <c r="P20" s="10">
        <f>(State_ContributionTestResults!R20-State_ContributionTestResults!R$2)*-1</f>
        <v>108839</v>
      </c>
      <c r="Q20" s="10">
        <f>(State_ContributionTestResults!S20-State_ContributionTestResults!S$2)*-1</f>
        <v>118069</v>
      </c>
      <c r="R20" s="10">
        <f>(State_ContributionTestResults!T20-State_ContributionTestResults!T$2)*-1</f>
        <v>119743</v>
      </c>
      <c r="S20" s="10">
        <f>(State_ContributionTestResults!U20-State_ContributionTestResults!U$2)*-1</f>
        <v>120930</v>
      </c>
      <c r="T20" s="10">
        <f>(State_ContributionTestResults!V20-State_ContributionTestResults!V$2)*-1</f>
        <v>122114</v>
      </c>
      <c r="U20" s="10">
        <f>(State_ContributionTestResults!W20-State_ContributionTestResults!W$2)*-1</f>
        <v>123392</v>
      </c>
      <c r="V20" s="10">
        <f>(State_ContributionTestResults!X20-State_ContributionTestResults!X$2)*-1</f>
        <v>124596</v>
      </c>
      <c r="W20" s="10">
        <f>(State_ContributionTestResults!Y20-State_ContributionTestResults!Y$2)*-1</f>
        <v>125680</v>
      </c>
      <c r="X20" s="10">
        <f>(State_ContributionTestResults!Z20-State_ContributionTestResults!Z$2)*-1</f>
        <v>126562</v>
      </c>
      <c r="Y20" s="10">
        <f>(State_ContributionTestResults!AA20-State_ContributionTestResults!AA$2)*-1</f>
        <v>127248</v>
      </c>
      <c r="Z20" s="10">
        <f>(State_ContributionTestResults!AB20-State_ContributionTestResults!AB$2)*-1</f>
        <v>127739</v>
      </c>
      <c r="AA20" s="10">
        <f>(State_ContributionTestResults!AC20-State_ContributionTestResults!AC$2)*-1</f>
        <v>128036</v>
      </c>
      <c r="AB20" s="10">
        <f>(State_ContributionTestResults!AD20-State_ContributionTestResults!AD$2)*-1</f>
        <v>128115</v>
      </c>
      <c r="AC20" s="10">
        <f>(State_ContributionTestResults!AE20-State_ContributionTestResults!AE$2)*-1</f>
        <v>128092</v>
      </c>
      <c r="AD20" s="10">
        <f>(State_ContributionTestResults!AF20-State_ContributionTestResults!AF$2)*-1</f>
        <v>128051</v>
      </c>
      <c r="AE20" s="10">
        <f>(State_ContributionTestResults!AG20-State_ContributionTestResults!AG$2)*-1</f>
        <v>127694</v>
      </c>
      <c r="AF20" s="10">
        <f>(State_ContributionTestResults!AH20-State_ContributionTestResults!AH$2)*-1</f>
        <v>126875</v>
      </c>
    </row>
    <row r="21" spans="1:32" x14ac:dyDescent="0.25">
      <c r="A21" t="str">
        <f>State_ContributionTestResults!B21</f>
        <v>DisabledPolicyGroup=Reduction in Fossil Fuel Exports</v>
      </c>
      <c r="B21">
        <f>(State_ContributionTestResults!D21-State_ContributionTestResults!D$2)*-1</f>
        <v>0</v>
      </c>
      <c r="C21">
        <f>(State_ContributionTestResults!E21-State_ContributionTestResults!E$2)*-1</f>
        <v>0</v>
      </c>
      <c r="D21">
        <f>(State_ContributionTestResults!F21-State_ContributionTestResults!F$2)*-1</f>
        <v>0</v>
      </c>
      <c r="E21">
        <f>(State_ContributionTestResults!G21-State_ContributionTestResults!G$2)*-1</f>
        <v>-137</v>
      </c>
      <c r="F21">
        <f>(State_ContributionTestResults!H21-State_ContributionTestResults!H$2)*-1</f>
        <v>-469</v>
      </c>
      <c r="G21">
        <f>(State_ContributionTestResults!I21-State_ContributionTestResults!I$2)*-1</f>
        <v>-942</v>
      </c>
      <c r="H21">
        <f>(State_ContributionTestResults!J21-State_ContributionTestResults!J$2)*-1</f>
        <v>-1663</v>
      </c>
      <c r="I21">
        <f>(State_ContributionTestResults!K21-State_ContributionTestResults!K$2)*-1</f>
        <v>-2817</v>
      </c>
      <c r="J21">
        <f>(State_ContributionTestResults!L21-State_ContributionTestResults!L$2)*-1</f>
        <v>-4493</v>
      </c>
      <c r="K21">
        <f>(State_ContributionTestResults!M21-State_ContributionTestResults!M$2)*-1</f>
        <v>-6528</v>
      </c>
      <c r="L21">
        <f>(State_ContributionTestResults!N21-State_ContributionTestResults!N$2)*-1</f>
        <v>-9020</v>
      </c>
      <c r="M21">
        <f>(State_ContributionTestResults!O21-State_ContributionTestResults!O$2)*-1</f>
        <v>-11780</v>
      </c>
      <c r="N21">
        <f>(State_ContributionTestResults!P21-State_ContributionTestResults!P$2)*-1</f>
        <v>-14538</v>
      </c>
      <c r="O21">
        <f>(State_ContributionTestResults!Q21-State_ContributionTestResults!Q$2)*-1</f>
        <v>-17397</v>
      </c>
      <c r="P21">
        <f>(State_ContributionTestResults!R21-State_ContributionTestResults!R$2)*-1</f>
        <v>-20277</v>
      </c>
      <c r="Q21">
        <f>(State_ContributionTestResults!S21-State_ContributionTestResults!S$2)*-1</f>
        <v>-23498</v>
      </c>
      <c r="R21">
        <f>(State_ContributionTestResults!T21-State_ContributionTestResults!T$2)*-1</f>
        <v>-26784</v>
      </c>
      <c r="S21">
        <f>(State_ContributionTestResults!U21-State_ContributionTestResults!U$2)*-1</f>
        <v>-30072</v>
      </c>
      <c r="T21">
        <f>(State_ContributionTestResults!V21-State_ContributionTestResults!V$2)*-1</f>
        <v>-33147</v>
      </c>
      <c r="U21">
        <f>(State_ContributionTestResults!W21-State_ContributionTestResults!W$2)*-1</f>
        <v>-35765</v>
      </c>
      <c r="V21">
        <f>(State_ContributionTestResults!X21-State_ContributionTestResults!X$2)*-1</f>
        <v>-38283</v>
      </c>
      <c r="W21">
        <f>(State_ContributionTestResults!Y21-State_ContributionTestResults!Y$2)*-1</f>
        <v>-40562</v>
      </c>
      <c r="X21">
        <f>(State_ContributionTestResults!Z21-State_ContributionTestResults!Z$2)*-1</f>
        <v>-42604</v>
      </c>
      <c r="Y21">
        <f>(State_ContributionTestResults!AA21-State_ContributionTestResults!AA$2)*-1</f>
        <v>-44634</v>
      </c>
      <c r="Z21">
        <f>(State_ContributionTestResults!AB21-State_ContributionTestResults!AB$2)*-1</f>
        <v>-46427</v>
      </c>
      <c r="AA21">
        <f>(State_ContributionTestResults!AC21-State_ContributionTestResults!AC$2)*-1</f>
        <v>-47469</v>
      </c>
      <c r="AB21">
        <f>(State_ContributionTestResults!AD21-State_ContributionTestResults!AD$2)*-1</f>
        <v>-48339</v>
      </c>
      <c r="AC21">
        <f>(State_ContributionTestResults!AE21-State_ContributionTestResults!AE$2)*-1</f>
        <v>-48943</v>
      </c>
      <c r="AD21">
        <f>(State_ContributionTestResults!AF21-State_ContributionTestResults!AF$2)*-1</f>
        <v>-48958</v>
      </c>
      <c r="AE21">
        <f>(State_ContributionTestResults!AG21-State_ContributionTestResults!AG$2)*-1</f>
        <v>-49079</v>
      </c>
      <c r="AF21">
        <f>(State_ContributionTestResults!AH21-State_ContributionTestResults!AH$2)*-1</f>
        <v>-49049</v>
      </c>
    </row>
    <row r="22" spans="1:32" x14ac:dyDescent="0.25">
      <c r="A22" t="str">
        <f>State_ContributionTestResults!B22</f>
        <v>DisabledPolicyGroup=Material Efficiency</v>
      </c>
      <c r="B22">
        <f>(State_ContributionTestResults!D22-State_ContributionTestResults!D$2)*-1</f>
        <v>0</v>
      </c>
      <c r="C22">
        <f>(State_ContributionTestResults!E22-State_ContributionTestResults!E$2)*-1</f>
        <v>0</v>
      </c>
      <c r="D22">
        <f>(State_ContributionTestResults!F22-State_ContributionTestResults!F$2)*-1</f>
        <v>0</v>
      </c>
      <c r="E22">
        <f>(State_ContributionTestResults!G22-State_ContributionTestResults!G$2)*-1</f>
        <v>-55</v>
      </c>
      <c r="F22">
        <f>(State_ContributionTestResults!H22-State_ContributionTestResults!H$2)*-1</f>
        <v>-111</v>
      </c>
      <c r="G22">
        <f>(State_ContributionTestResults!I22-State_ContributionTestResults!I$2)*-1</f>
        <v>-170</v>
      </c>
      <c r="H22">
        <f>(State_ContributionTestResults!J22-State_ContributionTestResults!J$2)*-1</f>
        <v>-232</v>
      </c>
      <c r="I22">
        <f>(State_ContributionTestResults!K22-State_ContributionTestResults!K$2)*-1</f>
        <v>-300</v>
      </c>
      <c r="J22">
        <f>(State_ContributionTestResults!L22-State_ContributionTestResults!L$2)*-1</f>
        <v>-383</v>
      </c>
      <c r="K22">
        <f>(State_ContributionTestResults!M22-State_ContributionTestResults!M$2)*-1</f>
        <v>-416</v>
      </c>
      <c r="L22">
        <f>(State_ContributionTestResults!N22-State_ContributionTestResults!N$2)*-1</f>
        <v>-482</v>
      </c>
      <c r="M22">
        <f>(State_ContributionTestResults!O22-State_ContributionTestResults!O$2)*-1</f>
        <v>-543</v>
      </c>
      <c r="N22">
        <f>(State_ContributionTestResults!P22-State_ContributionTestResults!P$2)*-1</f>
        <v>-591</v>
      </c>
      <c r="O22">
        <f>(State_ContributionTestResults!Q22-State_ContributionTestResults!Q$2)*-1</f>
        <v>-650</v>
      </c>
      <c r="P22">
        <f>(State_ContributionTestResults!R22-State_ContributionTestResults!R$2)*-1</f>
        <v>-705</v>
      </c>
      <c r="Q22">
        <f>(State_ContributionTestResults!S22-State_ContributionTestResults!S$2)*-1</f>
        <v>-772</v>
      </c>
      <c r="R22">
        <f>(State_ContributionTestResults!T22-State_ContributionTestResults!T$2)*-1</f>
        <v>-826</v>
      </c>
      <c r="S22">
        <f>(State_ContributionTestResults!U22-State_ContributionTestResults!U$2)*-1</f>
        <v>-872</v>
      </c>
      <c r="T22">
        <f>(State_ContributionTestResults!V22-State_ContributionTestResults!V$2)*-1</f>
        <v>-937</v>
      </c>
      <c r="U22">
        <f>(State_ContributionTestResults!W22-State_ContributionTestResults!W$2)*-1</f>
        <v>-992</v>
      </c>
      <c r="V22">
        <f>(State_ContributionTestResults!X22-State_ContributionTestResults!X$2)*-1</f>
        <v>-1047</v>
      </c>
      <c r="W22">
        <f>(State_ContributionTestResults!Y22-State_ContributionTestResults!Y$2)*-1</f>
        <v>-1105</v>
      </c>
      <c r="X22">
        <f>(State_ContributionTestResults!Z22-State_ContributionTestResults!Z$2)*-1</f>
        <v>-1149</v>
      </c>
      <c r="Y22">
        <f>(State_ContributionTestResults!AA22-State_ContributionTestResults!AA$2)*-1</f>
        <v>-1219</v>
      </c>
      <c r="Z22">
        <f>(State_ContributionTestResults!AB22-State_ContributionTestResults!AB$2)*-1</f>
        <v>-1246</v>
      </c>
      <c r="AA22">
        <f>(State_ContributionTestResults!AC22-State_ContributionTestResults!AC$2)*-1</f>
        <v>-1305</v>
      </c>
      <c r="AB22">
        <f>(State_ContributionTestResults!AD22-State_ContributionTestResults!AD$2)*-1</f>
        <v>-1351</v>
      </c>
      <c r="AC22">
        <f>(State_ContributionTestResults!AE22-State_ContributionTestResults!AE$2)*-1</f>
        <v>-1396</v>
      </c>
      <c r="AD22">
        <f>(State_ContributionTestResults!AF22-State_ContributionTestResults!AF$2)*-1</f>
        <v>-1450</v>
      </c>
      <c r="AE22">
        <f>(State_ContributionTestResults!AG22-State_ContributionTestResults!AG$2)*-1</f>
        <v>-1496</v>
      </c>
      <c r="AF22">
        <f>(State_ContributionTestResults!AH22-State_ContributionTestResults!AH$2)*-1</f>
        <v>-1550</v>
      </c>
    </row>
    <row r="23" spans="1:32" x14ac:dyDescent="0.25">
      <c r="A23" t="str">
        <f>State_ContributionTestResults!B23</f>
        <v>DisabledPolicyGroup=Reduction in Industry Product Demand</v>
      </c>
      <c r="B23">
        <f>(State_ContributionTestResults!D23-State_ContributionTestResults!D$2)*-1</f>
        <v>0</v>
      </c>
      <c r="C23">
        <f>(State_ContributionTestResults!E23-State_ContributionTestResults!E$2)*-1</f>
        <v>0</v>
      </c>
      <c r="D23">
        <f>(State_ContributionTestResults!F23-State_ContributionTestResults!F$2)*-1</f>
        <v>0</v>
      </c>
      <c r="E23">
        <f>(State_ContributionTestResults!G23-State_ContributionTestResults!G$2)*-1</f>
        <v>-9</v>
      </c>
      <c r="F23">
        <f>(State_ContributionTestResults!H23-State_ContributionTestResults!H$2)*-1</f>
        <v>-25</v>
      </c>
      <c r="G23">
        <f>(State_ContributionTestResults!I23-State_ContributionTestResults!I$2)*-1</f>
        <v>-38</v>
      </c>
      <c r="H23">
        <f>(State_ContributionTestResults!J23-State_ContributionTestResults!J$2)*-1</f>
        <v>-58</v>
      </c>
      <c r="I23">
        <f>(State_ContributionTestResults!K23-State_ContributionTestResults!K$2)*-1</f>
        <v>-69</v>
      </c>
      <c r="J23">
        <f>(State_ContributionTestResults!L23-State_ContributionTestResults!L$2)*-1</f>
        <v>-101</v>
      </c>
      <c r="K23">
        <f>(State_ContributionTestResults!M23-State_ContributionTestResults!M$2)*-1</f>
        <v>-103</v>
      </c>
      <c r="L23">
        <f>(State_ContributionTestResults!N23-State_ContributionTestResults!N$2)*-1</f>
        <v>-122</v>
      </c>
      <c r="M23">
        <f>(State_ContributionTestResults!O23-State_ContributionTestResults!O$2)*-1</f>
        <v>-149</v>
      </c>
      <c r="N23">
        <f>(State_ContributionTestResults!P23-State_ContributionTestResults!P$2)*-1</f>
        <v>-149</v>
      </c>
      <c r="O23">
        <f>(State_ContributionTestResults!Q23-State_ContributionTestResults!Q$2)*-1</f>
        <v>-159</v>
      </c>
      <c r="P23">
        <f>(State_ContributionTestResults!R23-State_ContributionTestResults!R$2)*-1</f>
        <v>-171</v>
      </c>
      <c r="Q23">
        <f>(State_ContributionTestResults!S23-State_ContributionTestResults!S$2)*-1</f>
        <v>-174</v>
      </c>
      <c r="R23">
        <f>(State_ContributionTestResults!T23-State_ContributionTestResults!T$2)*-1</f>
        <v>-182</v>
      </c>
      <c r="S23">
        <f>(State_ContributionTestResults!U23-State_ContributionTestResults!U$2)*-1</f>
        <v>-187</v>
      </c>
      <c r="T23">
        <f>(State_ContributionTestResults!V23-State_ContributionTestResults!V$2)*-1</f>
        <v>-215</v>
      </c>
      <c r="U23">
        <f>(State_ContributionTestResults!W23-State_ContributionTestResults!W$2)*-1</f>
        <v>-223</v>
      </c>
      <c r="V23">
        <f>(State_ContributionTestResults!X23-State_ContributionTestResults!X$2)*-1</f>
        <v>-232</v>
      </c>
      <c r="W23">
        <f>(State_ContributionTestResults!Y23-State_ContributionTestResults!Y$2)*-1</f>
        <v>-248</v>
      </c>
      <c r="X23">
        <f>(State_ContributionTestResults!Z23-State_ContributionTestResults!Z$2)*-1</f>
        <v>-252</v>
      </c>
      <c r="Y23">
        <f>(State_ContributionTestResults!AA23-State_ContributionTestResults!AA$2)*-1</f>
        <v>-251</v>
      </c>
      <c r="Z23">
        <f>(State_ContributionTestResults!AB23-State_ContributionTestResults!AB$2)*-1</f>
        <v>-259</v>
      </c>
      <c r="AA23">
        <f>(State_ContributionTestResults!AC23-State_ContributionTestResults!AC$2)*-1</f>
        <v>-269</v>
      </c>
      <c r="AB23">
        <f>(State_ContributionTestResults!AD23-State_ContributionTestResults!AD$2)*-1</f>
        <v>-272</v>
      </c>
      <c r="AC23">
        <f>(State_ContributionTestResults!AE23-State_ContributionTestResults!AE$2)*-1</f>
        <v>-288</v>
      </c>
      <c r="AD23">
        <f>(State_ContributionTestResults!AF23-State_ContributionTestResults!AF$2)*-1</f>
        <v>-295</v>
      </c>
      <c r="AE23">
        <f>(State_ContributionTestResults!AG23-State_ContributionTestResults!AG$2)*-1</f>
        <v>-300</v>
      </c>
      <c r="AF23">
        <f>(State_ContributionTestResults!AH23-State_ContributionTestResults!AH$2)*-1</f>
        <v>-307</v>
      </c>
    </row>
    <row r="24" spans="1:32" x14ac:dyDescent="0.25">
      <c r="A24" t="str">
        <f>State_ContributionTestResults!B24</f>
        <v>DisabledPolicyGroup=Fuel Economy Standards</v>
      </c>
      <c r="B24">
        <f>(State_ContributionTestResults!D24-State_ContributionTestResults!D$2)*-1</f>
        <v>0</v>
      </c>
      <c r="C24">
        <f>(State_ContributionTestResults!E24-State_ContributionTestResults!E$2)*-1</f>
        <v>0</v>
      </c>
      <c r="D24">
        <f>(State_ContributionTestResults!F24-State_ContributionTestResults!F$2)*-1</f>
        <v>0</v>
      </c>
      <c r="E24">
        <f>(State_ContributionTestResults!G24-State_ContributionTestResults!G$2)*-1</f>
        <v>37</v>
      </c>
      <c r="F24">
        <f>(State_ContributionTestResults!H24-State_ContributionTestResults!H$2)*-1</f>
        <v>117</v>
      </c>
      <c r="G24">
        <f>(State_ContributionTestResults!I24-State_ContributionTestResults!I$2)*-1</f>
        <v>216</v>
      </c>
      <c r="H24">
        <f>(State_ContributionTestResults!J24-State_ContributionTestResults!J$2)*-1</f>
        <v>36</v>
      </c>
      <c r="I24">
        <f>(State_ContributionTestResults!K24-State_ContributionTestResults!K$2)*-1</f>
        <v>35</v>
      </c>
      <c r="J24">
        <f>(State_ContributionTestResults!L24-State_ContributionTestResults!L$2)*-1</f>
        <v>218</v>
      </c>
      <c r="K24">
        <f>(State_ContributionTestResults!M24-State_ContributionTestResults!M$2)*-1</f>
        <v>591</v>
      </c>
      <c r="L24">
        <f>(State_ContributionTestResults!N24-State_ContributionTestResults!N$2)*-1</f>
        <v>863</v>
      </c>
      <c r="M24">
        <f>(State_ContributionTestResults!O24-State_ContributionTestResults!O$2)*-1</f>
        <v>963</v>
      </c>
      <c r="N24">
        <f>(State_ContributionTestResults!P24-State_ContributionTestResults!P$2)*-1</f>
        <v>1076</v>
      </c>
      <c r="O24">
        <f>(State_ContributionTestResults!Q24-State_ContributionTestResults!Q$2)*-1</f>
        <v>1143</v>
      </c>
      <c r="P24">
        <f>(State_ContributionTestResults!R24-State_ContributionTestResults!R$2)*-1</f>
        <v>1213</v>
      </c>
      <c r="Q24">
        <f>(State_ContributionTestResults!S24-State_ContributionTestResults!S$2)*-1</f>
        <v>1265</v>
      </c>
      <c r="R24">
        <f>(State_ContributionTestResults!T24-State_ContributionTestResults!T$2)*-1</f>
        <v>1252</v>
      </c>
      <c r="S24">
        <f>(State_ContributionTestResults!U24-State_ContributionTestResults!U$2)*-1</f>
        <v>1221</v>
      </c>
      <c r="T24">
        <f>(State_ContributionTestResults!V24-State_ContributionTestResults!V$2)*-1</f>
        <v>1137</v>
      </c>
      <c r="U24">
        <f>(State_ContributionTestResults!W24-State_ContributionTestResults!W$2)*-1</f>
        <v>1071</v>
      </c>
      <c r="V24">
        <f>(State_ContributionTestResults!X24-State_ContributionTestResults!X$2)*-1</f>
        <v>950</v>
      </c>
      <c r="W24">
        <f>(State_ContributionTestResults!Y24-State_ContributionTestResults!Y$2)*-1</f>
        <v>813</v>
      </c>
      <c r="X24">
        <f>(State_ContributionTestResults!Z24-State_ContributionTestResults!Z$2)*-1</f>
        <v>668</v>
      </c>
      <c r="Y24">
        <f>(State_ContributionTestResults!AA24-State_ContributionTestResults!AA$2)*-1</f>
        <v>444</v>
      </c>
      <c r="Z24">
        <f>(State_ContributionTestResults!AB24-State_ContributionTestResults!AB$2)*-1</f>
        <v>222</v>
      </c>
      <c r="AA24">
        <f>(State_ContributionTestResults!AC24-State_ContributionTestResults!AC$2)*-1</f>
        <v>24</v>
      </c>
      <c r="AB24">
        <f>(State_ContributionTestResults!AD24-State_ContributionTestResults!AD$2)*-1</f>
        <v>-227</v>
      </c>
      <c r="AC24">
        <f>(State_ContributionTestResults!AE24-State_ContributionTestResults!AE$2)*-1</f>
        <v>-428</v>
      </c>
      <c r="AD24">
        <f>(State_ContributionTestResults!AF24-State_ContributionTestResults!AF$2)*-1</f>
        <v>-604</v>
      </c>
      <c r="AE24">
        <f>(State_ContributionTestResults!AG24-State_ContributionTestResults!AG$2)*-1</f>
        <v>-802</v>
      </c>
      <c r="AF24">
        <f>(State_ContributionTestResults!AH24-State_ContributionTestResults!AH$2)*-1</f>
        <v>-1006</v>
      </c>
    </row>
    <row r="25" spans="1:32" x14ac:dyDescent="0.25">
      <c r="A25" t="str">
        <f>State_ContributionTestResults!B25</f>
        <v>DisabledPolicyGroup=Industrial Energy Efficiency Standards</v>
      </c>
      <c r="B25">
        <f>(State_ContributionTestResults!D25-State_ContributionTestResults!D$2)*-1</f>
        <v>0</v>
      </c>
      <c r="C25">
        <f>(State_ContributionTestResults!E25-State_ContributionTestResults!E$2)*-1</f>
        <v>0</v>
      </c>
      <c r="D25">
        <f>(State_ContributionTestResults!F25-State_ContributionTestResults!F$2)*-1</f>
        <v>0</v>
      </c>
      <c r="E25">
        <f>(State_ContributionTestResults!G25-State_ContributionTestResults!G$2)*-1</f>
        <v>9</v>
      </c>
      <c r="F25">
        <f>(State_ContributionTestResults!H25-State_ContributionTestResults!H$2)*-1</f>
        <v>-221</v>
      </c>
      <c r="G25">
        <f>(State_ContributionTestResults!I25-State_ContributionTestResults!I$2)*-1</f>
        <v>-707</v>
      </c>
      <c r="H25">
        <f>(State_ContributionTestResults!J25-State_ContributionTestResults!J$2)*-1</f>
        <v>-1146</v>
      </c>
      <c r="I25">
        <f>(State_ContributionTestResults!K25-State_ContributionTestResults!K$2)*-1</f>
        <v>-1562</v>
      </c>
      <c r="J25">
        <f>(State_ContributionTestResults!L25-State_ContributionTestResults!L$2)*-1</f>
        <v>-2063</v>
      </c>
      <c r="K25">
        <f>(State_ContributionTestResults!M25-State_ContributionTestResults!M$2)*-1</f>
        <v>-2123</v>
      </c>
      <c r="L25">
        <f>(State_ContributionTestResults!N25-State_ContributionTestResults!N$2)*-1</f>
        <v>-2534</v>
      </c>
      <c r="M25">
        <f>(State_ContributionTestResults!O25-State_ContributionTestResults!O$2)*-1</f>
        <v>-2816</v>
      </c>
      <c r="N25">
        <f>(State_ContributionTestResults!P25-State_ContributionTestResults!P$2)*-1</f>
        <v>-3071</v>
      </c>
      <c r="O25">
        <f>(State_ContributionTestResults!Q25-State_ContributionTestResults!Q$2)*-1</f>
        <v>-3345</v>
      </c>
      <c r="P25">
        <f>(State_ContributionTestResults!R25-State_ContributionTestResults!R$2)*-1</f>
        <v>-3556</v>
      </c>
      <c r="Q25">
        <f>(State_ContributionTestResults!S25-State_ContributionTestResults!S$2)*-1</f>
        <v>-3878</v>
      </c>
      <c r="R25">
        <f>(State_ContributionTestResults!T25-State_ContributionTestResults!T$2)*-1</f>
        <v>-4197</v>
      </c>
      <c r="S25">
        <f>(State_ContributionTestResults!U25-State_ContributionTestResults!U$2)*-1</f>
        <v>-4439</v>
      </c>
      <c r="T25">
        <f>(State_ContributionTestResults!V25-State_ContributionTestResults!V$2)*-1</f>
        <v>-4657</v>
      </c>
      <c r="U25">
        <f>(State_ContributionTestResults!W25-State_ContributionTestResults!W$2)*-1</f>
        <v>-4707</v>
      </c>
      <c r="V25">
        <f>(State_ContributionTestResults!X25-State_ContributionTestResults!X$2)*-1</f>
        <v>-4765</v>
      </c>
      <c r="W25">
        <f>(State_ContributionTestResults!Y25-State_ContributionTestResults!Y$2)*-1</f>
        <v>-4802</v>
      </c>
      <c r="X25">
        <f>(State_ContributionTestResults!Z25-State_ContributionTestResults!Z$2)*-1</f>
        <v>-4881</v>
      </c>
      <c r="Y25">
        <f>(State_ContributionTestResults!AA25-State_ContributionTestResults!AA$2)*-1</f>
        <v>-5045</v>
      </c>
      <c r="Z25">
        <f>(State_ContributionTestResults!AB25-State_ContributionTestResults!AB$2)*-1</f>
        <v>-5264</v>
      </c>
      <c r="AA25">
        <f>(State_ContributionTestResults!AC25-State_ContributionTestResults!AC$2)*-1</f>
        <v>-5472</v>
      </c>
      <c r="AB25">
        <f>(State_ContributionTestResults!AD25-State_ContributionTestResults!AD$2)*-1</f>
        <v>-5658</v>
      </c>
      <c r="AC25">
        <f>(State_ContributionTestResults!AE25-State_ContributionTestResults!AE$2)*-1</f>
        <v>-5913</v>
      </c>
      <c r="AD25">
        <f>(State_ContributionTestResults!AF25-State_ContributionTestResults!AF$2)*-1</f>
        <v>-6084</v>
      </c>
      <c r="AE25">
        <f>(State_ContributionTestResults!AG25-State_ContributionTestResults!AG$2)*-1</f>
        <v>-6384</v>
      </c>
      <c r="AF25">
        <f>(State_ContributionTestResults!AH25-State_ContributionTestResults!AH$2)*-1</f>
        <v>-6636</v>
      </c>
    </row>
    <row r="26" spans="1:32" x14ac:dyDescent="0.25">
      <c r="A26" t="str">
        <f>State_ContributionTestResults!B26</f>
        <v>DisabledPolicyGroup=100% Clean Electricity Standard</v>
      </c>
      <c r="B26">
        <f>(State_ContributionTestResults!D26-State_ContributionTestResults!D$2)*-1</f>
        <v>0</v>
      </c>
      <c r="C26">
        <f>(State_ContributionTestResults!E26-State_ContributionTestResults!E$2)*-1</f>
        <v>100</v>
      </c>
      <c r="D26">
        <f>(State_ContributionTestResults!F26-State_ContributionTestResults!F$2)*-1</f>
        <v>926</v>
      </c>
      <c r="E26">
        <f>(State_ContributionTestResults!G26-State_ContributionTestResults!G$2)*-1</f>
        <v>1600</v>
      </c>
      <c r="F26">
        <f>(State_ContributionTestResults!H26-State_ContributionTestResults!H$2)*-1</f>
        <v>2087</v>
      </c>
      <c r="G26">
        <f>(State_ContributionTestResults!I26-State_ContributionTestResults!I$2)*-1</f>
        <v>-365</v>
      </c>
      <c r="H26">
        <f>(State_ContributionTestResults!J26-State_ContributionTestResults!J$2)*-1</f>
        <v>-1049</v>
      </c>
      <c r="I26">
        <f>(State_ContributionTestResults!K26-State_ContributionTestResults!K$2)*-1</f>
        <v>-788</v>
      </c>
      <c r="J26">
        <f>(State_ContributionTestResults!L26-State_ContributionTestResults!L$2)*-1</f>
        <v>-926</v>
      </c>
      <c r="K26">
        <f>(State_ContributionTestResults!M26-State_ContributionTestResults!M$2)*-1</f>
        <v>244</v>
      </c>
      <c r="L26">
        <f>(State_ContributionTestResults!N26-State_ContributionTestResults!N$2)*-1</f>
        <v>1087</v>
      </c>
      <c r="M26">
        <f>(State_ContributionTestResults!O26-State_ContributionTestResults!O$2)*-1</f>
        <v>2151</v>
      </c>
      <c r="N26">
        <f>(State_ContributionTestResults!P26-State_ContributionTestResults!P$2)*-1</f>
        <v>2948</v>
      </c>
      <c r="O26">
        <f>(State_ContributionTestResults!Q26-State_ContributionTestResults!Q$2)*-1</f>
        <v>3850</v>
      </c>
      <c r="P26">
        <f>(State_ContributionTestResults!R26-State_ContributionTestResults!R$2)*-1</f>
        <v>5513</v>
      </c>
      <c r="Q26">
        <f>(State_ContributionTestResults!S26-State_ContributionTestResults!S$2)*-1</f>
        <v>8042</v>
      </c>
      <c r="R26">
        <f>(State_ContributionTestResults!T26-State_ContributionTestResults!T$2)*-1</f>
        <v>9754</v>
      </c>
      <c r="S26">
        <f>(State_ContributionTestResults!U26-State_ContributionTestResults!U$2)*-1</f>
        <v>8613</v>
      </c>
      <c r="T26">
        <f>(State_ContributionTestResults!V26-State_ContributionTestResults!V$2)*-1</f>
        <v>6390</v>
      </c>
      <c r="U26">
        <f>(State_ContributionTestResults!W26-State_ContributionTestResults!W$2)*-1</f>
        <v>4337</v>
      </c>
      <c r="V26">
        <f>(State_ContributionTestResults!X26-State_ContributionTestResults!X$2)*-1</f>
        <v>2091</v>
      </c>
      <c r="W26">
        <f>(State_ContributionTestResults!Y26-State_ContributionTestResults!Y$2)*-1</f>
        <v>311</v>
      </c>
      <c r="X26">
        <f>(State_ContributionTestResults!Z26-State_ContributionTestResults!Z$2)*-1</f>
        <v>-1048</v>
      </c>
      <c r="Y26">
        <f>(State_ContributionTestResults!AA26-State_ContributionTestResults!AA$2)*-1</f>
        <v>-2836</v>
      </c>
      <c r="Z26">
        <f>(State_ContributionTestResults!AB26-State_ContributionTestResults!AB$2)*-1</f>
        <v>-4040</v>
      </c>
      <c r="AA26">
        <f>(State_ContributionTestResults!AC26-State_ContributionTestResults!AC$2)*-1</f>
        <v>-5233</v>
      </c>
      <c r="AB26">
        <f>(State_ContributionTestResults!AD26-State_ContributionTestResults!AD$2)*-1</f>
        <v>-6746</v>
      </c>
      <c r="AC26">
        <f>(State_ContributionTestResults!AE26-State_ContributionTestResults!AE$2)*-1</f>
        <v>-8110</v>
      </c>
      <c r="AD26">
        <f>(State_ContributionTestResults!AF26-State_ContributionTestResults!AF$2)*-1</f>
        <v>-7605</v>
      </c>
      <c r="AE26">
        <f>(State_ContributionTestResults!AG26-State_ContributionTestResults!AG$2)*-1</f>
        <v>-7274</v>
      </c>
      <c r="AF26">
        <f>(State_ContributionTestResults!AH26-State_ContributionTestResults!AH$2)*-1</f>
        <v>-6325</v>
      </c>
    </row>
    <row r="27" spans="1:32" x14ac:dyDescent="0.25">
      <c r="A27" t="str">
        <f>State_ContributionTestResults!B27</f>
        <v>DisabledPolicyGroup=Electricity PTC/ITC</v>
      </c>
      <c r="B27">
        <f>(State_ContributionTestResults!D27-State_ContributionTestResults!D$2)*-1</f>
        <v>0</v>
      </c>
      <c r="C27">
        <f>(State_ContributionTestResults!E27-State_ContributionTestResults!E$2)*-1</f>
        <v>0</v>
      </c>
      <c r="D27">
        <f>(State_ContributionTestResults!F27-State_ContributionTestResults!F$2)*-1</f>
        <v>0</v>
      </c>
      <c r="E27">
        <f>(State_ContributionTestResults!G27-State_ContributionTestResults!G$2)*-1</f>
        <v>13</v>
      </c>
      <c r="F27">
        <f>(State_ContributionTestResults!H27-State_ContributionTestResults!H$2)*-1</f>
        <v>95</v>
      </c>
      <c r="G27">
        <f>(State_ContributionTestResults!I27-State_ContributionTestResults!I$2)*-1</f>
        <v>274</v>
      </c>
      <c r="H27">
        <f>(State_ContributionTestResults!J27-State_ContributionTestResults!J$2)*-1</f>
        <v>391</v>
      </c>
      <c r="I27">
        <f>(State_ContributionTestResults!K27-State_ContributionTestResults!K$2)*-1</f>
        <v>299</v>
      </c>
      <c r="J27">
        <f>(State_ContributionTestResults!L27-State_ContributionTestResults!L$2)*-1</f>
        <v>295</v>
      </c>
      <c r="K27">
        <f>(State_ContributionTestResults!M27-State_ContributionTestResults!M$2)*-1</f>
        <v>311</v>
      </c>
      <c r="L27">
        <f>(State_ContributionTestResults!N27-State_ContributionTestResults!N$2)*-1</f>
        <v>392</v>
      </c>
      <c r="M27">
        <f>(State_ContributionTestResults!O27-State_ContributionTestResults!O$2)*-1</f>
        <v>447</v>
      </c>
      <c r="N27">
        <f>(State_ContributionTestResults!P27-State_ContributionTestResults!P$2)*-1</f>
        <v>500</v>
      </c>
      <c r="O27">
        <f>(State_ContributionTestResults!Q27-State_ContributionTestResults!Q$2)*-1</f>
        <v>520</v>
      </c>
      <c r="P27">
        <f>(State_ContributionTestResults!R27-State_ContributionTestResults!R$2)*-1</f>
        <v>535</v>
      </c>
      <c r="Q27">
        <f>(State_ContributionTestResults!S27-State_ContributionTestResults!S$2)*-1</f>
        <v>117</v>
      </c>
      <c r="R27">
        <f>(State_ContributionTestResults!T27-State_ContributionTestResults!T$2)*-1</f>
        <v>-487</v>
      </c>
      <c r="S27">
        <f>(State_ContributionTestResults!U27-State_ContributionTestResults!U$2)*-1</f>
        <v>-731</v>
      </c>
      <c r="T27">
        <f>(State_ContributionTestResults!V27-State_ContributionTestResults!V$2)*-1</f>
        <v>-851</v>
      </c>
      <c r="U27">
        <f>(State_ContributionTestResults!W27-State_ContributionTestResults!W$2)*-1</f>
        <v>-891</v>
      </c>
      <c r="V27">
        <f>(State_ContributionTestResults!X27-State_ContributionTestResults!X$2)*-1</f>
        <v>-859</v>
      </c>
      <c r="W27">
        <f>(State_ContributionTestResults!Y27-State_ContributionTestResults!Y$2)*-1</f>
        <v>-807</v>
      </c>
      <c r="X27">
        <f>(State_ContributionTestResults!Z27-State_ContributionTestResults!Z$2)*-1</f>
        <v>-721</v>
      </c>
      <c r="Y27">
        <f>(State_ContributionTestResults!AA27-State_ContributionTestResults!AA$2)*-1</f>
        <v>-637</v>
      </c>
      <c r="Z27">
        <f>(State_ContributionTestResults!AB27-State_ContributionTestResults!AB$2)*-1</f>
        <v>-537</v>
      </c>
      <c r="AA27">
        <f>(State_ContributionTestResults!AC27-State_ContributionTestResults!AC$2)*-1</f>
        <v>-460</v>
      </c>
      <c r="AB27">
        <f>(State_ContributionTestResults!AD27-State_ContributionTestResults!AD$2)*-1</f>
        <v>-377</v>
      </c>
      <c r="AC27">
        <f>(State_ContributionTestResults!AE27-State_ContributionTestResults!AE$2)*-1</f>
        <v>-315</v>
      </c>
      <c r="AD27">
        <f>(State_ContributionTestResults!AF27-State_ContributionTestResults!AF$2)*-1</f>
        <v>-250</v>
      </c>
      <c r="AE27">
        <f>(State_ContributionTestResults!AG27-State_ContributionTestResults!AG$2)*-1</f>
        <v>-218</v>
      </c>
      <c r="AF27">
        <f>(State_ContributionTestResults!AH27-State_ContributionTestResults!AH$2)*-1</f>
        <v>-180</v>
      </c>
    </row>
    <row r="28" spans="1:32" x14ac:dyDescent="0.25">
      <c r="A28" t="str">
        <f>State_ContributionTestResults!B28</f>
        <v>DisabledPolicyGroup=All</v>
      </c>
      <c r="B28">
        <f>(State_ContributionTestResults!D28-State_ContributionTestResults!D$2)*-1</f>
        <v>0</v>
      </c>
      <c r="C28">
        <f>(State_ContributionTestResults!E28-State_ContributionTestResults!E$2)*-1</f>
        <v>100</v>
      </c>
      <c r="D28">
        <f>(State_ContributionTestResults!F28-State_ContributionTestResults!F$2)*-1</f>
        <v>926</v>
      </c>
      <c r="E28">
        <f>(State_ContributionTestResults!G28-State_ContributionTestResults!G$2)*-1</f>
        <v>22023</v>
      </c>
      <c r="F28">
        <f>(State_ContributionTestResults!H28-State_ContributionTestResults!H$2)*-1</f>
        <v>38901</v>
      </c>
      <c r="G28">
        <f>(State_ContributionTestResults!I28-State_ContributionTestResults!I$2)*-1</f>
        <v>54465</v>
      </c>
      <c r="H28">
        <f>(State_ContributionTestResults!J28-State_ContributionTestResults!J$2)*-1</f>
        <v>70656</v>
      </c>
      <c r="I28">
        <f>(State_ContributionTestResults!K28-State_ContributionTestResults!K$2)*-1</f>
        <v>85645</v>
      </c>
      <c r="J28">
        <f>(State_ContributionTestResults!L28-State_ContributionTestResults!L$2)*-1</f>
        <v>99181</v>
      </c>
      <c r="K28">
        <f>(State_ContributionTestResults!M28-State_ContributionTestResults!M$2)*-1</f>
        <v>113591</v>
      </c>
      <c r="L28">
        <f>(State_ContributionTestResults!N28-State_ContributionTestResults!N$2)*-1</f>
        <v>124985</v>
      </c>
      <c r="M28">
        <f>(State_ContributionTestResults!O28-State_ContributionTestResults!O$2)*-1</f>
        <v>133985</v>
      </c>
      <c r="N28">
        <f>(State_ContributionTestResults!P28-State_ContributionTestResults!P$2)*-1</f>
        <v>140640</v>
      </c>
      <c r="O28">
        <f>(State_ContributionTestResults!Q28-State_ContributionTestResults!Q$2)*-1</f>
        <v>149442</v>
      </c>
      <c r="P28">
        <f>(State_ContributionTestResults!R28-State_ContributionTestResults!R$2)*-1</f>
        <v>158347</v>
      </c>
      <c r="Q28">
        <f>(State_ContributionTestResults!S28-State_ContributionTestResults!S$2)*-1</f>
        <v>165763</v>
      </c>
      <c r="R28">
        <f>(State_ContributionTestResults!T28-State_ContributionTestResults!T$2)*-1</f>
        <v>164126</v>
      </c>
      <c r="S28">
        <f>(State_ContributionTestResults!U28-State_ContributionTestResults!U$2)*-1</f>
        <v>155695</v>
      </c>
      <c r="T28">
        <f>(State_ContributionTestResults!V28-State_ContributionTestResults!V$2)*-1</f>
        <v>146971</v>
      </c>
      <c r="U28">
        <f>(State_ContributionTestResults!W28-State_ContributionTestResults!W$2)*-1</f>
        <v>139002</v>
      </c>
      <c r="V28">
        <f>(State_ContributionTestResults!X28-State_ContributionTestResults!X$2)*-1</f>
        <v>130677</v>
      </c>
      <c r="W28">
        <f>(State_ContributionTestResults!Y28-State_ContributionTestResults!Y$2)*-1</f>
        <v>123280</v>
      </c>
      <c r="X28">
        <f>(State_ContributionTestResults!Z28-State_ContributionTestResults!Z$2)*-1</f>
        <v>117320</v>
      </c>
      <c r="Y28">
        <f>(State_ContributionTestResults!AA28-State_ContributionTestResults!AA$2)*-1</f>
        <v>111386</v>
      </c>
      <c r="Z28">
        <f>(State_ContributionTestResults!AB28-State_ContributionTestResults!AB$2)*-1</f>
        <v>106030</v>
      </c>
      <c r="AA28">
        <f>(State_ContributionTestResults!AC28-State_ContributionTestResults!AC$2)*-1</f>
        <v>101620</v>
      </c>
      <c r="AB28">
        <f>(State_ContributionTestResults!AD28-State_ContributionTestResults!AD$2)*-1</f>
        <v>97441</v>
      </c>
      <c r="AC28">
        <f>(State_ContributionTestResults!AE28-State_ContributionTestResults!AE$2)*-1</f>
        <v>94313</v>
      </c>
      <c r="AD28">
        <f>(State_ContributionTestResults!AF28-State_ContributionTestResults!AF$2)*-1</f>
        <v>93191</v>
      </c>
      <c r="AE28">
        <f>(State_ContributionTestResults!AG28-State_ContributionTestResults!AG$2)*-1</f>
        <v>91992</v>
      </c>
      <c r="AF28">
        <f>(State_ContributionTestResults!AH28-State_ContributionTestResults!AH$2)*-1</f>
        <v>91240</v>
      </c>
    </row>
    <row r="31" spans="1:32" x14ac:dyDescent="0.25">
      <c r="A31" t="str">
        <f>US_Difference!A22</f>
        <v>DisabledPolicyGroup=Passenger Mode Shifting</v>
      </c>
      <c r="B31">
        <f>US_Difference!B22</f>
        <v>0</v>
      </c>
      <c r="C31">
        <f>US_Difference!C22</f>
        <v>0</v>
      </c>
      <c r="D31">
        <f>US_Difference!D22</f>
        <v>-1032</v>
      </c>
      <c r="E31">
        <f>US_Difference!E22</f>
        <v>-2556</v>
      </c>
      <c r="F31">
        <f>US_Difference!F22</f>
        <v>-4250</v>
      </c>
      <c r="G31">
        <f>US_Difference!G22</f>
        <v>-6100</v>
      </c>
      <c r="H31">
        <f>US_Difference!H22</f>
        <v>-8080</v>
      </c>
      <c r="I31">
        <f>US_Difference!I22</f>
        <v>-10090</v>
      </c>
      <c r="J31">
        <f>US_Difference!J22</f>
        <v>-12240</v>
      </c>
      <c r="K31">
        <f>US_Difference!K22</f>
        <v>-14400</v>
      </c>
      <c r="L31">
        <f>US_Difference!L22</f>
        <v>-16630</v>
      </c>
      <c r="M31">
        <f>US_Difference!M22</f>
        <v>-18920</v>
      </c>
      <c r="N31">
        <f>US_Difference!N22</f>
        <v>-21240</v>
      </c>
      <c r="O31">
        <f>US_Difference!O22</f>
        <v>-23570</v>
      </c>
      <c r="P31">
        <f>US_Difference!P22</f>
        <v>-26030</v>
      </c>
      <c r="Q31">
        <f>US_Difference!Q22</f>
        <v>-28370</v>
      </c>
      <c r="R31">
        <f>US_Difference!R22</f>
        <v>-30430</v>
      </c>
      <c r="S31">
        <f>US_Difference!S22</f>
        <v>-32620</v>
      </c>
      <c r="T31">
        <f>US_Difference!T22</f>
        <v>-34770</v>
      </c>
      <c r="U31">
        <f>US_Difference!U22</f>
        <v>-36970</v>
      </c>
      <c r="V31">
        <f>US_Difference!V22</f>
        <v>-39160</v>
      </c>
      <c r="W31">
        <f>US_Difference!W22</f>
        <v>-41320</v>
      </c>
      <c r="X31">
        <f>US_Difference!X22</f>
        <v>-43510</v>
      </c>
      <c r="Y31">
        <f>US_Difference!Y22</f>
        <v>-45770</v>
      </c>
      <c r="Z31">
        <f>US_Difference!Z22</f>
        <v>-48060</v>
      </c>
      <c r="AA31">
        <f>US_Difference!AA22</f>
        <v>-50370</v>
      </c>
      <c r="AB31">
        <f>US_Difference!AB22</f>
        <v>-52720</v>
      </c>
      <c r="AC31">
        <f>US_Difference!AC22</f>
        <v>-55000</v>
      </c>
      <c r="AD31">
        <f>US_Difference!AD22</f>
        <v>-57290</v>
      </c>
      <c r="AE31">
        <f>US_Difference!AE22</f>
        <v>-59590</v>
      </c>
      <c r="AF31">
        <f>US_Difference!AF22</f>
        <v>-61940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922B9-7BB3-4DD3-9D5A-04AE1E75BD19}">
  <sheetPr>
    <tabColor rgb="FFC00000"/>
  </sheetPr>
  <dimension ref="A1:AF29"/>
  <sheetViews>
    <sheetView workbookViewId="0">
      <selection activeCell="D22" sqref="D22"/>
    </sheetView>
  </sheetViews>
  <sheetFormatPr defaultRowHeight="15" x14ac:dyDescent="0.25"/>
  <cols>
    <col min="1" max="1" width="57.28515625" bestFit="1" customWidth="1"/>
    <col min="2" max="2" width="11.5703125" bestFit="1" customWidth="1"/>
  </cols>
  <sheetData>
    <row r="1" spans="1:32" x14ac:dyDescent="0.25">
      <c r="A1" s="4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381</v>
      </c>
      <c r="B2">
        <f>(US_ContributionTestResults!D2-US_ContributionTestResults!D$2)*-1</f>
        <v>0</v>
      </c>
      <c r="C2">
        <f>(US_ContributionTestResults!E2-US_ContributionTestResults!E$2)*-1</f>
        <v>0</v>
      </c>
      <c r="D2">
        <f>(US_ContributionTestResults!F2-US_ContributionTestResults!F$2)*-1</f>
        <v>0</v>
      </c>
      <c r="E2">
        <f>(US_ContributionTestResults!G2-US_ContributionTestResults!G$2)*-1</f>
        <v>0</v>
      </c>
      <c r="F2">
        <f>(US_ContributionTestResults!H2-US_ContributionTestResults!H$2)*-1</f>
        <v>0</v>
      </c>
      <c r="G2">
        <f>(US_ContributionTestResults!I2-US_ContributionTestResults!I$2)*-1</f>
        <v>0</v>
      </c>
      <c r="H2">
        <f>(US_ContributionTestResults!J2-US_ContributionTestResults!J$2)*-1</f>
        <v>0</v>
      </c>
      <c r="I2">
        <f>(US_ContributionTestResults!K2-US_ContributionTestResults!K$2)*-1</f>
        <v>0</v>
      </c>
      <c r="J2">
        <f>(US_ContributionTestResults!L2-US_ContributionTestResults!L$2)*-1</f>
        <v>0</v>
      </c>
      <c r="K2">
        <f>(US_ContributionTestResults!M2-US_ContributionTestResults!M$2)*-1</f>
        <v>0</v>
      </c>
      <c r="L2">
        <f>(US_ContributionTestResults!N2-US_ContributionTestResults!N$2)*-1</f>
        <v>0</v>
      </c>
      <c r="M2">
        <f>(US_ContributionTestResults!O2-US_ContributionTestResults!O$2)*-1</f>
        <v>0</v>
      </c>
      <c r="N2">
        <f>(US_ContributionTestResults!P2-US_ContributionTestResults!P$2)*-1</f>
        <v>0</v>
      </c>
      <c r="O2">
        <f>(US_ContributionTestResults!Q2-US_ContributionTestResults!Q$2)*-1</f>
        <v>0</v>
      </c>
      <c r="P2">
        <f>(US_ContributionTestResults!R2-US_ContributionTestResults!R$2)*-1</f>
        <v>0</v>
      </c>
      <c r="Q2">
        <f>(US_ContributionTestResults!S2-US_ContributionTestResults!S$2)*-1</f>
        <v>0</v>
      </c>
      <c r="R2">
        <f>(US_ContributionTestResults!T2-US_ContributionTestResults!T$2)*-1</f>
        <v>0</v>
      </c>
      <c r="S2">
        <f>(US_ContributionTestResults!U2-US_ContributionTestResults!U$2)*-1</f>
        <v>0</v>
      </c>
      <c r="T2">
        <f>(US_ContributionTestResults!V2-US_ContributionTestResults!V$2)*-1</f>
        <v>0</v>
      </c>
      <c r="U2">
        <f>(US_ContributionTestResults!W2-US_ContributionTestResults!W$2)*-1</f>
        <v>0</v>
      </c>
      <c r="V2">
        <f>(US_ContributionTestResults!X2-US_ContributionTestResults!X$2)*-1</f>
        <v>0</v>
      </c>
      <c r="W2">
        <f>(US_ContributionTestResults!Y2-US_ContributionTestResults!Y$2)*-1</f>
        <v>0</v>
      </c>
      <c r="X2">
        <f>(US_ContributionTestResults!Z2-US_ContributionTestResults!Z$2)*-1</f>
        <v>0</v>
      </c>
      <c r="Y2">
        <f>(US_ContributionTestResults!AA2-US_ContributionTestResults!AA$2)*-1</f>
        <v>0</v>
      </c>
      <c r="Z2">
        <f>(US_ContributionTestResults!AB2-US_ContributionTestResults!AB$2)*-1</f>
        <v>0</v>
      </c>
      <c r="AA2">
        <f>(US_ContributionTestResults!AC2-US_ContributionTestResults!AC$2)*-1</f>
        <v>0</v>
      </c>
      <c r="AB2">
        <f>(US_ContributionTestResults!AD2-US_ContributionTestResults!AD$2)*-1</f>
        <v>0</v>
      </c>
      <c r="AC2">
        <f>(US_ContributionTestResults!AE2-US_ContributionTestResults!AE$2)*-1</f>
        <v>0</v>
      </c>
      <c r="AD2">
        <f>(US_ContributionTestResults!AF2-US_ContributionTestResults!AF$2)*-1</f>
        <v>0</v>
      </c>
      <c r="AE2">
        <f>(US_ContributionTestResults!AG2-US_ContributionTestResults!AG$2)*-1</f>
        <v>0</v>
      </c>
      <c r="AF2">
        <f>(US_ContributionTestResults!AH2-US_ContributionTestResults!AH$2)*-1</f>
        <v>0</v>
      </c>
    </row>
    <row r="3" spans="1:32" x14ac:dyDescent="0.25">
      <c r="A3" t="s">
        <v>384</v>
      </c>
      <c r="B3">
        <f>(US_ContributionTestResults!D3-US_ContributionTestResults!D$2)*-1</f>
        <v>0</v>
      </c>
      <c r="C3">
        <f>(US_ContributionTestResults!E3-US_ContributionTestResults!E$2)*-1</f>
        <v>0</v>
      </c>
      <c r="D3">
        <f>(US_ContributionTestResults!F3-US_ContributionTestResults!F$2)*-1</f>
        <v>-6557</v>
      </c>
      <c r="E3">
        <f>(US_ContributionTestResults!G3-US_ContributionTestResults!G$2)*-1</f>
        <v>-19736</v>
      </c>
      <c r="F3">
        <f>(US_ContributionTestResults!H3-US_ContributionTestResults!H$2)*-1</f>
        <v>-19310</v>
      </c>
      <c r="G3">
        <f>(US_ContributionTestResults!I3-US_ContributionTestResults!I$2)*-1</f>
        <v>2360</v>
      </c>
      <c r="H3">
        <f>(US_ContributionTestResults!J3-US_ContributionTestResults!J$2)*-1</f>
        <v>44790</v>
      </c>
      <c r="I3">
        <f>(US_ContributionTestResults!K3-US_ContributionTestResults!K$2)*-1</f>
        <v>96960</v>
      </c>
      <c r="J3">
        <f>(US_ContributionTestResults!L3-US_ContributionTestResults!L$2)*-1</f>
        <v>157900</v>
      </c>
      <c r="K3">
        <f>(US_ContributionTestResults!M3-US_ContributionTestResults!M$2)*-1</f>
        <v>216640</v>
      </c>
      <c r="L3">
        <f>(US_ContributionTestResults!N3-US_ContributionTestResults!N$2)*-1</f>
        <v>288770</v>
      </c>
      <c r="M3">
        <f>(US_ContributionTestResults!O3-US_ContributionTestResults!O$2)*-1</f>
        <v>359690</v>
      </c>
      <c r="N3">
        <f>(US_ContributionTestResults!P3-US_ContributionTestResults!P$2)*-1</f>
        <v>450460</v>
      </c>
      <c r="O3">
        <f>(US_ContributionTestResults!Q3-US_ContributionTestResults!Q$2)*-1</f>
        <v>551220</v>
      </c>
      <c r="P3">
        <f>(US_ContributionTestResults!R3-US_ContributionTestResults!R$2)*-1</f>
        <v>642810</v>
      </c>
      <c r="Q3">
        <f>(US_ContributionTestResults!S3-US_ContributionTestResults!S$2)*-1</f>
        <v>720920</v>
      </c>
      <c r="R3">
        <f>(US_ContributionTestResults!T3-US_ContributionTestResults!T$2)*-1</f>
        <v>753720</v>
      </c>
      <c r="S3">
        <f>(US_ContributionTestResults!U3-US_ContributionTestResults!U$2)*-1</f>
        <v>769530</v>
      </c>
      <c r="T3">
        <f>(US_ContributionTestResults!V3-US_ContributionTestResults!V$2)*-1</f>
        <v>777260</v>
      </c>
      <c r="U3">
        <f>(US_ContributionTestResults!W3-US_ContributionTestResults!W$2)*-1</f>
        <v>774990</v>
      </c>
      <c r="V3">
        <f>(US_ContributionTestResults!X3-US_ContributionTestResults!X$2)*-1</f>
        <v>768520</v>
      </c>
      <c r="W3">
        <f>(US_ContributionTestResults!Y3-US_ContributionTestResults!Y$2)*-1</f>
        <v>757820</v>
      </c>
      <c r="X3">
        <f>(US_ContributionTestResults!Z3-US_ContributionTestResults!Z$2)*-1</f>
        <v>741150</v>
      </c>
      <c r="Y3">
        <f>(US_ContributionTestResults!AA3-US_ContributionTestResults!AA$2)*-1</f>
        <v>721460</v>
      </c>
      <c r="Z3">
        <f>(US_ContributionTestResults!AB3-US_ContributionTestResults!AB$2)*-1</f>
        <v>698640</v>
      </c>
      <c r="AA3">
        <f>(US_ContributionTestResults!AC3-US_ContributionTestResults!AC$2)*-1</f>
        <v>672750</v>
      </c>
      <c r="AB3">
        <f>(US_ContributionTestResults!AD3-US_ContributionTestResults!AD$2)*-1</f>
        <v>643450</v>
      </c>
      <c r="AC3">
        <f>(US_ContributionTestResults!AE3-US_ContributionTestResults!AE$2)*-1</f>
        <v>617040</v>
      </c>
      <c r="AD3">
        <f>(US_ContributionTestResults!AF3-US_ContributionTestResults!AF$2)*-1</f>
        <v>586360</v>
      </c>
      <c r="AE3">
        <f>(US_ContributionTestResults!AG3-US_ContributionTestResults!AG$2)*-1</f>
        <v>563920</v>
      </c>
      <c r="AF3">
        <f>(US_ContributionTestResults!AH3-US_ContributionTestResults!AH$2)*-1</f>
        <v>540550</v>
      </c>
    </row>
    <row r="4" spans="1:32" x14ac:dyDescent="0.25">
      <c r="A4" t="s">
        <v>385</v>
      </c>
      <c r="B4">
        <f>(US_ContributionTestResults!D4-US_ContributionTestResults!D$2)*-1</f>
        <v>0</v>
      </c>
      <c r="C4">
        <f>(US_ContributionTestResults!E4-US_ContributionTestResults!E$2)*-1</f>
        <v>0</v>
      </c>
      <c r="D4">
        <f>(US_ContributionTestResults!F4-US_ContributionTestResults!F$2)*-1</f>
        <v>3901</v>
      </c>
      <c r="E4">
        <f>(US_ContributionTestResults!G4-US_ContributionTestResults!G$2)*-1</f>
        <v>11425</v>
      </c>
      <c r="F4">
        <f>(US_ContributionTestResults!H4-US_ContributionTestResults!H$2)*-1</f>
        <v>24055</v>
      </c>
      <c r="G4">
        <f>(US_ContributionTestResults!I4-US_ContributionTestResults!I$2)*-1</f>
        <v>35940</v>
      </c>
      <c r="H4">
        <f>(US_ContributionTestResults!J4-US_ContributionTestResults!J$2)*-1</f>
        <v>50160</v>
      </c>
      <c r="I4">
        <f>(US_ContributionTestResults!K4-US_ContributionTestResults!K$2)*-1</f>
        <v>69100</v>
      </c>
      <c r="J4">
        <f>(US_ContributionTestResults!L4-US_ContributionTestResults!L$2)*-1</f>
        <v>93020</v>
      </c>
      <c r="K4">
        <f>(US_ContributionTestResults!M4-US_ContributionTestResults!M$2)*-1</f>
        <v>120310</v>
      </c>
      <c r="L4">
        <f>(US_ContributionTestResults!N4-US_ContributionTestResults!N$2)*-1</f>
        <v>151820</v>
      </c>
      <c r="M4">
        <f>(US_ContributionTestResults!O4-US_ContributionTestResults!O$2)*-1</f>
        <v>184570</v>
      </c>
      <c r="N4">
        <f>(US_ContributionTestResults!P4-US_ContributionTestResults!P$2)*-1</f>
        <v>225020</v>
      </c>
      <c r="O4">
        <f>(US_ContributionTestResults!Q4-US_ContributionTestResults!Q$2)*-1</f>
        <v>258670</v>
      </c>
      <c r="P4">
        <f>(US_ContributionTestResults!R4-US_ContributionTestResults!R$2)*-1</f>
        <v>299210</v>
      </c>
      <c r="Q4">
        <f>(US_ContributionTestResults!S4-US_ContributionTestResults!S$2)*-1</f>
        <v>336510</v>
      </c>
      <c r="R4">
        <f>(US_ContributionTestResults!T4-US_ContributionTestResults!T$2)*-1</f>
        <v>373090</v>
      </c>
      <c r="S4">
        <f>(US_ContributionTestResults!U4-US_ContributionTestResults!U$2)*-1</f>
        <v>405250</v>
      </c>
      <c r="T4">
        <f>(US_ContributionTestResults!V4-US_ContributionTestResults!V$2)*-1</f>
        <v>433140</v>
      </c>
      <c r="U4">
        <f>(US_ContributionTestResults!W4-US_ContributionTestResults!W$2)*-1</f>
        <v>456820</v>
      </c>
      <c r="V4">
        <f>(US_ContributionTestResults!X4-US_ContributionTestResults!X$2)*-1</f>
        <v>477970</v>
      </c>
      <c r="W4">
        <f>(US_ContributionTestResults!Y4-US_ContributionTestResults!Y$2)*-1</f>
        <v>496870</v>
      </c>
      <c r="X4">
        <f>(US_ContributionTestResults!Z4-US_ContributionTestResults!Z$2)*-1</f>
        <v>514520</v>
      </c>
      <c r="Y4">
        <f>(US_ContributionTestResults!AA4-US_ContributionTestResults!AA$2)*-1</f>
        <v>530580</v>
      </c>
      <c r="Z4">
        <f>(US_ContributionTestResults!AB4-US_ContributionTestResults!AB$2)*-1</f>
        <v>543880</v>
      </c>
      <c r="AA4">
        <f>(US_ContributionTestResults!AC4-US_ContributionTestResults!AC$2)*-1</f>
        <v>552830</v>
      </c>
      <c r="AB4">
        <f>(US_ContributionTestResults!AD4-US_ContributionTestResults!AD$2)*-1</f>
        <v>550300</v>
      </c>
      <c r="AC4">
        <f>(US_ContributionTestResults!AE4-US_ContributionTestResults!AE$2)*-1</f>
        <v>539210</v>
      </c>
      <c r="AD4">
        <f>(US_ContributionTestResults!AF4-US_ContributionTestResults!AF$2)*-1</f>
        <v>526600</v>
      </c>
      <c r="AE4">
        <f>(US_ContributionTestResults!AG4-US_ContributionTestResults!AG$2)*-1</f>
        <v>503830</v>
      </c>
      <c r="AF4">
        <f>(US_ContributionTestResults!AH4-US_ContributionTestResults!AH$2)*-1</f>
        <v>482060</v>
      </c>
    </row>
    <row r="5" spans="1:32" x14ac:dyDescent="0.25">
      <c r="A5" t="s">
        <v>386</v>
      </c>
      <c r="B5">
        <f>(US_ContributionTestResults!D5-US_ContributionTestResults!D$2)*-1</f>
        <v>0</v>
      </c>
      <c r="C5">
        <f>(US_ContributionTestResults!E5-US_ContributionTestResults!E$2)*-1</f>
        <v>0</v>
      </c>
      <c r="D5">
        <f>(US_ContributionTestResults!F5-US_ContributionTestResults!F$2)*-1</f>
        <v>68617</v>
      </c>
      <c r="E5">
        <f>(US_ContributionTestResults!G5-US_ContributionTestResults!G$2)*-1</f>
        <v>102013</v>
      </c>
      <c r="F5">
        <f>(US_ContributionTestResults!H5-US_ContributionTestResults!H$2)*-1</f>
        <v>104709</v>
      </c>
      <c r="G5">
        <f>(US_ContributionTestResults!I5-US_ContributionTestResults!I$2)*-1</f>
        <v>102980</v>
      </c>
      <c r="H5">
        <f>(US_ContributionTestResults!J5-US_ContributionTestResults!J$2)*-1</f>
        <v>92620</v>
      </c>
      <c r="I5">
        <f>(US_ContributionTestResults!K5-US_ContributionTestResults!K$2)*-1</f>
        <v>92310</v>
      </c>
      <c r="J5">
        <f>(US_ContributionTestResults!L5-US_ContributionTestResults!L$2)*-1</f>
        <v>88430</v>
      </c>
      <c r="K5">
        <f>(US_ContributionTestResults!M5-US_ContributionTestResults!M$2)*-1</f>
        <v>84440</v>
      </c>
      <c r="L5">
        <f>(US_ContributionTestResults!N5-US_ContributionTestResults!N$2)*-1</f>
        <v>78470</v>
      </c>
      <c r="M5">
        <f>(US_ContributionTestResults!O5-US_ContributionTestResults!O$2)*-1</f>
        <v>78930</v>
      </c>
      <c r="N5">
        <f>(US_ContributionTestResults!P5-US_ContributionTestResults!P$2)*-1</f>
        <v>81670</v>
      </c>
      <c r="O5">
        <f>(US_ContributionTestResults!Q5-US_ContributionTestResults!Q$2)*-1</f>
        <v>82720</v>
      </c>
      <c r="P5">
        <f>(US_ContributionTestResults!R5-US_ContributionTestResults!R$2)*-1</f>
        <v>81990</v>
      </c>
      <c r="Q5">
        <f>(US_ContributionTestResults!S5-US_ContributionTestResults!S$2)*-1</f>
        <v>83860</v>
      </c>
      <c r="R5">
        <f>(US_ContributionTestResults!T5-US_ContributionTestResults!T$2)*-1</f>
        <v>81490</v>
      </c>
      <c r="S5">
        <f>(US_ContributionTestResults!U5-US_ContributionTestResults!U$2)*-1</f>
        <v>82710</v>
      </c>
      <c r="T5">
        <f>(US_ContributionTestResults!V5-US_ContributionTestResults!V$2)*-1</f>
        <v>86360</v>
      </c>
      <c r="U5">
        <f>(US_ContributionTestResults!W5-US_ContributionTestResults!W$2)*-1</f>
        <v>89640</v>
      </c>
      <c r="V5">
        <f>(US_ContributionTestResults!X5-US_ContributionTestResults!X$2)*-1</f>
        <v>93090</v>
      </c>
      <c r="W5">
        <f>(US_ContributionTestResults!Y5-US_ContributionTestResults!Y$2)*-1</f>
        <v>99150</v>
      </c>
      <c r="X5">
        <f>(US_ContributionTestResults!Z5-US_ContributionTestResults!Z$2)*-1</f>
        <v>107640</v>
      </c>
      <c r="Y5">
        <f>(US_ContributionTestResults!AA5-US_ContributionTestResults!AA$2)*-1</f>
        <v>103420</v>
      </c>
      <c r="Z5">
        <f>(US_ContributionTestResults!AB5-US_ContributionTestResults!AB$2)*-1</f>
        <v>104020</v>
      </c>
      <c r="AA5">
        <f>(US_ContributionTestResults!AC5-US_ContributionTestResults!AC$2)*-1</f>
        <v>104250</v>
      </c>
      <c r="AB5">
        <f>(US_ContributionTestResults!AD5-US_ContributionTestResults!AD$2)*-1</f>
        <v>106270</v>
      </c>
      <c r="AC5">
        <f>(US_ContributionTestResults!AE5-US_ContributionTestResults!AE$2)*-1</f>
        <v>112740</v>
      </c>
      <c r="AD5">
        <f>(US_ContributionTestResults!AF5-US_ContributionTestResults!AF$2)*-1</f>
        <v>125720</v>
      </c>
      <c r="AE5">
        <f>(US_ContributionTestResults!AG5-US_ContributionTestResults!AG$2)*-1</f>
        <v>132300</v>
      </c>
      <c r="AF5">
        <f>(US_ContributionTestResults!AH5-US_ContributionTestResults!AH$2)*-1</f>
        <v>140980</v>
      </c>
    </row>
    <row r="6" spans="1:32" x14ac:dyDescent="0.25">
      <c r="A6" t="s">
        <v>387</v>
      </c>
      <c r="B6">
        <f>(US_ContributionTestResults!D6-US_ContributionTestResults!D$2)*-1</f>
        <v>0</v>
      </c>
      <c r="C6">
        <f>(US_ContributionTestResults!E6-US_ContributionTestResults!E$2)*-1</f>
        <v>0</v>
      </c>
      <c r="D6">
        <f>(US_ContributionTestResults!F6-US_ContributionTestResults!F$2)*-1</f>
        <v>0</v>
      </c>
      <c r="E6">
        <f>(US_ContributionTestResults!G6-US_ContributionTestResults!G$2)*-1</f>
        <v>0</v>
      </c>
      <c r="F6">
        <f>(US_ContributionTestResults!H6-US_ContributionTestResults!H$2)*-1</f>
        <v>0</v>
      </c>
      <c r="G6">
        <f>(US_ContributionTestResults!I6-US_ContributionTestResults!I$2)*-1</f>
        <v>-410</v>
      </c>
      <c r="H6">
        <f>(US_ContributionTestResults!J6-US_ContributionTestResults!J$2)*-1</f>
        <v>10360</v>
      </c>
      <c r="I6">
        <f>(US_ContributionTestResults!K6-US_ContributionTestResults!K$2)*-1</f>
        <v>24810</v>
      </c>
      <c r="J6">
        <f>(US_ContributionTestResults!L6-US_ContributionTestResults!L$2)*-1</f>
        <v>40260</v>
      </c>
      <c r="K6">
        <f>(US_ContributionTestResults!M6-US_ContributionTestResults!M$2)*-1</f>
        <v>54960</v>
      </c>
      <c r="L6">
        <f>(US_ContributionTestResults!N6-US_ContributionTestResults!N$2)*-1</f>
        <v>68310</v>
      </c>
      <c r="M6">
        <f>(US_ContributionTestResults!O6-US_ContributionTestResults!O$2)*-1</f>
        <v>80120</v>
      </c>
      <c r="N6">
        <f>(US_ContributionTestResults!P6-US_ContributionTestResults!P$2)*-1</f>
        <v>96590</v>
      </c>
      <c r="O6">
        <f>(US_ContributionTestResults!Q6-US_ContributionTestResults!Q$2)*-1</f>
        <v>115780</v>
      </c>
      <c r="P6">
        <f>(US_ContributionTestResults!R6-US_ContributionTestResults!R$2)*-1</f>
        <v>136260</v>
      </c>
      <c r="Q6">
        <f>(US_ContributionTestResults!S6-US_ContributionTestResults!S$2)*-1</f>
        <v>156750</v>
      </c>
      <c r="R6">
        <f>(US_ContributionTestResults!T6-US_ContributionTestResults!T$2)*-1</f>
        <v>175610</v>
      </c>
      <c r="S6">
        <f>(US_ContributionTestResults!U6-US_ContributionTestResults!U$2)*-1</f>
        <v>182560</v>
      </c>
      <c r="T6">
        <f>(US_ContributionTestResults!V6-US_ContributionTestResults!V$2)*-1</f>
        <v>184030</v>
      </c>
      <c r="U6">
        <f>(US_ContributionTestResults!W6-US_ContributionTestResults!W$2)*-1</f>
        <v>182800</v>
      </c>
      <c r="V6">
        <f>(US_ContributionTestResults!X6-US_ContributionTestResults!X$2)*-1</f>
        <v>179680</v>
      </c>
      <c r="W6">
        <f>(US_ContributionTestResults!Y6-US_ContributionTestResults!Y$2)*-1</f>
        <v>175500</v>
      </c>
      <c r="X6">
        <f>(US_ContributionTestResults!Z6-US_ContributionTestResults!Z$2)*-1</f>
        <v>170360</v>
      </c>
      <c r="Y6">
        <f>(US_ContributionTestResults!AA6-US_ContributionTestResults!AA$2)*-1</f>
        <v>163520</v>
      </c>
      <c r="Z6">
        <f>(US_ContributionTestResults!AB6-US_ContributionTestResults!AB$2)*-1</f>
        <v>156110</v>
      </c>
      <c r="AA6">
        <f>(US_ContributionTestResults!AC6-US_ContributionTestResults!AC$2)*-1</f>
        <v>148280</v>
      </c>
      <c r="AB6">
        <f>(US_ContributionTestResults!AD6-US_ContributionTestResults!AD$2)*-1</f>
        <v>139250</v>
      </c>
      <c r="AC6">
        <f>(US_ContributionTestResults!AE6-US_ContributionTestResults!AE$2)*-1</f>
        <v>129880</v>
      </c>
      <c r="AD6">
        <f>(US_ContributionTestResults!AF6-US_ContributionTestResults!AF$2)*-1</f>
        <v>121010</v>
      </c>
      <c r="AE6">
        <f>(US_ContributionTestResults!AG6-US_ContributionTestResults!AG$2)*-1</f>
        <v>113100</v>
      </c>
      <c r="AF6">
        <f>(US_ContributionTestResults!AH6-US_ContributionTestResults!AH$2)*-1</f>
        <v>106510</v>
      </c>
    </row>
    <row r="7" spans="1:32" x14ac:dyDescent="0.25">
      <c r="A7" t="s">
        <v>415</v>
      </c>
      <c r="B7">
        <f>(US_ContributionTestResults!D7-US_ContributionTestResults!D$2)*-1</f>
        <v>0</v>
      </c>
      <c r="C7">
        <f>(US_ContributionTestResults!E7-US_ContributionTestResults!E$2)*-1</f>
        <v>0</v>
      </c>
      <c r="D7">
        <f>(US_ContributionTestResults!F7-US_ContributionTestResults!F$2)*-1</f>
        <v>141188</v>
      </c>
      <c r="E7">
        <f>(US_ContributionTestResults!G7-US_ContributionTestResults!G$2)*-1</f>
        <v>204576</v>
      </c>
      <c r="F7">
        <f>(US_ContributionTestResults!H7-US_ContributionTestResults!H$2)*-1</f>
        <v>228532</v>
      </c>
      <c r="G7">
        <f>(US_ContributionTestResults!I7-US_ContributionTestResults!I$2)*-1</f>
        <v>246110</v>
      </c>
      <c r="H7">
        <f>(US_ContributionTestResults!J7-US_ContributionTestResults!J$2)*-1</f>
        <v>254300</v>
      </c>
      <c r="I7">
        <f>(US_ContributionTestResults!K7-US_ContributionTestResults!K$2)*-1</f>
        <v>246890</v>
      </c>
      <c r="J7">
        <f>(US_ContributionTestResults!L7-US_ContributionTestResults!L$2)*-1</f>
        <v>243940</v>
      </c>
      <c r="K7">
        <f>(US_ContributionTestResults!M7-US_ContributionTestResults!M$2)*-1</f>
        <v>239450</v>
      </c>
      <c r="L7">
        <f>(US_ContributionTestResults!N7-US_ContributionTestResults!N$2)*-1</f>
        <v>250410</v>
      </c>
      <c r="M7">
        <f>(US_ContributionTestResults!O7-US_ContributionTestResults!O$2)*-1</f>
        <v>206770</v>
      </c>
      <c r="N7">
        <f>(US_ContributionTestResults!P7-US_ContributionTestResults!P$2)*-1</f>
        <v>169280</v>
      </c>
      <c r="O7">
        <f>(US_ContributionTestResults!Q7-US_ContributionTestResults!Q$2)*-1</f>
        <v>143750</v>
      </c>
      <c r="P7">
        <f>(US_ContributionTestResults!R7-US_ContributionTestResults!R$2)*-1</f>
        <v>85390</v>
      </c>
      <c r="Q7">
        <f>(US_ContributionTestResults!S7-US_ContributionTestResults!S$2)*-1</f>
        <v>-460</v>
      </c>
      <c r="R7">
        <f>(US_ContributionTestResults!T7-US_ContributionTestResults!T$2)*-1</f>
        <v>-88110</v>
      </c>
      <c r="S7">
        <f>(US_ContributionTestResults!U7-US_ContributionTestResults!U$2)*-1</f>
        <v>-151800</v>
      </c>
      <c r="T7">
        <f>(US_ContributionTestResults!V7-US_ContributionTestResults!V$2)*-1</f>
        <v>-193450</v>
      </c>
      <c r="U7">
        <f>(US_ContributionTestResults!W7-US_ContributionTestResults!W$2)*-1</f>
        <v>-209080</v>
      </c>
      <c r="V7">
        <f>(US_ContributionTestResults!X7-US_ContributionTestResults!X$2)*-1</f>
        <v>-213340</v>
      </c>
      <c r="W7">
        <f>(US_ContributionTestResults!Y7-US_ContributionTestResults!Y$2)*-1</f>
        <v>-209250</v>
      </c>
      <c r="X7">
        <f>(US_ContributionTestResults!Z7-US_ContributionTestResults!Z$2)*-1</f>
        <v>-205360</v>
      </c>
      <c r="Y7">
        <f>(US_ContributionTestResults!AA7-US_ContributionTestResults!AA$2)*-1</f>
        <v>-205370</v>
      </c>
      <c r="Z7">
        <f>(US_ContributionTestResults!AB7-US_ContributionTestResults!AB$2)*-1</f>
        <v>-212720</v>
      </c>
      <c r="AA7">
        <f>(US_ContributionTestResults!AC7-US_ContributionTestResults!AC$2)*-1</f>
        <v>-225930</v>
      </c>
      <c r="AB7">
        <f>(US_ContributionTestResults!AD7-US_ContributionTestResults!AD$2)*-1</f>
        <v>-243530</v>
      </c>
      <c r="AC7">
        <f>(US_ContributionTestResults!AE7-US_ContributionTestResults!AE$2)*-1</f>
        <v>-257480</v>
      </c>
      <c r="AD7">
        <f>(US_ContributionTestResults!AF7-US_ContributionTestResults!AF$2)*-1</f>
        <v>-269460</v>
      </c>
      <c r="AE7">
        <f>(US_ContributionTestResults!AG7-US_ContributionTestResults!AG$2)*-1</f>
        <v>-271240</v>
      </c>
      <c r="AF7">
        <f>(US_ContributionTestResults!AH7-US_ContributionTestResults!AH$2)*-1</f>
        <v>-269130</v>
      </c>
    </row>
    <row r="8" spans="1:32" x14ac:dyDescent="0.25">
      <c r="A8" t="s">
        <v>388</v>
      </c>
      <c r="B8">
        <f>(US_ContributionTestResults!D8-US_ContributionTestResults!D$2)*-1</f>
        <v>0</v>
      </c>
      <c r="C8">
        <f>(US_ContributionTestResults!E8-US_ContributionTestResults!E$2)*-1</f>
        <v>0</v>
      </c>
      <c r="D8">
        <f>(US_ContributionTestResults!F8-US_ContributionTestResults!F$2)*-1</f>
        <v>763</v>
      </c>
      <c r="E8">
        <f>(US_ContributionTestResults!G8-US_ContributionTestResults!G$2)*-1</f>
        <v>2249</v>
      </c>
      <c r="F8">
        <f>(US_ContributionTestResults!H8-US_ContributionTestResults!H$2)*-1</f>
        <v>4430</v>
      </c>
      <c r="G8">
        <f>(US_ContributionTestResults!I8-US_ContributionTestResults!I$2)*-1</f>
        <v>6970</v>
      </c>
      <c r="H8">
        <f>(US_ContributionTestResults!J8-US_ContributionTestResults!J$2)*-1</f>
        <v>9930</v>
      </c>
      <c r="I8">
        <f>(US_ContributionTestResults!K8-US_ContributionTestResults!K$2)*-1</f>
        <v>13230</v>
      </c>
      <c r="J8">
        <f>(US_ContributionTestResults!L8-US_ContributionTestResults!L$2)*-1</f>
        <v>16940</v>
      </c>
      <c r="K8">
        <f>(US_ContributionTestResults!M8-US_ContributionTestResults!M$2)*-1</f>
        <v>20960</v>
      </c>
      <c r="L8">
        <f>(US_ContributionTestResults!N8-US_ContributionTestResults!N$2)*-1</f>
        <v>25200</v>
      </c>
      <c r="M8">
        <f>(US_ContributionTestResults!O8-US_ContributionTestResults!O$2)*-1</f>
        <v>29270</v>
      </c>
      <c r="N8">
        <f>(US_ContributionTestResults!P8-US_ContributionTestResults!P$2)*-1</f>
        <v>33150</v>
      </c>
      <c r="O8">
        <f>(US_ContributionTestResults!Q8-US_ContributionTestResults!Q$2)*-1</f>
        <v>36820</v>
      </c>
      <c r="P8">
        <f>(US_ContributionTestResults!R8-US_ContributionTestResults!R$2)*-1</f>
        <v>40220</v>
      </c>
      <c r="Q8">
        <f>(US_ContributionTestResults!S8-US_ContributionTestResults!S$2)*-1</f>
        <v>43780</v>
      </c>
      <c r="R8">
        <f>(US_ContributionTestResults!T8-US_ContributionTestResults!T$2)*-1</f>
        <v>47320</v>
      </c>
      <c r="S8">
        <f>(US_ContributionTestResults!U8-US_ContributionTestResults!U$2)*-1</f>
        <v>50720</v>
      </c>
      <c r="T8">
        <f>(US_ContributionTestResults!V8-US_ContributionTestResults!V$2)*-1</f>
        <v>53930</v>
      </c>
      <c r="U8">
        <f>(US_ContributionTestResults!W8-US_ContributionTestResults!W$2)*-1</f>
        <v>56980</v>
      </c>
      <c r="V8">
        <f>(US_ContributionTestResults!X8-US_ContributionTestResults!X$2)*-1</f>
        <v>59930</v>
      </c>
      <c r="W8">
        <f>(US_ContributionTestResults!Y8-US_ContributionTestResults!Y$2)*-1</f>
        <v>62820</v>
      </c>
      <c r="X8">
        <f>(US_ContributionTestResults!Z8-US_ContributionTestResults!Z$2)*-1</f>
        <v>65510</v>
      </c>
      <c r="Y8">
        <f>(US_ContributionTestResults!AA8-US_ContributionTestResults!AA$2)*-1</f>
        <v>68050</v>
      </c>
      <c r="Z8">
        <f>(US_ContributionTestResults!AB8-US_ContributionTestResults!AB$2)*-1</f>
        <v>70400</v>
      </c>
      <c r="AA8">
        <f>(US_ContributionTestResults!AC8-US_ContributionTestResults!AC$2)*-1</f>
        <v>72700</v>
      </c>
      <c r="AB8">
        <f>(US_ContributionTestResults!AD8-US_ContributionTestResults!AD$2)*-1</f>
        <v>74900</v>
      </c>
      <c r="AC8">
        <f>(US_ContributionTestResults!AE8-US_ContributionTestResults!AE$2)*-1</f>
        <v>76960</v>
      </c>
      <c r="AD8">
        <f>(US_ContributionTestResults!AF8-US_ContributionTestResults!AF$2)*-1</f>
        <v>78860</v>
      </c>
      <c r="AE8">
        <f>(US_ContributionTestResults!AG8-US_ContributionTestResults!AG$2)*-1</f>
        <v>80640</v>
      </c>
      <c r="AF8">
        <f>(US_ContributionTestResults!AH8-US_ContributionTestResults!AH$2)*-1</f>
        <v>82340</v>
      </c>
    </row>
    <row r="9" spans="1:32" x14ac:dyDescent="0.25">
      <c r="A9" t="s">
        <v>390</v>
      </c>
      <c r="B9">
        <f>(US_ContributionTestResults!D9-US_ContributionTestResults!D$2)*-1</f>
        <v>0</v>
      </c>
      <c r="C9">
        <f>(US_ContributionTestResults!E9-US_ContributionTestResults!E$2)*-1</f>
        <v>0</v>
      </c>
      <c r="D9">
        <f>(US_ContributionTestResults!F9-US_ContributionTestResults!F$2)*-1</f>
        <v>-165</v>
      </c>
      <c r="E9">
        <f>(US_ContributionTestResults!G9-US_ContributionTestResults!G$2)*-1</f>
        <v>-597</v>
      </c>
      <c r="F9">
        <f>(US_ContributionTestResults!H9-US_ContributionTestResults!H$2)*-1</f>
        <v>-1140</v>
      </c>
      <c r="G9">
        <f>(US_ContributionTestResults!I9-US_ContributionTestResults!I$2)*-1</f>
        <v>-1720</v>
      </c>
      <c r="H9">
        <f>(US_ContributionTestResults!J9-US_ContributionTestResults!J$2)*-1</f>
        <v>-2320</v>
      </c>
      <c r="I9">
        <f>(US_ContributionTestResults!K9-US_ContributionTestResults!K$2)*-1</f>
        <v>-3120</v>
      </c>
      <c r="J9">
        <f>(US_ContributionTestResults!L9-US_ContributionTestResults!L$2)*-1</f>
        <v>-4800</v>
      </c>
      <c r="K9">
        <f>(US_ContributionTestResults!M9-US_ContributionTestResults!M$2)*-1</f>
        <v>-6420</v>
      </c>
      <c r="L9">
        <f>(US_ContributionTestResults!N9-US_ContributionTestResults!N$2)*-1</f>
        <v>-8030</v>
      </c>
      <c r="M9">
        <f>(US_ContributionTestResults!O9-US_ContributionTestResults!O$2)*-1</f>
        <v>-7420</v>
      </c>
      <c r="N9">
        <f>(US_ContributionTestResults!P9-US_ContributionTestResults!P$2)*-1</f>
        <v>-7230</v>
      </c>
      <c r="O9">
        <f>(US_ContributionTestResults!Q9-US_ContributionTestResults!Q$2)*-1</f>
        <v>-7470</v>
      </c>
      <c r="P9">
        <f>(US_ContributionTestResults!R9-US_ContributionTestResults!R$2)*-1</f>
        <v>-7960</v>
      </c>
      <c r="Q9">
        <f>(US_ContributionTestResults!S9-US_ContributionTestResults!S$2)*-1</f>
        <v>-8360</v>
      </c>
      <c r="R9">
        <f>(US_ContributionTestResults!T9-US_ContributionTestResults!T$2)*-1</f>
        <v>-7720</v>
      </c>
      <c r="S9">
        <f>(US_ContributionTestResults!U9-US_ContributionTestResults!U$2)*-1</f>
        <v>-7650</v>
      </c>
      <c r="T9">
        <f>(US_ContributionTestResults!V9-US_ContributionTestResults!V$2)*-1</f>
        <v>-7900</v>
      </c>
      <c r="U9">
        <f>(US_ContributionTestResults!W9-US_ContributionTestResults!W$2)*-1</f>
        <v>-8290</v>
      </c>
      <c r="V9">
        <f>(US_ContributionTestResults!X9-US_ContributionTestResults!X$2)*-1</f>
        <v>-8820</v>
      </c>
      <c r="W9">
        <f>(US_ContributionTestResults!Y9-US_ContributionTestResults!Y$2)*-1</f>
        <v>-9280</v>
      </c>
      <c r="X9">
        <f>(US_ContributionTestResults!Z9-US_ContributionTestResults!Z$2)*-1</f>
        <v>-9840</v>
      </c>
      <c r="Y9">
        <f>(US_ContributionTestResults!AA9-US_ContributionTestResults!AA$2)*-1</f>
        <v>-10520</v>
      </c>
      <c r="Z9">
        <f>(US_ContributionTestResults!AB9-US_ContributionTestResults!AB$2)*-1</f>
        <v>-11210</v>
      </c>
      <c r="AA9">
        <f>(US_ContributionTestResults!AC9-US_ContributionTestResults!AC$2)*-1</f>
        <v>-11880</v>
      </c>
      <c r="AB9">
        <f>(US_ContributionTestResults!AD9-US_ContributionTestResults!AD$2)*-1</f>
        <v>-12490</v>
      </c>
      <c r="AC9">
        <f>(US_ContributionTestResults!AE9-US_ContributionTestResults!AE$2)*-1</f>
        <v>-13080</v>
      </c>
      <c r="AD9">
        <f>(US_ContributionTestResults!AF9-US_ContributionTestResults!AF$2)*-1</f>
        <v>-13620</v>
      </c>
      <c r="AE9">
        <f>(US_ContributionTestResults!AG9-US_ContributionTestResults!AG$2)*-1</f>
        <v>-14220</v>
      </c>
      <c r="AF9">
        <f>(US_ContributionTestResults!AH9-US_ContributionTestResults!AH$2)*-1</f>
        <v>-14810</v>
      </c>
    </row>
    <row r="10" spans="1:32" x14ac:dyDescent="0.25">
      <c r="A10" t="s">
        <v>392</v>
      </c>
      <c r="B10">
        <f>(US_ContributionTestResults!D10-US_ContributionTestResults!D$2)*-1</f>
        <v>0</v>
      </c>
      <c r="C10">
        <f>(US_ContributionTestResults!E10-US_ContributionTestResults!E$2)*-1</f>
        <v>0</v>
      </c>
      <c r="D10">
        <f>(US_ContributionTestResults!F10-US_ContributionTestResults!F$2)*-1</f>
        <v>-6001</v>
      </c>
      <c r="E10">
        <f>(US_ContributionTestResults!G10-US_ContributionTestResults!G$2)*-1</f>
        <v>-11317</v>
      </c>
      <c r="F10">
        <f>(US_ContributionTestResults!H10-US_ContributionTestResults!H$2)*-1</f>
        <v>-13380</v>
      </c>
      <c r="G10">
        <f>(US_ContributionTestResults!I10-US_ContributionTestResults!I$2)*-1</f>
        <v>-13030</v>
      </c>
      <c r="H10">
        <f>(US_ContributionTestResults!J10-US_ContributionTestResults!J$2)*-1</f>
        <v>-12280</v>
      </c>
      <c r="I10">
        <f>(US_ContributionTestResults!K10-US_ContributionTestResults!K$2)*-1</f>
        <v>-11560</v>
      </c>
      <c r="J10">
        <f>(US_ContributionTestResults!L10-US_ContributionTestResults!L$2)*-1</f>
        <v>-10220</v>
      </c>
      <c r="K10">
        <f>(US_ContributionTestResults!M10-US_ContributionTestResults!M$2)*-1</f>
        <v>-7660</v>
      </c>
      <c r="L10">
        <f>(US_ContributionTestResults!N10-US_ContributionTestResults!N$2)*-1</f>
        <v>-170</v>
      </c>
      <c r="M10">
        <f>(US_ContributionTestResults!O10-US_ContributionTestResults!O$2)*-1</f>
        <v>3180</v>
      </c>
      <c r="N10">
        <f>(US_ContributionTestResults!P10-US_ContributionTestResults!P$2)*-1</f>
        <v>3170</v>
      </c>
      <c r="O10">
        <f>(US_ContributionTestResults!Q10-US_ContributionTestResults!Q$2)*-1</f>
        <v>1990</v>
      </c>
      <c r="P10">
        <f>(US_ContributionTestResults!R10-US_ContributionTestResults!R$2)*-1</f>
        <v>470</v>
      </c>
      <c r="Q10">
        <f>(US_ContributionTestResults!S10-US_ContributionTestResults!S$2)*-1</f>
        <v>-930</v>
      </c>
      <c r="R10">
        <f>(US_ContributionTestResults!T10-US_ContributionTestResults!T$2)*-1</f>
        <v>-1840</v>
      </c>
      <c r="S10">
        <f>(US_ContributionTestResults!U10-US_ContributionTestResults!U$2)*-1</f>
        <v>-2440</v>
      </c>
      <c r="T10">
        <f>(US_ContributionTestResults!V10-US_ContributionTestResults!V$2)*-1</f>
        <v>-2860</v>
      </c>
      <c r="U10">
        <f>(US_ContributionTestResults!W10-US_ContributionTestResults!W$2)*-1</f>
        <v>-3220</v>
      </c>
      <c r="V10">
        <f>(US_ContributionTestResults!X10-US_ContributionTestResults!X$2)*-1</f>
        <v>-3470</v>
      </c>
      <c r="W10">
        <f>(US_ContributionTestResults!Y10-US_ContributionTestResults!Y$2)*-1</f>
        <v>-3670</v>
      </c>
      <c r="X10">
        <f>(US_ContributionTestResults!Z10-US_ContributionTestResults!Z$2)*-1</f>
        <v>-3980</v>
      </c>
      <c r="Y10">
        <f>(US_ContributionTestResults!AA10-US_ContributionTestResults!AA$2)*-1</f>
        <v>-4260</v>
      </c>
      <c r="Z10">
        <f>(US_ContributionTestResults!AB10-US_ContributionTestResults!AB$2)*-1</f>
        <v>-4540</v>
      </c>
      <c r="AA10">
        <f>(US_ContributionTestResults!AC10-US_ContributionTestResults!AC$2)*-1</f>
        <v>-4760</v>
      </c>
      <c r="AB10">
        <f>(US_ContributionTestResults!AD10-US_ContributionTestResults!AD$2)*-1</f>
        <v>-4610</v>
      </c>
      <c r="AC10">
        <f>(US_ContributionTestResults!AE10-US_ContributionTestResults!AE$2)*-1</f>
        <v>-4230</v>
      </c>
      <c r="AD10">
        <f>(US_ContributionTestResults!AF10-US_ContributionTestResults!AF$2)*-1</f>
        <v>-3800</v>
      </c>
      <c r="AE10">
        <f>(US_ContributionTestResults!AG10-US_ContributionTestResults!AG$2)*-1</f>
        <v>-3410</v>
      </c>
      <c r="AF10">
        <f>(US_ContributionTestResults!AH10-US_ContributionTestResults!AH$2)*-1</f>
        <v>-3030</v>
      </c>
    </row>
    <row r="11" spans="1:32" x14ac:dyDescent="0.25">
      <c r="A11" t="s">
        <v>394</v>
      </c>
      <c r="B11">
        <f>(US_ContributionTestResults!D11-US_ContributionTestResults!D$2)*-1</f>
        <v>0</v>
      </c>
      <c r="C11">
        <f>(US_ContributionTestResults!E11-US_ContributionTestResults!E$2)*-1</f>
        <v>0</v>
      </c>
      <c r="D11">
        <f>(US_ContributionTestResults!F11-US_ContributionTestResults!F$2)*-1</f>
        <v>118</v>
      </c>
      <c r="E11">
        <f>(US_ContributionTestResults!G11-US_ContributionTestResults!G$2)*-1</f>
        <v>283</v>
      </c>
      <c r="F11">
        <f>(US_ContributionTestResults!H11-US_ContributionTestResults!H$2)*-1</f>
        <v>1720</v>
      </c>
      <c r="G11">
        <f>(US_ContributionTestResults!I11-US_ContributionTestResults!I$2)*-1</f>
        <v>2750</v>
      </c>
      <c r="H11">
        <f>(US_ContributionTestResults!J11-US_ContributionTestResults!J$2)*-1</f>
        <v>3570</v>
      </c>
      <c r="I11">
        <f>(US_ContributionTestResults!K11-US_ContributionTestResults!K$2)*-1</f>
        <v>4210</v>
      </c>
      <c r="J11">
        <f>(US_ContributionTestResults!L11-US_ContributionTestResults!L$2)*-1</f>
        <v>4960</v>
      </c>
      <c r="K11">
        <f>(US_ContributionTestResults!M11-US_ContributionTestResults!M$2)*-1</f>
        <v>4360</v>
      </c>
      <c r="L11">
        <f>(US_ContributionTestResults!N11-US_ContributionTestResults!N$2)*-1</f>
        <v>4420</v>
      </c>
      <c r="M11">
        <f>(US_ContributionTestResults!O11-US_ContributionTestResults!O$2)*-1</f>
        <v>4400</v>
      </c>
      <c r="N11">
        <f>(US_ContributionTestResults!P11-US_ContributionTestResults!P$2)*-1</f>
        <v>4450</v>
      </c>
      <c r="O11">
        <f>(US_ContributionTestResults!Q11-US_ContributionTestResults!Q$2)*-1</f>
        <v>4420</v>
      </c>
      <c r="P11">
        <f>(US_ContributionTestResults!R11-US_ContributionTestResults!R$2)*-1</f>
        <v>2130</v>
      </c>
      <c r="Q11">
        <f>(US_ContributionTestResults!S11-US_ContributionTestResults!S$2)*-1</f>
        <v>890</v>
      </c>
      <c r="R11">
        <f>(US_ContributionTestResults!T11-US_ContributionTestResults!T$2)*-1</f>
        <v>-120</v>
      </c>
      <c r="S11">
        <f>(US_ContributionTestResults!U11-US_ContributionTestResults!U$2)*-1</f>
        <v>-400</v>
      </c>
      <c r="T11">
        <f>(US_ContributionTestResults!V11-US_ContributionTestResults!V$2)*-1</f>
        <v>-380</v>
      </c>
      <c r="U11">
        <f>(US_ContributionTestResults!W11-US_ContributionTestResults!W$2)*-1</f>
        <v>-250</v>
      </c>
      <c r="V11">
        <f>(US_ContributionTestResults!X11-US_ContributionTestResults!X$2)*-1</f>
        <v>-110</v>
      </c>
      <c r="W11">
        <f>(US_ContributionTestResults!Y11-US_ContributionTestResults!Y$2)*-1</f>
        <v>80</v>
      </c>
      <c r="X11">
        <f>(US_ContributionTestResults!Z11-US_ContributionTestResults!Z$2)*-1</f>
        <v>1020</v>
      </c>
      <c r="Y11">
        <f>(US_ContributionTestResults!AA11-US_ContributionTestResults!AA$2)*-1</f>
        <v>2250</v>
      </c>
      <c r="Z11">
        <f>(US_ContributionTestResults!AB11-US_ContributionTestResults!AB$2)*-1</f>
        <v>2860</v>
      </c>
      <c r="AA11">
        <f>(US_ContributionTestResults!AC11-US_ContributionTestResults!AC$2)*-1</f>
        <v>2940</v>
      </c>
      <c r="AB11">
        <f>(US_ContributionTestResults!AD11-US_ContributionTestResults!AD$2)*-1</f>
        <v>2770</v>
      </c>
      <c r="AC11">
        <f>(US_ContributionTestResults!AE11-US_ContributionTestResults!AE$2)*-1</f>
        <v>2560</v>
      </c>
      <c r="AD11">
        <f>(US_ContributionTestResults!AF11-US_ContributionTestResults!AF$2)*-1</f>
        <v>2360</v>
      </c>
      <c r="AE11">
        <f>(US_ContributionTestResults!AG11-US_ContributionTestResults!AG$2)*-1</f>
        <v>2260</v>
      </c>
      <c r="AF11">
        <f>(US_ContributionTestResults!AH11-US_ContributionTestResults!AH$2)*-1</f>
        <v>2220</v>
      </c>
    </row>
    <row r="12" spans="1:32" x14ac:dyDescent="0.25">
      <c r="A12" t="s">
        <v>396</v>
      </c>
      <c r="B12">
        <f>(US_ContributionTestResults!D12-US_ContributionTestResults!D$2)*-1</f>
        <v>0</v>
      </c>
      <c r="C12">
        <f>(US_ContributionTestResults!E12-US_ContributionTestResults!E$2)*-1</f>
        <v>0</v>
      </c>
      <c r="D12">
        <f>(US_ContributionTestResults!F12-US_ContributionTestResults!F$2)*-1</f>
        <v>41</v>
      </c>
      <c r="E12">
        <f>(US_ContributionTestResults!G12-US_ContributionTestResults!G$2)*-1</f>
        <v>1226</v>
      </c>
      <c r="F12">
        <f>(US_ContributionTestResults!H12-US_ContributionTestResults!H$2)*-1</f>
        <v>5590</v>
      </c>
      <c r="G12">
        <f>(US_ContributionTestResults!I12-US_ContributionTestResults!I$2)*-1</f>
        <v>12530</v>
      </c>
      <c r="H12">
        <f>(US_ContributionTestResults!J12-US_ContributionTestResults!J$2)*-1</f>
        <v>30150</v>
      </c>
      <c r="I12">
        <f>(US_ContributionTestResults!K12-US_ContributionTestResults!K$2)*-1</f>
        <v>41370</v>
      </c>
      <c r="J12">
        <f>(US_ContributionTestResults!L12-US_ContributionTestResults!L$2)*-1</f>
        <v>56900</v>
      </c>
      <c r="K12">
        <f>(US_ContributionTestResults!M12-US_ContributionTestResults!M$2)*-1</f>
        <v>75330</v>
      </c>
      <c r="L12">
        <f>(US_ContributionTestResults!N12-US_ContributionTestResults!N$2)*-1</f>
        <v>96940</v>
      </c>
      <c r="M12">
        <f>(US_ContributionTestResults!O12-US_ContributionTestResults!O$2)*-1</f>
        <v>125570</v>
      </c>
      <c r="N12">
        <f>(US_ContributionTestResults!P12-US_ContributionTestResults!P$2)*-1</f>
        <v>157160</v>
      </c>
      <c r="O12">
        <f>(US_ContributionTestResults!Q12-US_ContributionTestResults!Q$2)*-1</f>
        <v>187840</v>
      </c>
      <c r="P12">
        <f>(US_ContributionTestResults!R12-US_ContributionTestResults!R$2)*-1</f>
        <v>218840</v>
      </c>
      <c r="Q12">
        <f>(US_ContributionTestResults!S12-US_ContributionTestResults!S$2)*-1</f>
        <v>243010</v>
      </c>
      <c r="R12">
        <f>(US_ContributionTestResults!T12-US_ContributionTestResults!T$2)*-1</f>
        <v>273970</v>
      </c>
      <c r="S12">
        <f>(US_ContributionTestResults!U12-US_ContributionTestResults!U$2)*-1</f>
        <v>308810</v>
      </c>
      <c r="T12">
        <f>(US_ContributionTestResults!V12-US_ContributionTestResults!V$2)*-1</f>
        <v>344040</v>
      </c>
      <c r="U12">
        <f>(US_ContributionTestResults!W12-US_ContributionTestResults!W$2)*-1</f>
        <v>374850</v>
      </c>
      <c r="V12">
        <f>(US_ContributionTestResults!X12-US_ContributionTestResults!X$2)*-1</f>
        <v>405160</v>
      </c>
      <c r="W12">
        <f>(US_ContributionTestResults!Y12-US_ContributionTestResults!Y$2)*-1</f>
        <v>432240</v>
      </c>
      <c r="X12">
        <f>(US_ContributionTestResults!Z12-US_ContributionTestResults!Z$2)*-1</f>
        <v>458690</v>
      </c>
      <c r="Y12">
        <f>(US_ContributionTestResults!AA12-US_ContributionTestResults!AA$2)*-1</f>
        <v>483520</v>
      </c>
      <c r="Z12">
        <f>(US_ContributionTestResults!AB12-US_ContributionTestResults!AB$2)*-1</f>
        <v>510260</v>
      </c>
      <c r="AA12">
        <f>(US_ContributionTestResults!AC12-US_ContributionTestResults!AC$2)*-1</f>
        <v>536360</v>
      </c>
      <c r="AB12">
        <f>(US_ContributionTestResults!AD12-US_ContributionTestResults!AD$2)*-1</f>
        <v>567020</v>
      </c>
      <c r="AC12">
        <f>(US_ContributionTestResults!AE12-US_ContributionTestResults!AE$2)*-1</f>
        <v>601400</v>
      </c>
      <c r="AD12">
        <f>(US_ContributionTestResults!AF12-US_ContributionTestResults!AF$2)*-1</f>
        <v>632510</v>
      </c>
      <c r="AE12">
        <f>(US_ContributionTestResults!AG12-US_ContributionTestResults!AG$2)*-1</f>
        <v>669840</v>
      </c>
      <c r="AF12">
        <f>(US_ContributionTestResults!AH12-US_ContributionTestResults!AH$2)*-1</f>
        <v>708490</v>
      </c>
    </row>
    <row r="13" spans="1:32" x14ac:dyDescent="0.25">
      <c r="A13" t="s">
        <v>398</v>
      </c>
      <c r="B13">
        <f>(US_ContributionTestResults!D13-US_ContributionTestResults!D$2)*-1</f>
        <v>0</v>
      </c>
      <c r="C13">
        <f>(US_ContributionTestResults!E13-US_ContributionTestResults!E$2)*-1</f>
        <v>0</v>
      </c>
      <c r="D13">
        <f>(US_ContributionTestResults!F13-US_ContributionTestResults!F$2)*-1</f>
        <v>243</v>
      </c>
      <c r="E13">
        <f>(US_ContributionTestResults!G13-US_ContributionTestResults!G$2)*-1</f>
        <v>563</v>
      </c>
      <c r="F13">
        <f>(US_ContributionTestResults!H13-US_ContributionTestResults!H$2)*-1</f>
        <v>920</v>
      </c>
      <c r="G13">
        <f>(US_ContributionTestResults!I13-US_ContributionTestResults!I$2)*-1</f>
        <v>1230</v>
      </c>
      <c r="H13">
        <f>(US_ContributionTestResults!J13-US_ContributionTestResults!J$2)*-1</f>
        <v>1540</v>
      </c>
      <c r="I13">
        <f>(US_ContributionTestResults!K13-US_ContributionTestResults!K$2)*-1</f>
        <v>1790</v>
      </c>
      <c r="J13">
        <f>(US_ContributionTestResults!L13-US_ContributionTestResults!L$2)*-1</f>
        <v>2020</v>
      </c>
      <c r="K13">
        <f>(US_ContributionTestResults!M13-US_ContributionTestResults!M$2)*-1</f>
        <v>2270</v>
      </c>
      <c r="L13">
        <f>(US_ContributionTestResults!N13-US_ContributionTestResults!N$2)*-1</f>
        <v>2470</v>
      </c>
      <c r="M13">
        <f>(US_ContributionTestResults!O13-US_ContributionTestResults!O$2)*-1</f>
        <v>2540</v>
      </c>
      <c r="N13">
        <f>(US_ContributionTestResults!P13-US_ContributionTestResults!P$2)*-1</f>
        <v>2590</v>
      </c>
      <c r="O13">
        <f>(US_ContributionTestResults!Q13-US_ContributionTestResults!Q$2)*-1</f>
        <v>2500</v>
      </c>
      <c r="P13">
        <f>(US_ContributionTestResults!R13-US_ContributionTestResults!R$2)*-1</f>
        <v>2410</v>
      </c>
      <c r="Q13">
        <f>(US_ContributionTestResults!S13-US_ContributionTestResults!S$2)*-1</f>
        <v>2330</v>
      </c>
      <c r="R13">
        <f>(US_ContributionTestResults!T13-US_ContributionTestResults!T$2)*-1</f>
        <v>2270</v>
      </c>
      <c r="S13">
        <f>(US_ContributionTestResults!U13-US_ContributionTestResults!U$2)*-1</f>
        <v>2300</v>
      </c>
      <c r="T13">
        <f>(US_ContributionTestResults!V13-US_ContributionTestResults!V$2)*-1</f>
        <v>2260</v>
      </c>
      <c r="U13">
        <f>(US_ContributionTestResults!W13-US_ContributionTestResults!W$2)*-1</f>
        <v>2170</v>
      </c>
      <c r="V13">
        <f>(US_ContributionTestResults!X13-US_ContributionTestResults!X$2)*-1</f>
        <v>2080</v>
      </c>
      <c r="W13">
        <f>(US_ContributionTestResults!Y13-US_ContributionTestResults!Y$2)*-1</f>
        <v>2090</v>
      </c>
      <c r="X13">
        <f>(US_ContributionTestResults!Z13-US_ContributionTestResults!Z$2)*-1</f>
        <v>2010</v>
      </c>
      <c r="Y13">
        <f>(US_ContributionTestResults!AA13-US_ContributionTestResults!AA$2)*-1</f>
        <v>1940</v>
      </c>
      <c r="Z13">
        <f>(US_ContributionTestResults!AB13-US_ContributionTestResults!AB$2)*-1</f>
        <v>1870</v>
      </c>
      <c r="AA13">
        <f>(US_ContributionTestResults!AC13-US_ContributionTestResults!AC$2)*-1</f>
        <v>1820</v>
      </c>
      <c r="AB13">
        <f>(US_ContributionTestResults!AD13-US_ContributionTestResults!AD$2)*-1</f>
        <v>1800</v>
      </c>
      <c r="AC13">
        <f>(US_ContributionTestResults!AE13-US_ContributionTestResults!AE$2)*-1</f>
        <v>1760</v>
      </c>
      <c r="AD13">
        <f>(US_ContributionTestResults!AF13-US_ContributionTestResults!AF$2)*-1</f>
        <v>1720</v>
      </c>
      <c r="AE13">
        <f>(US_ContributionTestResults!AG13-US_ContributionTestResults!AG$2)*-1</f>
        <v>1660</v>
      </c>
      <c r="AF13">
        <f>(US_ContributionTestResults!AH13-US_ContributionTestResults!AH$2)*-1</f>
        <v>1630</v>
      </c>
    </row>
    <row r="14" spans="1:32" x14ac:dyDescent="0.25">
      <c r="A14" t="s">
        <v>400</v>
      </c>
      <c r="B14">
        <f>(US_ContributionTestResults!D14-US_ContributionTestResults!D$2)*-1</f>
        <v>0</v>
      </c>
      <c r="C14">
        <f>(US_ContributionTestResults!E14-US_ContributionTestResults!E$2)*-1</f>
        <v>0</v>
      </c>
      <c r="D14">
        <f>(US_ContributionTestResults!F14-US_ContributionTestResults!F$2)*-1</f>
        <v>89434</v>
      </c>
      <c r="E14">
        <f>(US_ContributionTestResults!G14-US_ContributionTestResults!G$2)*-1</f>
        <v>209556</v>
      </c>
      <c r="F14">
        <f>(US_ContributionTestResults!H14-US_ContributionTestResults!H$2)*-1</f>
        <v>326713</v>
      </c>
      <c r="G14">
        <f>(US_ContributionTestResults!I14-US_ContributionTestResults!I$2)*-1</f>
        <v>460360</v>
      </c>
      <c r="H14">
        <f>(US_ContributionTestResults!J14-US_ContributionTestResults!J$2)*-1</f>
        <v>616740</v>
      </c>
      <c r="I14">
        <f>(US_ContributionTestResults!K14-US_ContributionTestResults!K$2)*-1</f>
        <v>709980</v>
      </c>
      <c r="J14">
        <f>(US_ContributionTestResults!L14-US_ContributionTestResults!L$2)*-1</f>
        <v>799560</v>
      </c>
      <c r="K14">
        <f>(US_ContributionTestResults!M14-US_ContributionTestResults!M$2)*-1</f>
        <v>873430</v>
      </c>
      <c r="L14">
        <f>(US_ContributionTestResults!N14-US_ContributionTestResults!N$2)*-1</f>
        <v>942170</v>
      </c>
      <c r="M14">
        <f>(US_ContributionTestResults!O14-US_ContributionTestResults!O$2)*-1</f>
        <v>1020350</v>
      </c>
      <c r="N14">
        <f>(US_ContributionTestResults!P14-US_ContributionTestResults!P$2)*-1</f>
        <v>1127000</v>
      </c>
      <c r="O14">
        <f>(US_ContributionTestResults!Q14-US_ContributionTestResults!Q$2)*-1</f>
        <v>1238370</v>
      </c>
      <c r="P14">
        <f>(US_ContributionTestResults!R14-US_ContributionTestResults!R$2)*-1</f>
        <v>1343110</v>
      </c>
      <c r="Q14">
        <f>(US_ContributionTestResults!S14-US_ContributionTestResults!S$2)*-1</f>
        <v>1411330</v>
      </c>
      <c r="R14">
        <f>(US_ContributionTestResults!T14-US_ContributionTestResults!T$2)*-1</f>
        <v>1497220</v>
      </c>
      <c r="S14">
        <f>(US_ContributionTestResults!U14-US_ContributionTestResults!U$2)*-1</f>
        <v>1574240</v>
      </c>
      <c r="T14">
        <f>(US_ContributionTestResults!V14-US_ContributionTestResults!V$2)*-1</f>
        <v>1631290</v>
      </c>
      <c r="U14">
        <f>(US_ContributionTestResults!W14-US_ContributionTestResults!W$2)*-1</f>
        <v>1677850</v>
      </c>
      <c r="V14">
        <f>(US_ContributionTestResults!X14-US_ContributionTestResults!X$2)*-1</f>
        <v>1717160</v>
      </c>
      <c r="W14">
        <f>(US_ContributionTestResults!Y14-US_ContributionTestResults!Y$2)*-1</f>
        <v>1754010</v>
      </c>
      <c r="X14">
        <f>(US_ContributionTestResults!Z14-US_ContributionTestResults!Z$2)*-1</f>
        <v>1792090</v>
      </c>
      <c r="Y14">
        <f>(US_ContributionTestResults!AA14-US_ContributionTestResults!AA$2)*-1</f>
        <v>1835140</v>
      </c>
      <c r="Z14">
        <f>(US_ContributionTestResults!AB14-US_ContributionTestResults!AB$2)*-1</f>
        <v>1879720</v>
      </c>
      <c r="AA14">
        <f>(US_ContributionTestResults!AC14-US_ContributionTestResults!AC$2)*-1</f>
        <v>1924150</v>
      </c>
      <c r="AB14">
        <f>(US_ContributionTestResults!AD14-US_ContributionTestResults!AD$2)*-1</f>
        <v>1959100</v>
      </c>
      <c r="AC14">
        <f>(US_ContributionTestResults!AE14-US_ContributionTestResults!AE$2)*-1</f>
        <v>1988310</v>
      </c>
      <c r="AD14">
        <f>(US_ContributionTestResults!AF14-US_ContributionTestResults!AF$2)*-1</f>
        <v>2014710</v>
      </c>
      <c r="AE14">
        <f>(US_ContributionTestResults!AG14-US_ContributionTestResults!AG$2)*-1</f>
        <v>2046550</v>
      </c>
      <c r="AF14">
        <f>(US_ContributionTestResults!AH14-US_ContributionTestResults!AH$2)*-1</f>
        <v>2088520</v>
      </c>
    </row>
    <row r="15" spans="1:32" x14ac:dyDescent="0.25">
      <c r="A15" t="s">
        <v>402</v>
      </c>
      <c r="B15">
        <f>(US_ContributionTestResults!D15-US_ContributionTestResults!D$2)*-1</f>
        <v>0</v>
      </c>
      <c r="C15">
        <f>(US_ContributionTestResults!E15-US_ContributionTestResults!E$2)*-1</f>
        <v>0</v>
      </c>
      <c r="D15">
        <f>(US_ContributionTestResults!F15-US_ContributionTestResults!F$2)*-1</f>
        <v>-89</v>
      </c>
      <c r="E15">
        <f>(US_ContributionTestResults!G15-US_ContributionTestResults!G$2)*-1</f>
        <v>591</v>
      </c>
      <c r="F15">
        <f>(US_ContributionTestResults!H15-US_ContributionTestResults!H$2)*-1</f>
        <v>1910</v>
      </c>
      <c r="G15">
        <f>(US_ContributionTestResults!I15-US_ContributionTestResults!I$2)*-1</f>
        <v>3880</v>
      </c>
      <c r="H15">
        <f>(US_ContributionTestResults!J15-US_ContributionTestResults!J$2)*-1</f>
        <v>6550</v>
      </c>
      <c r="I15">
        <f>(US_ContributionTestResults!K15-US_ContributionTestResults!K$2)*-1</f>
        <v>9880</v>
      </c>
      <c r="J15">
        <f>(US_ContributionTestResults!L15-US_ContributionTestResults!L$2)*-1</f>
        <v>14260</v>
      </c>
      <c r="K15">
        <f>(US_ContributionTestResults!M15-US_ContributionTestResults!M$2)*-1</f>
        <v>19290</v>
      </c>
      <c r="L15">
        <f>(US_ContributionTestResults!N15-US_ContributionTestResults!N$2)*-1</f>
        <v>29770</v>
      </c>
      <c r="M15">
        <f>(US_ContributionTestResults!O15-US_ContributionTestResults!O$2)*-1</f>
        <v>36160</v>
      </c>
      <c r="N15">
        <f>(US_ContributionTestResults!P15-US_ContributionTestResults!P$2)*-1</f>
        <v>38240</v>
      </c>
      <c r="O15">
        <f>(US_ContributionTestResults!Q15-US_ContributionTestResults!Q$2)*-1</f>
        <v>38940</v>
      </c>
      <c r="P15">
        <f>(US_ContributionTestResults!R15-US_ContributionTestResults!R$2)*-1</f>
        <v>39420</v>
      </c>
      <c r="Q15">
        <f>(US_ContributionTestResults!S15-US_ContributionTestResults!S$2)*-1</f>
        <v>40050</v>
      </c>
      <c r="R15">
        <f>(US_ContributionTestResults!T15-US_ContributionTestResults!T$2)*-1</f>
        <v>39180</v>
      </c>
      <c r="S15">
        <f>(US_ContributionTestResults!U15-US_ContributionTestResults!U$2)*-1</f>
        <v>37540</v>
      </c>
      <c r="T15">
        <f>(US_ContributionTestResults!V15-US_ContributionTestResults!V$2)*-1</f>
        <v>35970</v>
      </c>
      <c r="U15">
        <f>(US_ContributionTestResults!W15-US_ContributionTestResults!W$2)*-1</f>
        <v>34920</v>
      </c>
      <c r="V15">
        <f>(US_ContributionTestResults!X15-US_ContributionTestResults!X$2)*-1</f>
        <v>34390</v>
      </c>
      <c r="W15">
        <f>(US_ContributionTestResults!Y15-US_ContributionTestResults!Y$2)*-1</f>
        <v>34580</v>
      </c>
      <c r="X15">
        <f>(US_ContributionTestResults!Z15-US_ContributionTestResults!Z$2)*-1</f>
        <v>35240</v>
      </c>
      <c r="Y15">
        <f>(US_ContributionTestResults!AA15-US_ContributionTestResults!AA$2)*-1</f>
        <v>36200</v>
      </c>
      <c r="Z15">
        <f>(US_ContributionTestResults!AB15-US_ContributionTestResults!AB$2)*-1</f>
        <v>37240</v>
      </c>
      <c r="AA15">
        <f>(US_ContributionTestResults!AC15-US_ContributionTestResults!AC$2)*-1</f>
        <v>38450</v>
      </c>
      <c r="AB15">
        <f>(US_ContributionTestResults!AD15-US_ContributionTestResults!AD$2)*-1</f>
        <v>39450</v>
      </c>
      <c r="AC15">
        <f>(US_ContributionTestResults!AE15-US_ContributionTestResults!AE$2)*-1</f>
        <v>40380</v>
      </c>
      <c r="AD15">
        <f>(US_ContributionTestResults!AF15-US_ContributionTestResults!AF$2)*-1</f>
        <v>41270</v>
      </c>
      <c r="AE15">
        <f>(US_ContributionTestResults!AG15-US_ContributionTestResults!AG$2)*-1</f>
        <v>42160</v>
      </c>
      <c r="AF15">
        <f>(US_ContributionTestResults!AH15-US_ContributionTestResults!AH$2)*-1</f>
        <v>43090</v>
      </c>
    </row>
    <row r="16" spans="1:32" x14ac:dyDescent="0.25">
      <c r="A16" t="s">
        <v>403</v>
      </c>
      <c r="B16">
        <f>(US_ContributionTestResults!D16-US_ContributionTestResults!D$2)*-1</f>
        <v>0</v>
      </c>
      <c r="C16">
        <f>(US_ContributionTestResults!E16-US_ContributionTestResults!E$2)*-1</f>
        <v>0</v>
      </c>
      <c r="D16">
        <f>(US_ContributionTestResults!F16-US_ContributionTestResults!F$2)*-1</f>
        <v>418</v>
      </c>
      <c r="E16">
        <f>(US_ContributionTestResults!G16-US_ContributionTestResults!G$2)*-1</f>
        <v>1631</v>
      </c>
      <c r="F16">
        <f>(US_ContributionTestResults!H16-US_ContributionTestResults!H$2)*-1</f>
        <v>4440</v>
      </c>
      <c r="G16">
        <f>(US_ContributionTestResults!I16-US_ContributionTestResults!I$2)*-1</f>
        <v>8050</v>
      </c>
      <c r="H16">
        <f>(US_ContributionTestResults!J16-US_ContributionTestResults!J$2)*-1</f>
        <v>12210</v>
      </c>
      <c r="I16">
        <f>(US_ContributionTestResults!K16-US_ContributionTestResults!K$2)*-1</f>
        <v>17120</v>
      </c>
      <c r="J16">
        <f>(US_ContributionTestResults!L16-US_ContributionTestResults!L$2)*-1</f>
        <v>22870</v>
      </c>
      <c r="K16">
        <f>(US_ContributionTestResults!M16-US_ContributionTestResults!M$2)*-1</f>
        <v>30040</v>
      </c>
      <c r="L16">
        <f>(US_ContributionTestResults!N16-US_ContributionTestResults!N$2)*-1</f>
        <v>38360</v>
      </c>
      <c r="M16">
        <f>(US_ContributionTestResults!O16-US_ContributionTestResults!O$2)*-1</f>
        <v>41680</v>
      </c>
      <c r="N16">
        <f>(US_ContributionTestResults!P16-US_ContributionTestResults!P$2)*-1</f>
        <v>42280</v>
      </c>
      <c r="O16">
        <f>(US_ContributionTestResults!Q16-US_ContributionTestResults!Q$2)*-1</f>
        <v>41390</v>
      </c>
      <c r="P16">
        <f>(US_ContributionTestResults!R16-US_ContributionTestResults!R$2)*-1</f>
        <v>39540</v>
      </c>
      <c r="Q16">
        <f>(US_ContributionTestResults!S16-US_ContributionTestResults!S$2)*-1</f>
        <v>37390</v>
      </c>
      <c r="R16">
        <f>(US_ContributionTestResults!T16-US_ContributionTestResults!T$2)*-1</f>
        <v>35490</v>
      </c>
      <c r="S16">
        <f>(US_ContributionTestResults!U16-US_ContributionTestResults!U$2)*-1</f>
        <v>33840</v>
      </c>
      <c r="T16">
        <f>(US_ContributionTestResults!V16-US_ContributionTestResults!V$2)*-1</f>
        <v>32290</v>
      </c>
      <c r="U16">
        <f>(US_ContributionTestResults!W16-US_ContributionTestResults!W$2)*-1</f>
        <v>30930</v>
      </c>
      <c r="V16">
        <f>(US_ContributionTestResults!X16-US_ContributionTestResults!X$2)*-1</f>
        <v>29710</v>
      </c>
      <c r="W16">
        <f>(US_ContributionTestResults!Y16-US_ContributionTestResults!Y$2)*-1</f>
        <v>28650</v>
      </c>
      <c r="X16">
        <f>(US_ContributionTestResults!Z16-US_ContributionTestResults!Z$2)*-1</f>
        <v>27550</v>
      </c>
      <c r="Y16">
        <f>(US_ContributionTestResults!AA16-US_ContributionTestResults!AA$2)*-1</f>
        <v>26550</v>
      </c>
      <c r="Z16">
        <f>(US_ContributionTestResults!AB16-US_ContributionTestResults!AB$2)*-1</f>
        <v>25550</v>
      </c>
      <c r="AA16">
        <f>(US_ContributionTestResults!AC16-US_ContributionTestResults!AC$2)*-1</f>
        <v>24620</v>
      </c>
      <c r="AB16">
        <f>(US_ContributionTestResults!AD16-US_ContributionTestResults!AD$2)*-1</f>
        <v>23620</v>
      </c>
      <c r="AC16">
        <f>(US_ContributionTestResults!AE16-US_ContributionTestResults!AE$2)*-1</f>
        <v>22760</v>
      </c>
      <c r="AD16">
        <f>(US_ContributionTestResults!AF16-US_ContributionTestResults!AF$2)*-1</f>
        <v>22210</v>
      </c>
      <c r="AE16">
        <f>(US_ContributionTestResults!AG16-US_ContributionTestResults!AG$2)*-1</f>
        <v>22010</v>
      </c>
      <c r="AF16">
        <f>(US_ContributionTestResults!AH16-US_ContributionTestResults!AH$2)*-1</f>
        <v>21970</v>
      </c>
    </row>
    <row r="17" spans="1:32" x14ac:dyDescent="0.25">
      <c r="A17" t="s">
        <v>405</v>
      </c>
      <c r="B17">
        <f>(US_ContributionTestResults!D17-US_ContributionTestResults!D$2)*-1</f>
        <v>0</v>
      </c>
      <c r="C17">
        <f>(US_ContributionTestResults!E17-US_ContributionTestResults!E$2)*-1</f>
        <v>0</v>
      </c>
      <c r="D17">
        <f>(US_ContributionTestResults!F17-US_ContributionTestResults!F$2)*-1</f>
        <v>0</v>
      </c>
      <c r="E17">
        <f>(US_ContributionTestResults!G17-US_ContributionTestResults!G$2)*-1</f>
        <v>0</v>
      </c>
      <c r="F17">
        <f>(US_ContributionTestResults!H17-US_ContributionTestResults!H$2)*-1</f>
        <v>0</v>
      </c>
      <c r="G17">
        <f>(US_ContributionTestResults!I17-US_ContributionTestResults!I$2)*-1</f>
        <v>0</v>
      </c>
      <c r="H17">
        <f>(US_ContributionTestResults!J17-US_ContributionTestResults!J$2)*-1</f>
        <v>0</v>
      </c>
      <c r="I17">
        <f>(US_ContributionTestResults!K17-US_ContributionTestResults!K$2)*-1</f>
        <v>0</v>
      </c>
      <c r="J17">
        <f>(US_ContributionTestResults!L17-US_ContributionTestResults!L$2)*-1</f>
        <v>0</v>
      </c>
      <c r="K17">
        <f>(US_ContributionTestResults!M17-US_ContributionTestResults!M$2)*-1</f>
        <v>0</v>
      </c>
      <c r="L17">
        <f>(US_ContributionTestResults!N17-US_ContributionTestResults!N$2)*-1</f>
        <v>0</v>
      </c>
      <c r="M17">
        <f>(US_ContributionTestResults!O17-US_ContributionTestResults!O$2)*-1</f>
        <v>0</v>
      </c>
      <c r="N17">
        <f>(US_ContributionTestResults!P17-US_ContributionTestResults!P$2)*-1</f>
        <v>0</v>
      </c>
      <c r="O17">
        <f>(US_ContributionTestResults!Q17-US_ContributionTestResults!Q$2)*-1</f>
        <v>0</v>
      </c>
      <c r="P17">
        <f>(US_ContributionTestResults!R17-US_ContributionTestResults!R$2)*-1</f>
        <v>0</v>
      </c>
      <c r="Q17">
        <f>(US_ContributionTestResults!S17-US_ContributionTestResults!S$2)*-1</f>
        <v>0</v>
      </c>
      <c r="R17">
        <f>(US_ContributionTestResults!T17-US_ContributionTestResults!T$2)*-1</f>
        <v>0</v>
      </c>
      <c r="S17">
        <f>(US_ContributionTestResults!U17-US_ContributionTestResults!U$2)*-1</f>
        <v>0</v>
      </c>
      <c r="T17">
        <f>(US_ContributionTestResults!V17-US_ContributionTestResults!V$2)*-1</f>
        <v>0</v>
      </c>
      <c r="U17">
        <f>(US_ContributionTestResults!W17-US_ContributionTestResults!W$2)*-1</f>
        <v>0</v>
      </c>
      <c r="V17">
        <f>(US_ContributionTestResults!X17-US_ContributionTestResults!X$2)*-1</f>
        <v>0</v>
      </c>
      <c r="W17">
        <f>(US_ContributionTestResults!Y17-US_ContributionTestResults!Y$2)*-1</f>
        <v>0</v>
      </c>
      <c r="X17">
        <f>(US_ContributionTestResults!Z17-US_ContributionTestResults!Z$2)*-1</f>
        <v>0</v>
      </c>
      <c r="Y17">
        <f>(US_ContributionTestResults!AA17-US_ContributionTestResults!AA$2)*-1</f>
        <v>0</v>
      </c>
      <c r="Z17">
        <f>(US_ContributionTestResults!AB17-US_ContributionTestResults!AB$2)*-1</f>
        <v>0</v>
      </c>
      <c r="AA17">
        <f>(US_ContributionTestResults!AC17-US_ContributionTestResults!AC$2)*-1</f>
        <v>0</v>
      </c>
      <c r="AB17">
        <f>(US_ContributionTestResults!AD17-US_ContributionTestResults!AD$2)*-1</f>
        <v>0</v>
      </c>
      <c r="AC17">
        <f>(US_ContributionTestResults!AE17-US_ContributionTestResults!AE$2)*-1</f>
        <v>0</v>
      </c>
      <c r="AD17">
        <f>(US_ContributionTestResults!AF17-US_ContributionTestResults!AF$2)*-1</f>
        <v>0</v>
      </c>
      <c r="AE17">
        <f>(US_ContributionTestResults!AG17-US_ContributionTestResults!AG$2)*-1</f>
        <v>0</v>
      </c>
      <c r="AF17">
        <f>(US_ContributionTestResults!AH17-US_ContributionTestResults!AH$2)*-1</f>
        <v>0</v>
      </c>
    </row>
    <row r="18" spans="1:32" x14ac:dyDescent="0.25">
      <c r="A18" t="s">
        <v>469</v>
      </c>
      <c r="B18">
        <f>(US_ContributionTestResults!D18-US_ContributionTestResults!D$2)*-1</f>
        <v>0</v>
      </c>
      <c r="C18">
        <f>(US_ContributionTestResults!E18-US_ContributionTestResults!E$2)*-1</f>
        <v>0</v>
      </c>
      <c r="D18">
        <f>(US_ContributionTestResults!F18-US_ContributionTestResults!F$2)*-1</f>
        <v>16447</v>
      </c>
      <c r="E18">
        <f>(US_ContributionTestResults!G18-US_ContributionTestResults!G$2)*-1</f>
        <v>43039</v>
      </c>
      <c r="F18">
        <f>(US_ContributionTestResults!H18-US_ContributionTestResults!H$2)*-1</f>
        <v>77036</v>
      </c>
      <c r="G18">
        <f>(US_ContributionTestResults!I18-US_ContributionTestResults!I$2)*-1</f>
        <v>113470</v>
      </c>
      <c r="H18">
        <f>(US_ContributionTestResults!J18-US_ContributionTestResults!J$2)*-1</f>
        <v>159030</v>
      </c>
      <c r="I18">
        <f>(US_ContributionTestResults!K18-US_ContributionTestResults!K$2)*-1</f>
        <v>193440</v>
      </c>
      <c r="J18">
        <f>(US_ContributionTestResults!L18-US_ContributionTestResults!L$2)*-1</f>
        <v>230460</v>
      </c>
      <c r="K18">
        <f>(US_ContributionTestResults!M18-US_ContributionTestResults!M$2)*-1</f>
        <v>268130</v>
      </c>
      <c r="L18">
        <f>(US_ContributionTestResults!N18-US_ContributionTestResults!N$2)*-1</f>
        <v>306450</v>
      </c>
      <c r="M18">
        <f>(US_ContributionTestResults!O18-US_ContributionTestResults!O$2)*-1</f>
        <v>338850</v>
      </c>
      <c r="N18">
        <f>(US_ContributionTestResults!P18-US_ContributionTestResults!P$2)*-1</f>
        <v>386240</v>
      </c>
      <c r="O18">
        <f>(US_ContributionTestResults!Q18-US_ContributionTestResults!Q$2)*-1</f>
        <v>442090</v>
      </c>
      <c r="P18">
        <f>(US_ContributionTestResults!R18-US_ContributionTestResults!R$2)*-1</f>
        <v>495980</v>
      </c>
      <c r="Q18">
        <f>(US_ContributionTestResults!S18-US_ContributionTestResults!S$2)*-1</f>
        <v>539210</v>
      </c>
      <c r="R18">
        <f>(US_ContributionTestResults!T18-US_ContributionTestResults!T$2)*-1</f>
        <v>568880</v>
      </c>
      <c r="S18">
        <f>(US_ContributionTestResults!U18-US_ContributionTestResults!U$2)*-1</f>
        <v>599900</v>
      </c>
      <c r="T18">
        <f>(US_ContributionTestResults!V18-US_ContributionTestResults!V$2)*-1</f>
        <v>632710</v>
      </c>
      <c r="U18">
        <f>(US_ContributionTestResults!W18-US_ContributionTestResults!W$2)*-1</f>
        <v>664940</v>
      </c>
      <c r="V18">
        <f>(US_ContributionTestResults!X18-US_ContributionTestResults!X$2)*-1</f>
        <v>689160</v>
      </c>
      <c r="W18">
        <f>(US_ContributionTestResults!Y18-US_ContributionTestResults!Y$2)*-1</f>
        <v>701680</v>
      </c>
      <c r="X18">
        <f>(US_ContributionTestResults!Z18-US_ContributionTestResults!Z$2)*-1</f>
        <v>704300</v>
      </c>
      <c r="Y18">
        <f>(US_ContributionTestResults!AA18-US_ContributionTestResults!AA$2)*-1</f>
        <v>695600</v>
      </c>
      <c r="Z18">
        <f>(US_ContributionTestResults!AB18-US_ContributionTestResults!AB$2)*-1</f>
        <v>677030</v>
      </c>
      <c r="AA18">
        <f>(US_ContributionTestResults!AC18-US_ContributionTestResults!AC$2)*-1</f>
        <v>652590</v>
      </c>
      <c r="AB18">
        <f>(US_ContributionTestResults!AD18-US_ContributionTestResults!AD$2)*-1</f>
        <v>621240</v>
      </c>
      <c r="AC18">
        <f>(US_ContributionTestResults!AE18-US_ContributionTestResults!AE$2)*-1</f>
        <v>587750</v>
      </c>
      <c r="AD18">
        <f>(US_ContributionTestResults!AF18-US_ContributionTestResults!AF$2)*-1</f>
        <v>564630</v>
      </c>
      <c r="AE18">
        <f>(US_ContributionTestResults!AG18-US_ContributionTestResults!AG$2)*-1</f>
        <v>531270</v>
      </c>
      <c r="AF18">
        <f>(US_ContributionTestResults!AH18-US_ContributionTestResults!AH$2)*-1</f>
        <v>506630</v>
      </c>
    </row>
    <row r="19" spans="1:32" x14ac:dyDescent="0.25">
      <c r="A19" t="s">
        <v>406</v>
      </c>
      <c r="B19">
        <f>(US_ContributionTestResults!D19-US_ContributionTestResults!D$2)*-1</f>
        <v>0</v>
      </c>
      <c r="C19">
        <f>(US_ContributionTestResults!E19-US_ContributionTestResults!E$2)*-1</f>
        <v>0</v>
      </c>
      <c r="D19">
        <f>(US_ContributionTestResults!F19-US_ContributionTestResults!F$2)*-1</f>
        <v>13897</v>
      </c>
      <c r="E19">
        <f>(US_ContributionTestResults!G19-US_ContributionTestResults!G$2)*-1</f>
        <v>20303</v>
      </c>
      <c r="F19">
        <f>(US_ContributionTestResults!H19-US_ContributionTestResults!H$2)*-1</f>
        <v>23504</v>
      </c>
      <c r="G19">
        <f>(US_ContributionTestResults!I19-US_ContributionTestResults!I$2)*-1</f>
        <v>25590</v>
      </c>
      <c r="H19">
        <f>(US_ContributionTestResults!J19-US_ContributionTestResults!J$2)*-1</f>
        <v>25630</v>
      </c>
      <c r="I19">
        <f>(US_ContributionTestResults!K19-US_ContributionTestResults!K$2)*-1</f>
        <v>25530</v>
      </c>
      <c r="J19">
        <f>(US_ContributionTestResults!L19-US_ContributionTestResults!L$2)*-1</f>
        <v>25880</v>
      </c>
      <c r="K19">
        <f>(US_ContributionTestResults!M19-US_ContributionTestResults!M$2)*-1</f>
        <v>26710</v>
      </c>
      <c r="L19">
        <f>(US_ContributionTestResults!N19-US_ContributionTestResults!N$2)*-1</f>
        <v>28090</v>
      </c>
      <c r="M19">
        <f>(US_ContributionTestResults!O19-US_ContributionTestResults!O$2)*-1</f>
        <v>31220</v>
      </c>
      <c r="N19">
        <f>(US_ContributionTestResults!P19-US_ContributionTestResults!P$2)*-1</f>
        <v>34280</v>
      </c>
      <c r="O19">
        <f>(US_ContributionTestResults!Q19-US_ContributionTestResults!Q$2)*-1</f>
        <v>37100</v>
      </c>
      <c r="P19">
        <f>(US_ContributionTestResults!R19-US_ContributionTestResults!R$2)*-1</f>
        <v>39980</v>
      </c>
      <c r="Q19">
        <f>(US_ContributionTestResults!S19-US_ContributionTestResults!S$2)*-1</f>
        <v>42560</v>
      </c>
      <c r="R19">
        <f>(US_ContributionTestResults!T19-US_ContributionTestResults!T$2)*-1</f>
        <v>45320</v>
      </c>
      <c r="S19">
        <f>(US_ContributionTestResults!U19-US_ContributionTestResults!U$2)*-1</f>
        <v>48690</v>
      </c>
      <c r="T19">
        <f>(US_ContributionTestResults!V19-US_ContributionTestResults!V$2)*-1</f>
        <v>51970</v>
      </c>
      <c r="U19">
        <f>(US_ContributionTestResults!W19-US_ContributionTestResults!W$2)*-1</f>
        <v>55360</v>
      </c>
      <c r="V19">
        <f>(US_ContributionTestResults!X19-US_ContributionTestResults!X$2)*-1</f>
        <v>58950</v>
      </c>
      <c r="W19">
        <f>(US_ContributionTestResults!Y19-US_ContributionTestResults!Y$2)*-1</f>
        <v>62840</v>
      </c>
      <c r="X19">
        <f>(US_ContributionTestResults!Z19-US_ContributionTestResults!Z$2)*-1</f>
        <v>67020</v>
      </c>
      <c r="Y19">
        <f>(US_ContributionTestResults!AA19-US_ContributionTestResults!AA$2)*-1</f>
        <v>71080</v>
      </c>
      <c r="Z19">
        <f>(US_ContributionTestResults!AB19-US_ContributionTestResults!AB$2)*-1</f>
        <v>75420</v>
      </c>
      <c r="AA19">
        <f>(US_ContributionTestResults!AC19-US_ContributionTestResults!AC$2)*-1</f>
        <v>79810</v>
      </c>
      <c r="AB19">
        <f>(US_ContributionTestResults!AD19-US_ContributionTestResults!AD$2)*-1</f>
        <v>84460</v>
      </c>
      <c r="AC19">
        <f>(US_ContributionTestResults!AE19-US_ContributionTestResults!AE$2)*-1</f>
        <v>88760</v>
      </c>
      <c r="AD19">
        <f>(US_ContributionTestResults!AF19-US_ContributionTestResults!AF$2)*-1</f>
        <v>92850</v>
      </c>
      <c r="AE19">
        <f>(US_ContributionTestResults!AG19-US_ContributionTestResults!AG$2)*-1</f>
        <v>96930</v>
      </c>
      <c r="AF19">
        <f>(US_ContributionTestResults!AH19-US_ContributionTestResults!AH$2)*-1</f>
        <v>101150</v>
      </c>
    </row>
    <row r="20" spans="1:32" x14ac:dyDescent="0.25">
      <c r="A20" t="s">
        <v>407</v>
      </c>
      <c r="B20">
        <f>(US_ContributionTestResults!D20-US_ContributionTestResults!D$2)*-1</f>
        <v>0</v>
      </c>
      <c r="C20">
        <f>(US_ContributionTestResults!E20-US_ContributionTestResults!E$2)*-1</f>
        <v>0</v>
      </c>
      <c r="D20">
        <f>(US_ContributionTestResults!F20-US_ContributionTestResults!F$2)*-1</f>
        <v>17179</v>
      </c>
      <c r="E20">
        <f>(US_ContributionTestResults!G20-US_ContributionTestResults!G$2)*-1</f>
        <v>40917</v>
      </c>
      <c r="F20">
        <f>(US_ContributionTestResults!H20-US_ContributionTestResults!H$2)*-1</f>
        <v>69627</v>
      </c>
      <c r="G20">
        <f>(US_ContributionTestResults!I20-US_ContributionTestResults!I$2)*-1</f>
        <v>119280</v>
      </c>
      <c r="H20">
        <f>(US_ContributionTestResults!J20-US_ContributionTestResults!J$2)*-1</f>
        <v>182280</v>
      </c>
      <c r="I20">
        <f>(US_ContributionTestResults!K20-US_ContributionTestResults!K$2)*-1</f>
        <v>252360</v>
      </c>
      <c r="J20">
        <f>(US_ContributionTestResults!L20-US_ContributionTestResults!L$2)*-1</f>
        <v>327440</v>
      </c>
      <c r="K20">
        <f>(US_ContributionTestResults!M20-US_ContributionTestResults!M$2)*-1</f>
        <v>407090</v>
      </c>
      <c r="L20">
        <f>(US_ContributionTestResults!N20-US_ContributionTestResults!N$2)*-1</f>
        <v>488520</v>
      </c>
      <c r="M20">
        <f>(US_ContributionTestResults!O20-US_ContributionTestResults!O$2)*-1</f>
        <v>570080</v>
      </c>
      <c r="N20">
        <f>(US_ContributionTestResults!P20-US_ContributionTestResults!P$2)*-1</f>
        <v>648030</v>
      </c>
      <c r="O20">
        <f>(US_ContributionTestResults!Q20-US_ContributionTestResults!Q$2)*-1</f>
        <v>725920</v>
      </c>
      <c r="P20">
        <f>(US_ContributionTestResults!R20-US_ContributionTestResults!R$2)*-1</f>
        <v>804640</v>
      </c>
      <c r="Q20">
        <f>(US_ContributionTestResults!S20-US_ContributionTestResults!S$2)*-1</f>
        <v>875380</v>
      </c>
      <c r="R20">
        <f>(US_ContributionTestResults!T20-US_ContributionTestResults!T$2)*-1</f>
        <v>946420</v>
      </c>
      <c r="S20">
        <f>(US_ContributionTestResults!U20-US_ContributionTestResults!U$2)*-1</f>
        <v>1016550</v>
      </c>
      <c r="T20">
        <f>(US_ContributionTestResults!V20-US_ContributionTestResults!V$2)*-1</f>
        <v>1086750</v>
      </c>
      <c r="U20">
        <f>(US_ContributionTestResults!W20-US_ContributionTestResults!W$2)*-1</f>
        <v>1157860</v>
      </c>
      <c r="V20">
        <f>(US_ContributionTestResults!X20-US_ContributionTestResults!X$2)*-1</f>
        <v>1230680</v>
      </c>
      <c r="W20">
        <f>(US_ContributionTestResults!Y20-US_ContributionTestResults!Y$2)*-1</f>
        <v>1306050</v>
      </c>
      <c r="X20">
        <f>(US_ContributionTestResults!Z20-US_ContributionTestResults!Z$2)*-1</f>
        <v>1383110</v>
      </c>
      <c r="Y20">
        <f>(US_ContributionTestResults!AA20-US_ContributionTestResults!AA$2)*-1</f>
        <v>1462810</v>
      </c>
      <c r="Z20">
        <f>(US_ContributionTestResults!AB20-US_ContributionTestResults!AB$2)*-1</f>
        <v>1544190</v>
      </c>
      <c r="AA20">
        <f>(US_ContributionTestResults!AC20-US_ContributionTestResults!AC$2)*-1</f>
        <v>1627600</v>
      </c>
      <c r="AB20">
        <f>(US_ContributionTestResults!AD20-US_ContributionTestResults!AD$2)*-1</f>
        <v>1712710</v>
      </c>
      <c r="AC20">
        <f>(US_ContributionTestResults!AE20-US_ContributionTestResults!AE$2)*-1</f>
        <v>1798220</v>
      </c>
      <c r="AD20">
        <f>(US_ContributionTestResults!AF20-US_ContributionTestResults!AF$2)*-1</f>
        <v>1885700</v>
      </c>
      <c r="AE20">
        <f>(US_ContributionTestResults!AG20-US_ContributionTestResults!AG$2)*-1</f>
        <v>1973840</v>
      </c>
      <c r="AF20">
        <f>(US_ContributionTestResults!AH20-US_ContributionTestResults!AH$2)*-1</f>
        <v>2062360</v>
      </c>
    </row>
    <row r="21" spans="1:32" x14ac:dyDescent="0.25">
      <c r="A21" t="s">
        <v>408</v>
      </c>
      <c r="B21">
        <f>(US_ContributionTestResults!D21-US_ContributionTestResults!D$2)*-1</f>
        <v>0</v>
      </c>
      <c r="C21">
        <f>(US_ContributionTestResults!E21-US_ContributionTestResults!E$2)*-1</f>
        <v>0</v>
      </c>
      <c r="D21">
        <f>(US_ContributionTestResults!F21-US_ContributionTestResults!F$2)*-1</f>
        <v>-4788</v>
      </c>
      <c r="E21">
        <f>(US_ContributionTestResults!G21-US_ContributionTestResults!G$2)*-1</f>
        <v>-14163</v>
      </c>
      <c r="F21">
        <f>(US_ContributionTestResults!H21-US_ContributionTestResults!H$2)*-1</f>
        <v>-26450</v>
      </c>
      <c r="G21">
        <f>(US_ContributionTestResults!I21-US_ContributionTestResults!I$2)*-1</f>
        <v>-41860</v>
      </c>
      <c r="H21">
        <f>(US_ContributionTestResults!J21-US_ContributionTestResults!J$2)*-1</f>
        <v>-61350</v>
      </c>
      <c r="I21">
        <f>(US_ContributionTestResults!K21-US_ContributionTestResults!K$2)*-1</f>
        <v>-84870</v>
      </c>
      <c r="J21">
        <f>(US_ContributionTestResults!L21-US_ContributionTestResults!L$2)*-1</f>
        <v>-112370</v>
      </c>
      <c r="K21">
        <f>(US_ContributionTestResults!M21-US_ContributionTestResults!M$2)*-1</f>
        <v>-144030</v>
      </c>
      <c r="L21">
        <f>(US_ContributionTestResults!N21-US_ContributionTestResults!N$2)*-1</f>
        <v>-179430</v>
      </c>
      <c r="M21">
        <f>(US_ContributionTestResults!O21-US_ContributionTestResults!O$2)*-1</f>
        <v>-219870</v>
      </c>
      <c r="N21">
        <f>(US_ContributionTestResults!P21-US_ContributionTestResults!P$2)*-1</f>
        <v>-267640</v>
      </c>
      <c r="O21">
        <f>(US_ContributionTestResults!Q21-US_ContributionTestResults!Q$2)*-1</f>
        <v>-321350</v>
      </c>
      <c r="P21">
        <f>(US_ContributionTestResults!R21-US_ContributionTestResults!R$2)*-1</f>
        <v>-382390</v>
      </c>
      <c r="Q21">
        <f>(US_ContributionTestResults!S21-US_ContributionTestResults!S$2)*-1</f>
        <v>-446410</v>
      </c>
      <c r="R21">
        <f>(US_ContributionTestResults!T21-US_ContributionTestResults!T$2)*-1</f>
        <v>-512990</v>
      </c>
      <c r="S21">
        <f>(US_ContributionTestResults!U21-US_ContributionTestResults!U$2)*-1</f>
        <v>-587720</v>
      </c>
      <c r="T21">
        <f>(US_ContributionTestResults!V21-US_ContributionTestResults!V$2)*-1</f>
        <v>-667510</v>
      </c>
      <c r="U21">
        <f>(US_ContributionTestResults!W21-US_ContributionTestResults!W$2)*-1</f>
        <v>-747620</v>
      </c>
      <c r="V21">
        <f>(US_ContributionTestResults!X21-US_ContributionTestResults!X$2)*-1</f>
        <v>-833400</v>
      </c>
      <c r="W21">
        <f>(US_ContributionTestResults!Y21-US_ContributionTestResults!Y$2)*-1</f>
        <v>-927920</v>
      </c>
      <c r="X21">
        <f>(US_ContributionTestResults!Z21-US_ContributionTestResults!Z$2)*-1</f>
        <v>-1024900</v>
      </c>
      <c r="Y21">
        <f>(US_ContributionTestResults!AA21-US_ContributionTestResults!AA$2)*-1</f>
        <v>-1122840</v>
      </c>
      <c r="Z21">
        <f>(US_ContributionTestResults!AB21-US_ContributionTestResults!AB$2)*-1</f>
        <v>-1224850</v>
      </c>
      <c r="AA21">
        <f>(US_ContributionTestResults!AC21-US_ContributionTestResults!AC$2)*-1</f>
        <v>-1330050</v>
      </c>
      <c r="AB21">
        <f>(US_ContributionTestResults!AD21-US_ContributionTestResults!AD$2)*-1</f>
        <v>-1435710</v>
      </c>
      <c r="AC21">
        <f>(US_ContributionTestResults!AE21-US_ContributionTestResults!AE$2)*-1</f>
        <v>-1542070</v>
      </c>
      <c r="AD21">
        <f>(US_ContributionTestResults!AF21-US_ContributionTestResults!AF$2)*-1</f>
        <v>-1644300</v>
      </c>
      <c r="AE21">
        <f>(US_ContributionTestResults!AG21-US_ContributionTestResults!AG$2)*-1</f>
        <v>-1744650</v>
      </c>
      <c r="AF21">
        <f>(US_ContributionTestResults!AH21-US_ContributionTestResults!AH$2)*-1</f>
        <v>-1850440</v>
      </c>
    </row>
    <row r="22" spans="1:32" x14ac:dyDescent="0.25">
      <c r="A22" t="s">
        <v>409</v>
      </c>
      <c r="B22">
        <f>(US_ContributionTestResults!D22-US_ContributionTestResults!D$2)*-1</f>
        <v>0</v>
      </c>
      <c r="C22">
        <f>(US_ContributionTestResults!E22-US_ContributionTestResults!E$2)*-1</f>
        <v>0</v>
      </c>
      <c r="D22">
        <f>(US_ContributionTestResults!F22-US_ContributionTestResults!F$2)*-1</f>
        <v>-1032</v>
      </c>
      <c r="E22">
        <f>(US_ContributionTestResults!G22-US_ContributionTestResults!G$2)*-1</f>
        <v>-2556</v>
      </c>
      <c r="F22">
        <f>(US_ContributionTestResults!H22-US_ContributionTestResults!H$2)*-1</f>
        <v>-4250</v>
      </c>
      <c r="G22">
        <f>(US_ContributionTestResults!I22-US_ContributionTestResults!I$2)*-1</f>
        <v>-6100</v>
      </c>
      <c r="H22">
        <f>(US_ContributionTestResults!J22-US_ContributionTestResults!J$2)*-1</f>
        <v>-8080</v>
      </c>
      <c r="I22">
        <f>(US_ContributionTestResults!K22-US_ContributionTestResults!K$2)*-1</f>
        <v>-10090</v>
      </c>
      <c r="J22">
        <f>(US_ContributionTestResults!L22-US_ContributionTestResults!L$2)*-1</f>
        <v>-12240</v>
      </c>
      <c r="K22">
        <f>(US_ContributionTestResults!M22-US_ContributionTestResults!M$2)*-1</f>
        <v>-14400</v>
      </c>
      <c r="L22">
        <f>(US_ContributionTestResults!N22-US_ContributionTestResults!N$2)*-1</f>
        <v>-16630</v>
      </c>
      <c r="M22">
        <f>(US_ContributionTestResults!O22-US_ContributionTestResults!O$2)*-1</f>
        <v>-18920</v>
      </c>
      <c r="N22">
        <f>(US_ContributionTestResults!P22-US_ContributionTestResults!P$2)*-1</f>
        <v>-21240</v>
      </c>
      <c r="O22">
        <f>(US_ContributionTestResults!Q22-US_ContributionTestResults!Q$2)*-1</f>
        <v>-23570</v>
      </c>
      <c r="P22">
        <f>(US_ContributionTestResults!R22-US_ContributionTestResults!R$2)*-1</f>
        <v>-26030</v>
      </c>
      <c r="Q22">
        <f>(US_ContributionTestResults!S22-US_ContributionTestResults!S$2)*-1</f>
        <v>-28370</v>
      </c>
      <c r="R22">
        <f>(US_ContributionTestResults!T22-US_ContributionTestResults!T$2)*-1</f>
        <v>-30430</v>
      </c>
      <c r="S22">
        <f>(US_ContributionTestResults!U22-US_ContributionTestResults!U$2)*-1</f>
        <v>-32620</v>
      </c>
      <c r="T22">
        <f>(US_ContributionTestResults!V22-US_ContributionTestResults!V$2)*-1</f>
        <v>-34770</v>
      </c>
      <c r="U22">
        <f>(US_ContributionTestResults!W22-US_ContributionTestResults!W$2)*-1</f>
        <v>-36970</v>
      </c>
      <c r="V22">
        <f>(US_ContributionTestResults!X22-US_ContributionTestResults!X$2)*-1</f>
        <v>-39160</v>
      </c>
      <c r="W22">
        <f>(US_ContributionTestResults!Y22-US_ContributionTestResults!Y$2)*-1</f>
        <v>-41320</v>
      </c>
      <c r="X22">
        <f>(US_ContributionTestResults!Z22-US_ContributionTestResults!Z$2)*-1</f>
        <v>-43510</v>
      </c>
      <c r="Y22">
        <f>(US_ContributionTestResults!AA22-US_ContributionTestResults!AA$2)*-1</f>
        <v>-45770</v>
      </c>
      <c r="Z22">
        <f>(US_ContributionTestResults!AB22-US_ContributionTestResults!AB$2)*-1</f>
        <v>-48060</v>
      </c>
      <c r="AA22">
        <f>(US_ContributionTestResults!AC22-US_ContributionTestResults!AC$2)*-1</f>
        <v>-50370</v>
      </c>
      <c r="AB22">
        <f>(US_ContributionTestResults!AD22-US_ContributionTestResults!AD$2)*-1</f>
        <v>-52720</v>
      </c>
      <c r="AC22">
        <f>(US_ContributionTestResults!AE22-US_ContributionTestResults!AE$2)*-1</f>
        <v>-55000</v>
      </c>
      <c r="AD22">
        <f>(US_ContributionTestResults!AF22-US_ContributionTestResults!AF$2)*-1</f>
        <v>-57290</v>
      </c>
      <c r="AE22">
        <f>(US_ContributionTestResults!AG22-US_ContributionTestResults!AG$2)*-1</f>
        <v>-59590</v>
      </c>
      <c r="AF22">
        <f>(US_ContributionTestResults!AH22-US_ContributionTestResults!AH$2)*-1</f>
        <v>-61940</v>
      </c>
    </row>
    <row r="23" spans="1:32" x14ac:dyDescent="0.25">
      <c r="A23" t="s">
        <v>411</v>
      </c>
      <c r="B23">
        <f>(US_ContributionTestResults!D23-US_ContributionTestResults!D$2)*-1</f>
        <v>0</v>
      </c>
      <c r="C23">
        <f>(US_ContributionTestResults!E23-US_ContributionTestResults!E$2)*-1</f>
        <v>0</v>
      </c>
      <c r="D23">
        <f>(US_ContributionTestResults!F23-US_ContributionTestResults!F$2)*-1</f>
        <v>-1522</v>
      </c>
      <c r="E23">
        <f>(US_ContributionTestResults!G23-US_ContributionTestResults!G$2)*-1</f>
        <v>-4010</v>
      </c>
      <c r="F23">
        <f>(US_ContributionTestResults!H23-US_ContributionTestResults!H$2)*-1</f>
        <v>-7000</v>
      </c>
      <c r="G23">
        <f>(US_ContributionTestResults!I23-US_ContributionTestResults!I$2)*-1</f>
        <v>-10600</v>
      </c>
      <c r="H23">
        <f>(US_ContributionTestResults!J23-US_ContributionTestResults!J$2)*-1</f>
        <v>-14500</v>
      </c>
      <c r="I23">
        <f>(US_ContributionTestResults!K23-US_ContributionTestResults!K$2)*-1</f>
        <v>-18260</v>
      </c>
      <c r="J23">
        <f>(US_ContributionTestResults!L23-US_ContributionTestResults!L$2)*-1</f>
        <v>-22140</v>
      </c>
      <c r="K23">
        <f>(US_ContributionTestResults!M23-US_ContributionTestResults!M$2)*-1</f>
        <v>-26040</v>
      </c>
      <c r="L23">
        <f>(US_ContributionTestResults!N23-US_ContributionTestResults!N$2)*-1</f>
        <v>-30150</v>
      </c>
      <c r="M23">
        <f>(US_ContributionTestResults!O23-US_ContributionTestResults!O$2)*-1</f>
        <v>-34220</v>
      </c>
      <c r="N23">
        <f>(US_ContributionTestResults!P23-US_ContributionTestResults!P$2)*-1</f>
        <v>-38390</v>
      </c>
      <c r="O23">
        <f>(US_ContributionTestResults!Q23-US_ContributionTestResults!Q$2)*-1</f>
        <v>-42510</v>
      </c>
      <c r="P23">
        <f>(US_ContributionTestResults!R23-US_ContributionTestResults!R$2)*-1</f>
        <v>-46730</v>
      </c>
      <c r="Q23">
        <f>(US_ContributionTestResults!S23-US_ContributionTestResults!S$2)*-1</f>
        <v>-50690</v>
      </c>
      <c r="R23">
        <f>(US_ContributionTestResults!T23-US_ContributionTestResults!T$2)*-1</f>
        <v>-54500</v>
      </c>
      <c r="S23">
        <f>(US_ContributionTestResults!U23-US_ContributionTestResults!U$2)*-1</f>
        <v>-58160</v>
      </c>
      <c r="T23">
        <f>(US_ContributionTestResults!V23-US_ContributionTestResults!V$2)*-1</f>
        <v>-61760</v>
      </c>
      <c r="U23">
        <f>(US_ContributionTestResults!W23-US_ContributionTestResults!W$2)*-1</f>
        <v>-65370</v>
      </c>
      <c r="V23">
        <f>(US_ContributionTestResults!X23-US_ContributionTestResults!X$2)*-1</f>
        <v>-68850</v>
      </c>
      <c r="W23">
        <f>(US_ContributionTestResults!Y23-US_ContributionTestResults!Y$2)*-1</f>
        <v>-72100</v>
      </c>
      <c r="X23">
        <f>(US_ContributionTestResults!Z23-US_ContributionTestResults!Z$2)*-1</f>
        <v>-75580</v>
      </c>
      <c r="Y23">
        <f>(US_ContributionTestResults!AA23-US_ContributionTestResults!AA$2)*-1</f>
        <v>-79330</v>
      </c>
      <c r="Z23">
        <f>(US_ContributionTestResults!AB23-US_ContributionTestResults!AB$2)*-1</f>
        <v>-83090</v>
      </c>
      <c r="AA23">
        <f>(US_ContributionTestResults!AC23-US_ContributionTestResults!AC$2)*-1</f>
        <v>-86750</v>
      </c>
      <c r="AB23">
        <f>(US_ContributionTestResults!AD23-US_ContributionTestResults!AD$2)*-1</f>
        <v>-90290</v>
      </c>
      <c r="AC23">
        <f>(US_ContributionTestResults!AE23-US_ContributionTestResults!AE$2)*-1</f>
        <v>-93600</v>
      </c>
      <c r="AD23">
        <f>(US_ContributionTestResults!AF23-US_ContributionTestResults!AF$2)*-1</f>
        <v>-96860</v>
      </c>
      <c r="AE23">
        <f>(US_ContributionTestResults!AG23-US_ContributionTestResults!AG$2)*-1</f>
        <v>-100210</v>
      </c>
      <c r="AF23">
        <f>(US_ContributionTestResults!AH23-US_ContributionTestResults!AH$2)*-1</f>
        <v>-103810</v>
      </c>
    </row>
    <row r="24" spans="1:32" x14ac:dyDescent="0.25">
      <c r="A24" t="s">
        <v>412</v>
      </c>
      <c r="B24">
        <f>(US_ContributionTestResults!D24-US_ContributionTestResults!D$2)*-1</f>
        <v>0</v>
      </c>
      <c r="C24">
        <f>(US_ContributionTestResults!E24-US_ContributionTestResults!E$2)*-1</f>
        <v>0</v>
      </c>
      <c r="D24">
        <f>(US_ContributionTestResults!F24-US_ContributionTestResults!F$2)*-1</f>
        <v>665</v>
      </c>
      <c r="E24">
        <f>(US_ContributionTestResults!G24-US_ContributionTestResults!G$2)*-1</f>
        <v>1658</v>
      </c>
      <c r="F24">
        <f>(US_ContributionTestResults!H24-US_ContributionTestResults!H$2)*-1</f>
        <v>2690</v>
      </c>
      <c r="G24">
        <f>(US_ContributionTestResults!I24-US_ContributionTestResults!I$2)*-1</f>
        <v>3720</v>
      </c>
      <c r="H24">
        <f>(US_ContributionTestResults!J24-US_ContributionTestResults!J$2)*-1</f>
        <v>-3580</v>
      </c>
      <c r="I24">
        <f>(US_ContributionTestResults!K24-US_ContributionTestResults!K$2)*-1</f>
        <v>-5800</v>
      </c>
      <c r="J24">
        <f>(US_ContributionTestResults!L24-US_ContributionTestResults!L$2)*-1</f>
        <v>-1200</v>
      </c>
      <c r="K24">
        <f>(US_ContributionTestResults!M24-US_ContributionTestResults!M$2)*-1</f>
        <v>8560</v>
      </c>
      <c r="L24">
        <f>(US_ContributionTestResults!N24-US_ContributionTestResults!N$2)*-1</f>
        <v>22960</v>
      </c>
      <c r="M24">
        <f>(US_ContributionTestResults!O24-US_ContributionTestResults!O$2)*-1</f>
        <v>36840</v>
      </c>
      <c r="N24">
        <f>(US_ContributionTestResults!P24-US_ContributionTestResults!P$2)*-1</f>
        <v>50740</v>
      </c>
      <c r="O24">
        <f>(US_ContributionTestResults!Q24-US_ContributionTestResults!Q$2)*-1</f>
        <v>62460</v>
      </c>
      <c r="P24">
        <f>(US_ContributionTestResults!R24-US_ContributionTestResults!R$2)*-1</f>
        <v>70480</v>
      </c>
      <c r="Q24">
        <f>(US_ContributionTestResults!S24-US_ContributionTestResults!S$2)*-1</f>
        <v>73710</v>
      </c>
      <c r="R24">
        <f>(US_ContributionTestResults!T24-US_ContributionTestResults!T$2)*-1</f>
        <v>61490</v>
      </c>
      <c r="S24">
        <f>(US_ContributionTestResults!U24-US_ContributionTestResults!U$2)*-1</f>
        <v>45060</v>
      </c>
      <c r="T24">
        <f>(US_ContributionTestResults!V24-US_ContributionTestResults!V$2)*-1</f>
        <v>27470</v>
      </c>
      <c r="U24">
        <f>(US_ContributionTestResults!W24-US_ContributionTestResults!W$2)*-1</f>
        <v>9140</v>
      </c>
      <c r="V24">
        <f>(US_ContributionTestResults!X24-US_ContributionTestResults!X$2)*-1</f>
        <v>-9220</v>
      </c>
      <c r="W24">
        <f>(US_ContributionTestResults!Y24-US_ContributionTestResults!Y$2)*-1</f>
        <v>-26910</v>
      </c>
      <c r="X24">
        <f>(US_ContributionTestResults!Z24-US_ContributionTestResults!Z$2)*-1</f>
        <v>-43940</v>
      </c>
      <c r="Y24">
        <f>(US_ContributionTestResults!AA24-US_ContributionTestResults!AA$2)*-1</f>
        <v>-59930</v>
      </c>
      <c r="Z24">
        <f>(US_ContributionTestResults!AB24-US_ContributionTestResults!AB$2)*-1</f>
        <v>-75040</v>
      </c>
      <c r="AA24">
        <f>(US_ContributionTestResults!AC24-US_ContributionTestResults!AC$2)*-1</f>
        <v>-89090</v>
      </c>
      <c r="AB24">
        <f>(US_ContributionTestResults!AD24-US_ContributionTestResults!AD$2)*-1</f>
        <v>-101040</v>
      </c>
      <c r="AC24">
        <f>(US_ContributionTestResults!AE24-US_ContributionTestResults!AE$2)*-1</f>
        <v>-110920</v>
      </c>
      <c r="AD24">
        <f>(US_ContributionTestResults!AF24-US_ContributionTestResults!AF$2)*-1</f>
        <v>-118940</v>
      </c>
      <c r="AE24">
        <f>(US_ContributionTestResults!AG24-US_ContributionTestResults!AG$2)*-1</f>
        <v>-125950</v>
      </c>
      <c r="AF24">
        <f>(US_ContributionTestResults!AH24-US_ContributionTestResults!AH$2)*-1</f>
        <v>-132640</v>
      </c>
    </row>
    <row r="25" spans="1:32" x14ac:dyDescent="0.25">
      <c r="A25" t="s">
        <v>413</v>
      </c>
      <c r="B25">
        <f>(US_ContributionTestResults!D25-US_ContributionTestResults!D$2)*-1</f>
        <v>0</v>
      </c>
      <c r="C25">
        <f>(US_ContributionTestResults!E25-US_ContributionTestResults!E$2)*-1</f>
        <v>0</v>
      </c>
      <c r="D25">
        <f>(US_ContributionTestResults!F25-US_ContributionTestResults!F$2)*-1</f>
        <v>1707</v>
      </c>
      <c r="E25">
        <f>(US_ContributionTestResults!G25-US_ContributionTestResults!G$2)*-1</f>
        <v>-693</v>
      </c>
      <c r="F25">
        <f>(US_ContributionTestResults!H25-US_ContributionTestResults!H$2)*-1</f>
        <v>-6980</v>
      </c>
      <c r="G25">
        <f>(US_ContributionTestResults!I25-US_ContributionTestResults!I$2)*-1</f>
        <v>-16120</v>
      </c>
      <c r="H25">
        <f>(US_ContributionTestResults!J25-US_ContributionTestResults!J$2)*-1</f>
        <v>-28030</v>
      </c>
      <c r="I25">
        <f>(US_ContributionTestResults!K25-US_ContributionTestResults!K$2)*-1</f>
        <v>-36520</v>
      </c>
      <c r="J25">
        <f>(US_ContributionTestResults!L25-US_ContributionTestResults!L$2)*-1</f>
        <v>-45870</v>
      </c>
      <c r="K25">
        <f>(US_ContributionTestResults!M25-US_ContributionTestResults!M$2)*-1</f>
        <v>-55430</v>
      </c>
      <c r="L25">
        <f>(US_ContributionTestResults!N25-US_ContributionTestResults!N$2)*-1</f>
        <v>-67100</v>
      </c>
      <c r="M25">
        <f>(US_ContributionTestResults!O25-US_ContributionTestResults!O$2)*-1</f>
        <v>-78470</v>
      </c>
      <c r="N25">
        <f>(US_ContributionTestResults!P25-US_ContributionTestResults!P$2)*-1</f>
        <v>-95020</v>
      </c>
      <c r="O25">
        <f>(US_ContributionTestResults!Q25-US_ContributionTestResults!Q$2)*-1</f>
        <v>-110710</v>
      </c>
      <c r="P25">
        <f>(US_ContributionTestResults!R25-US_ContributionTestResults!R$2)*-1</f>
        <v>-126820</v>
      </c>
      <c r="Q25">
        <f>(US_ContributionTestResults!S25-US_ContributionTestResults!S$2)*-1</f>
        <v>-140540</v>
      </c>
      <c r="R25">
        <f>(US_ContributionTestResults!T25-US_ContributionTestResults!T$2)*-1</f>
        <v>-156130</v>
      </c>
      <c r="S25">
        <f>(US_ContributionTestResults!U25-US_ContributionTestResults!U$2)*-1</f>
        <v>-173000</v>
      </c>
      <c r="T25">
        <f>(US_ContributionTestResults!V25-US_ContributionTestResults!V$2)*-1</f>
        <v>-188450</v>
      </c>
      <c r="U25">
        <f>(US_ContributionTestResults!W25-US_ContributionTestResults!W$2)*-1</f>
        <v>-203930</v>
      </c>
      <c r="V25">
        <f>(US_ContributionTestResults!X25-US_ContributionTestResults!X$2)*-1</f>
        <v>-219450</v>
      </c>
      <c r="W25">
        <f>(US_ContributionTestResults!Y25-US_ContributionTestResults!Y$2)*-1</f>
        <v>-235460</v>
      </c>
      <c r="X25">
        <f>(US_ContributionTestResults!Z25-US_ContributionTestResults!Z$2)*-1</f>
        <v>-252410</v>
      </c>
      <c r="Y25">
        <f>(US_ContributionTestResults!AA25-US_ContributionTestResults!AA$2)*-1</f>
        <v>-270660</v>
      </c>
      <c r="Z25">
        <f>(US_ContributionTestResults!AB25-US_ContributionTestResults!AB$2)*-1</f>
        <v>-290230</v>
      </c>
      <c r="AA25">
        <f>(US_ContributionTestResults!AC25-US_ContributionTestResults!AC$2)*-1</f>
        <v>-310690</v>
      </c>
      <c r="AB25">
        <f>(US_ContributionTestResults!AD25-US_ContributionTestResults!AD$2)*-1</f>
        <v>-330820</v>
      </c>
      <c r="AC25">
        <f>(US_ContributionTestResults!AE25-US_ContributionTestResults!AE$2)*-1</f>
        <v>-347730</v>
      </c>
      <c r="AD25">
        <f>(US_ContributionTestResults!AF25-US_ContributionTestResults!AF$2)*-1</f>
        <v>-362140</v>
      </c>
      <c r="AE25">
        <f>(US_ContributionTestResults!AG25-US_ContributionTestResults!AG$2)*-1</f>
        <v>-376920</v>
      </c>
      <c r="AF25">
        <f>(US_ContributionTestResults!AH25-US_ContributionTestResults!AH$2)*-1</f>
        <v>-394340</v>
      </c>
    </row>
    <row r="26" spans="1:32" x14ac:dyDescent="0.25">
      <c r="A26" t="s">
        <v>414</v>
      </c>
      <c r="B26">
        <f>(US_ContributionTestResults!D26-US_ContributionTestResults!D$2)*-1</f>
        <v>0</v>
      </c>
      <c r="C26">
        <f>(US_ContributionTestResults!E26-US_ContributionTestResults!E$2)*-1</f>
        <v>0</v>
      </c>
      <c r="D26">
        <f>(US_ContributionTestResults!F26-US_ContributionTestResults!F$2)*-1</f>
        <v>7514</v>
      </c>
      <c r="E26">
        <f>(US_ContributionTestResults!G26-US_ContributionTestResults!G$2)*-1</f>
        <v>68224</v>
      </c>
      <c r="F26">
        <f>(US_ContributionTestResults!H26-US_ContributionTestResults!H$2)*-1</f>
        <v>88822</v>
      </c>
      <c r="G26">
        <f>(US_ContributionTestResults!I26-US_ContributionTestResults!I$2)*-1</f>
        <v>103820</v>
      </c>
      <c r="H26">
        <f>(US_ContributionTestResults!J26-US_ContributionTestResults!J$2)*-1</f>
        <v>67560</v>
      </c>
      <c r="I26">
        <f>(US_ContributionTestResults!K26-US_ContributionTestResults!K$2)*-1</f>
        <v>77290</v>
      </c>
      <c r="J26">
        <f>(US_ContributionTestResults!L26-US_ContributionTestResults!L$2)*-1</f>
        <v>102470</v>
      </c>
      <c r="K26">
        <f>(US_ContributionTestResults!M26-US_ContributionTestResults!M$2)*-1</f>
        <v>136350</v>
      </c>
      <c r="L26">
        <f>(US_ContributionTestResults!N26-US_ContributionTestResults!N$2)*-1</f>
        <v>156240</v>
      </c>
      <c r="M26">
        <f>(US_ContributionTestResults!O26-US_ContributionTestResults!O$2)*-1</f>
        <v>182710</v>
      </c>
      <c r="N26">
        <f>(US_ContributionTestResults!P26-US_ContributionTestResults!P$2)*-1</f>
        <v>242970</v>
      </c>
      <c r="O26">
        <f>(US_ContributionTestResults!Q26-US_ContributionTestResults!Q$2)*-1</f>
        <v>294030</v>
      </c>
      <c r="P26">
        <f>(US_ContributionTestResults!R26-US_ContributionTestResults!R$2)*-1</f>
        <v>332940</v>
      </c>
      <c r="Q26">
        <f>(US_ContributionTestResults!S26-US_ContributionTestResults!S$2)*-1</f>
        <v>289570</v>
      </c>
      <c r="R26">
        <f>(US_ContributionTestResults!T26-US_ContributionTestResults!T$2)*-1</f>
        <v>267880</v>
      </c>
      <c r="S26">
        <f>(US_ContributionTestResults!U26-US_ContributionTestResults!U$2)*-1</f>
        <v>214650</v>
      </c>
      <c r="T26">
        <f>(US_ContributionTestResults!V26-US_ContributionTestResults!V$2)*-1</f>
        <v>154040</v>
      </c>
      <c r="U26">
        <f>(US_ContributionTestResults!W26-US_ContributionTestResults!W$2)*-1</f>
        <v>88850</v>
      </c>
      <c r="V26">
        <f>(US_ContributionTestResults!X26-US_ContributionTestResults!X$2)*-1</f>
        <v>28870</v>
      </c>
      <c r="W26">
        <f>(US_ContributionTestResults!Y26-US_ContributionTestResults!Y$2)*-1</f>
        <v>-21860</v>
      </c>
      <c r="X26">
        <f>(US_ContributionTestResults!Z26-US_ContributionTestResults!Z$2)*-1</f>
        <v>-64880</v>
      </c>
      <c r="Y26">
        <f>(US_ContributionTestResults!AA26-US_ContributionTestResults!AA$2)*-1</f>
        <v>-101690</v>
      </c>
      <c r="Z26">
        <f>(US_ContributionTestResults!AB26-US_ContributionTestResults!AB$2)*-1</f>
        <v>-134160</v>
      </c>
      <c r="AA26">
        <f>(US_ContributionTestResults!AC26-US_ContributionTestResults!AC$2)*-1</f>
        <v>-160520</v>
      </c>
      <c r="AB26">
        <f>(US_ContributionTestResults!AD26-US_ContributionTestResults!AD$2)*-1</f>
        <v>-183630</v>
      </c>
      <c r="AC26">
        <f>(US_ContributionTestResults!AE26-US_ContributionTestResults!AE$2)*-1</f>
        <v>-202530</v>
      </c>
      <c r="AD26">
        <f>(US_ContributionTestResults!AF26-US_ContributionTestResults!AF$2)*-1</f>
        <v>-221370</v>
      </c>
      <c r="AE26">
        <f>(US_ContributionTestResults!AG26-US_ContributionTestResults!AG$2)*-1</f>
        <v>-231480</v>
      </c>
      <c r="AF26">
        <f>(US_ContributionTestResults!AH26-US_ContributionTestResults!AH$2)*-1</f>
        <v>-245990</v>
      </c>
    </row>
    <row r="27" spans="1:32" x14ac:dyDescent="0.25">
      <c r="A27" t="s">
        <v>416</v>
      </c>
      <c r="B27">
        <f>(US_ContributionTestResults!D27-US_ContributionTestResults!D$2)*-1</f>
        <v>0</v>
      </c>
      <c r="C27">
        <f>(US_ContributionTestResults!E27-US_ContributionTestResults!E$2)*-1</f>
        <v>0</v>
      </c>
      <c r="D27">
        <f>(US_ContributionTestResults!F27-US_ContributionTestResults!F$2)*-1</f>
        <v>32110</v>
      </c>
      <c r="E27">
        <f>(US_ContributionTestResults!G27-US_ContributionTestResults!G$2)*-1</f>
        <v>-18340</v>
      </c>
      <c r="F27">
        <f>(US_ContributionTestResults!H27-US_ContributionTestResults!H$2)*-1</f>
        <v>-76070</v>
      </c>
      <c r="G27">
        <f>(US_ContributionTestResults!I27-US_ContributionTestResults!I$2)*-1</f>
        <v>-74960</v>
      </c>
      <c r="H27">
        <f>(US_ContributionTestResults!J27-US_ContributionTestResults!J$2)*-1</f>
        <v>10700</v>
      </c>
      <c r="I27">
        <f>(US_ContributionTestResults!K27-US_ContributionTestResults!K$2)*-1</f>
        <v>12270</v>
      </c>
      <c r="J27">
        <f>(US_ContributionTestResults!L27-US_ContributionTestResults!L$2)*-1</f>
        <v>5070</v>
      </c>
      <c r="K27">
        <f>(US_ContributionTestResults!M27-US_ContributionTestResults!M$2)*-1</f>
        <v>-21300</v>
      </c>
      <c r="L27">
        <f>(US_ContributionTestResults!N27-US_ContributionTestResults!N$2)*-1</f>
        <v>-87180</v>
      </c>
      <c r="M27">
        <f>(US_ContributionTestResults!O27-US_ContributionTestResults!O$2)*-1</f>
        <v>-83690</v>
      </c>
      <c r="N27">
        <f>(US_ContributionTestResults!P27-US_ContributionTestResults!P$2)*-1</f>
        <v>-28290</v>
      </c>
      <c r="O27">
        <f>(US_ContributionTestResults!Q27-US_ContributionTestResults!Q$2)*-1</f>
        <v>38760</v>
      </c>
      <c r="P27">
        <f>(US_ContributionTestResults!R27-US_ContributionTestResults!R$2)*-1</f>
        <v>109900</v>
      </c>
      <c r="Q27">
        <f>(US_ContributionTestResults!S27-US_ContributionTestResults!S$2)*-1</f>
        <v>-2300</v>
      </c>
      <c r="R27">
        <f>(US_ContributionTestResults!T27-US_ContributionTestResults!T$2)*-1</f>
        <v>-37300</v>
      </c>
      <c r="S27">
        <f>(US_ContributionTestResults!U27-US_ContributionTestResults!U$2)*-1</f>
        <v>-33360</v>
      </c>
      <c r="T27">
        <f>(US_ContributionTestResults!V27-US_ContributionTestResults!V$2)*-1</f>
        <v>-32510</v>
      </c>
      <c r="U27">
        <f>(US_ContributionTestResults!W27-US_ContributionTestResults!W$2)*-1</f>
        <v>-35470</v>
      </c>
      <c r="V27">
        <f>(US_ContributionTestResults!X27-US_ContributionTestResults!X$2)*-1</f>
        <v>-35290</v>
      </c>
      <c r="W27">
        <f>(US_ContributionTestResults!Y27-US_ContributionTestResults!Y$2)*-1</f>
        <v>-34920</v>
      </c>
      <c r="X27">
        <f>(US_ContributionTestResults!Z27-US_ContributionTestResults!Z$2)*-1</f>
        <v>-34290</v>
      </c>
      <c r="Y27">
        <f>(US_ContributionTestResults!AA27-US_ContributionTestResults!AA$2)*-1</f>
        <v>-14020</v>
      </c>
      <c r="Z27">
        <f>(US_ContributionTestResults!AB27-US_ContributionTestResults!AB$2)*-1</f>
        <v>20250</v>
      </c>
      <c r="AA27">
        <f>(US_ContributionTestResults!AC27-US_ContributionTestResults!AC$2)*-1</f>
        <v>-4060</v>
      </c>
      <c r="AB27">
        <f>(US_ContributionTestResults!AD27-US_ContributionTestResults!AD$2)*-1</f>
        <v>-6630</v>
      </c>
      <c r="AC27">
        <f>(US_ContributionTestResults!AE27-US_ContributionTestResults!AE$2)*-1</f>
        <v>-1510</v>
      </c>
      <c r="AD27">
        <f>(US_ContributionTestResults!AF27-US_ContributionTestResults!AF$2)*-1</f>
        <v>4510</v>
      </c>
      <c r="AE27">
        <f>(US_ContributionTestResults!AG27-US_ContributionTestResults!AG$2)*-1</f>
        <v>-6400</v>
      </c>
      <c r="AF27">
        <f>(US_ContributionTestResults!AH27-US_ContributionTestResults!AH$2)*-1</f>
        <v>-8550</v>
      </c>
    </row>
    <row r="28" spans="1:32" x14ac:dyDescent="0.25">
      <c r="A28" t="s">
        <v>418</v>
      </c>
      <c r="B28">
        <f>(US_ContributionTestResults!D28-US_ContributionTestResults!D$2)*-1</f>
        <v>0</v>
      </c>
      <c r="C28">
        <f>(US_ContributionTestResults!E28-US_ContributionTestResults!E$2)*-1</f>
        <v>0</v>
      </c>
      <c r="D28">
        <f>(US_ContributionTestResults!F28-US_ContributionTestResults!F$2)*-1</f>
        <v>376869</v>
      </c>
      <c r="E28">
        <f>(US_ContributionTestResults!G28-US_ContributionTestResults!G$2)*-1</f>
        <v>693046</v>
      </c>
      <c r="F28">
        <f>(US_ContributionTestResults!H28-US_ContributionTestResults!H$2)*-1</f>
        <v>1006240</v>
      </c>
      <c r="G28">
        <f>(US_ContributionTestResults!I28-US_ContributionTestResults!I$2)*-1</f>
        <v>1379210</v>
      </c>
      <c r="H28">
        <f>(US_ContributionTestResults!J28-US_ContributionTestResults!J$2)*-1</f>
        <v>1687820</v>
      </c>
      <c r="I28">
        <f>(US_ContributionTestResults!K28-US_ContributionTestResults!K$2)*-1</f>
        <v>2023900</v>
      </c>
      <c r="J28">
        <f>(US_ContributionTestResults!L28-US_ContributionTestResults!L$2)*-1</f>
        <v>2369870</v>
      </c>
      <c r="K28">
        <f>(US_ContributionTestResults!M28-US_ContributionTestResults!M$2)*-1</f>
        <v>2733240</v>
      </c>
      <c r="L28">
        <f>(US_ContributionTestResults!N28-US_ContributionTestResults!N$2)*-1</f>
        <v>3145290</v>
      </c>
      <c r="M28">
        <f>(US_ContributionTestResults!O28-US_ContributionTestResults!O$2)*-1</f>
        <v>3515490</v>
      </c>
      <c r="N28">
        <f>(US_ContributionTestResults!P28-US_ContributionTestResults!P$2)*-1</f>
        <v>3919930</v>
      </c>
      <c r="O28">
        <f>(US_ContributionTestResults!Q28-US_ContributionTestResults!Q$2)*-1</f>
        <v>4337340</v>
      </c>
      <c r="P28">
        <f>(US_ContributionTestResults!R28-US_ContributionTestResults!R$2)*-1</f>
        <v>4741360</v>
      </c>
      <c r="Q28">
        <f>(US_ContributionTestResults!S28-US_ContributionTestResults!S$2)*-1</f>
        <v>4933200</v>
      </c>
      <c r="R28">
        <f>(US_ContributionTestResults!T28-US_ContributionTestResults!T$2)*-1</f>
        <v>5120490</v>
      </c>
      <c r="S28">
        <f>(US_ContributionTestResults!U28-US_ContributionTestResults!U$2)*-1</f>
        <v>5256290</v>
      </c>
      <c r="T28">
        <f>(US_ContributionTestResults!V28-US_ContributionTestResults!V$2)*-1</f>
        <v>5358280</v>
      </c>
      <c r="U28">
        <f>(US_ContributionTestResults!W28-US_ContributionTestResults!W$2)*-1</f>
        <v>5437310</v>
      </c>
      <c r="V28">
        <f>(US_ContributionTestResults!X28-US_ContributionTestResults!X$2)*-1</f>
        <v>5502850</v>
      </c>
      <c r="W28">
        <f>(US_ContributionTestResults!Y28-US_ContributionTestResults!Y$2)*-1</f>
        <v>5560200</v>
      </c>
      <c r="X28">
        <f>(US_ContributionTestResults!Z28-US_ContributionTestResults!Z$2)*-1</f>
        <v>5613920</v>
      </c>
      <c r="Y28">
        <f>(US_ContributionTestResults!AA28-US_ContributionTestResults!AA$2)*-1</f>
        <v>5668730</v>
      </c>
      <c r="Z28">
        <f>(US_ContributionTestResults!AB28-US_ContributionTestResults!AB$2)*-1</f>
        <v>5718890</v>
      </c>
      <c r="AA28">
        <f>(US_ContributionTestResults!AC28-US_ContributionTestResults!AC$2)*-1</f>
        <v>5766210</v>
      </c>
      <c r="AB28">
        <f>(US_ContributionTestResults!AD28-US_ContributionTestResults!AD$2)*-1</f>
        <v>5795510</v>
      </c>
      <c r="AC28">
        <f>(US_ContributionTestResults!AE28-US_ContributionTestResults!AE$2)*-1</f>
        <v>5812450</v>
      </c>
      <c r="AD28">
        <f>(US_ContributionTestResults!AF28-US_ContributionTestResults!AF$2)*-1</f>
        <v>5822450</v>
      </c>
      <c r="AE28">
        <f>(US_ContributionTestResults!AG28-US_ContributionTestResults!AG$2)*-1</f>
        <v>5843800</v>
      </c>
      <c r="AF28">
        <f>(US_ContributionTestResults!AH28-US_ContributionTestResults!AH$2)*-1</f>
        <v>5872060</v>
      </c>
    </row>
    <row r="29" spans="1:32" x14ac:dyDescent="0.25">
      <c r="A29" t="s">
        <v>419</v>
      </c>
      <c r="B29">
        <f>(US_ContributionTestResults!D29-US_ContributionTestResults!D$2)*-1</f>
        <v>0</v>
      </c>
      <c r="C29">
        <f>(US_ContributionTestResults!E29-US_ContributionTestResults!E$2)*-1</f>
        <v>0</v>
      </c>
      <c r="D29">
        <f>(US_ContributionTestResults!F29-US_ContributionTestResults!F$2)*-1</f>
        <v>376869</v>
      </c>
      <c r="E29">
        <f>(US_ContributionTestResults!G29-US_ContributionTestResults!G$2)*-1</f>
        <v>693046</v>
      </c>
      <c r="F29">
        <f>(US_ContributionTestResults!H29-US_ContributionTestResults!H$2)*-1</f>
        <v>1006240</v>
      </c>
      <c r="G29">
        <f>(US_ContributionTestResults!I29-US_ContributionTestResults!I$2)*-1</f>
        <v>1379210</v>
      </c>
      <c r="H29">
        <f>(US_ContributionTestResults!J29-US_ContributionTestResults!J$2)*-1</f>
        <v>1687820</v>
      </c>
      <c r="I29">
        <f>(US_ContributionTestResults!K29-US_ContributionTestResults!K$2)*-1</f>
        <v>2023900</v>
      </c>
      <c r="J29">
        <f>(US_ContributionTestResults!L29-US_ContributionTestResults!L$2)*-1</f>
        <v>2369870</v>
      </c>
      <c r="K29">
        <f>(US_ContributionTestResults!M29-US_ContributionTestResults!M$2)*-1</f>
        <v>2733240</v>
      </c>
      <c r="L29">
        <f>(US_ContributionTestResults!N29-US_ContributionTestResults!N$2)*-1</f>
        <v>3145290</v>
      </c>
      <c r="M29">
        <f>(US_ContributionTestResults!O29-US_ContributionTestResults!O$2)*-1</f>
        <v>3515490</v>
      </c>
      <c r="N29">
        <f>(US_ContributionTestResults!P29-US_ContributionTestResults!P$2)*-1</f>
        <v>3919930</v>
      </c>
      <c r="O29">
        <f>(US_ContributionTestResults!Q29-US_ContributionTestResults!Q$2)*-1</f>
        <v>4337340</v>
      </c>
      <c r="P29">
        <f>(US_ContributionTestResults!R29-US_ContributionTestResults!R$2)*-1</f>
        <v>4741360</v>
      </c>
      <c r="Q29">
        <f>(US_ContributionTestResults!S29-US_ContributionTestResults!S$2)*-1</f>
        <v>4933200</v>
      </c>
      <c r="R29">
        <f>(US_ContributionTestResults!T29-US_ContributionTestResults!T$2)*-1</f>
        <v>5120490</v>
      </c>
      <c r="S29">
        <f>(US_ContributionTestResults!U29-US_ContributionTestResults!U$2)*-1</f>
        <v>5256290</v>
      </c>
      <c r="T29">
        <f>(US_ContributionTestResults!V29-US_ContributionTestResults!V$2)*-1</f>
        <v>5358280</v>
      </c>
      <c r="U29">
        <f>(US_ContributionTestResults!W29-US_ContributionTestResults!W$2)*-1</f>
        <v>5437310</v>
      </c>
      <c r="V29">
        <f>(US_ContributionTestResults!X29-US_ContributionTestResults!X$2)*-1</f>
        <v>5502850</v>
      </c>
      <c r="W29">
        <f>(US_ContributionTestResults!Y29-US_ContributionTestResults!Y$2)*-1</f>
        <v>5560200</v>
      </c>
      <c r="X29">
        <f>(US_ContributionTestResults!Z29-US_ContributionTestResults!Z$2)*-1</f>
        <v>5613920</v>
      </c>
      <c r="Y29">
        <f>(US_ContributionTestResults!AA29-US_ContributionTestResults!AA$2)*-1</f>
        <v>5668730</v>
      </c>
      <c r="Z29">
        <f>(US_ContributionTestResults!AB29-US_ContributionTestResults!AB$2)*-1</f>
        <v>5718890</v>
      </c>
      <c r="AA29">
        <f>(US_ContributionTestResults!AC29-US_ContributionTestResults!AC$2)*-1</f>
        <v>5766210</v>
      </c>
      <c r="AB29">
        <f>(US_ContributionTestResults!AD29-US_ContributionTestResults!AD$2)*-1</f>
        <v>5795510</v>
      </c>
      <c r="AC29">
        <f>(US_ContributionTestResults!AE29-US_ContributionTestResults!AE$2)*-1</f>
        <v>5812450</v>
      </c>
      <c r="AD29">
        <f>(US_ContributionTestResults!AF29-US_ContributionTestResults!AF$2)*-1</f>
        <v>5822450</v>
      </c>
      <c r="AE29">
        <f>(US_ContributionTestResults!AG29-US_ContributionTestResults!AG$2)*-1</f>
        <v>5843800</v>
      </c>
      <c r="AF29">
        <f>(US_ContributionTestResults!AH29-US_ContributionTestResults!AH$2)*-1</f>
        <v>5872060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summary by isic code</vt:lpstr>
      <vt:lpstr>summ graph by isic code</vt:lpstr>
      <vt:lpstr>contribution test results_CA</vt:lpstr>
      <vt:lpstr>percent total jobs</vt:lpstr>
      <vt:lpstr>copy paste</vt:lpstr>
      <vt:lpstr>US_Pivot</vt:lpstr>
      <vt:lpstr>State_Difference</vt:lpstr>
      <vt:lpstr>US_Difference</vt:lpstr>
      <vt:lpstr>State_ContributionTestResults</vt:lpstr>
      <vt:lpstr>US_ContributionTestResults</vt:lpstr>
      <vt:lpstr>Policy groups</vt:lpstr>
      <vt:lpstr>Script Setup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Ashmoore</dc:creator>
  <cp:lastModifiedBy>Olivia Ashmoore</cp:lastModifiedBy>
  <dcterms:created xsi:type="dcterms:W3CDTF">2021-04-21T22:38:43Z</dcterms:created>
  <dcterms:modified xsi:type="dcterms:W3CDTF">2022-06-02T21:12:53Z</dcterms:modified>
</cp:coreProperties>
</file>