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CA\trans\SYVbT\"/>
    </mc:Choice>
  </mc:AlternateContent>
  <xr:revisionPtr revIDLastSave="0" documentId="13_ncr:1_{EFF687BC-406C-4DE7-AA77-F63DEB5F954D}" xr6:coauthVersionLast="47" xr6:coauthVersionMax="47" xr10:uidLastSave="{00000000-0000-0000-0000-000000000000}"/>
  <bookViews>
    <workbookView xWindow="-110" yWindow="-110" windowWidth="19420" windowHeight="1042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<sst xmlns="http://schemas.openxmlformats.org/spreadsheetml/2006/main" count="1876" uniqueCount="1082">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</sst>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61789</v>
      </c>
      <c r="C2" s="18">
        <f>ROUND('USA Values'!C3*'Share of VT by state'!$B$2,0)</f>
        <v>14022</v>
      </c>
      <c r="D2" s="18">
        <f>ROUND('USA Values'!D3*'Share of VT by state'!$B$2,0)</f>
        <v>27237600</v>
      </c>
      <c r="E2" s="18">
        <f>ROUND('USA Values'!E3*'Share of VT by state'!$B$2,0)</f>
        <v>137040</v>
      </c>
      <c r="F2" s="18">
        <f>ROUND('USA Values'!F3*'Share of VT by state'!$B$2,0)</f>
        <v>57320</v>
      </c>
      <c r="G2" s="18">
        <f>ROUND('USA Values'!G3*'Share of VT by state'!$B$2,0)</f>
        <v>10725</v>
      </c>
      <c r="H2" s="18">
        <f>ROUND('USA Values'!H3*'Share of VT by state'!$B$2,0)</f>
        <v>0</v>
      </c>
      <c r="J2" s="18"/>
    </row>
    <row r="3" spans="1:10">
      <c r="A3" s="1" t="s">
        <v>1077</v>
      </c>
      <c r="B3" s="18">
        <f>ROUND('USA Values'!B4*'Share of VT by state'!$B$3,0)</f>
        <v>36</v>
      </c>
      <c r="C3" s="18">
        <f>ROUND('USA Values'!C4*'Share of VT by state'!$B$3,0)</f>
        <v>11221</v>
      </c>
      <c r="D3" s="18">
        <f>ROUND('USA Values'!D4*'Share of VT by state'!$B$3,0)</f>
        <v>12286</v>
      </c>
      <c r="E3" s="18">
        <f>ROUND('USA Values'!E4*'Share of VT by state'!$B$3,0)</f>
        <v>99713</v>
      </c>
      <c r="F3" s="18">
        <f>ROUND('USA Values'!F4*'Share of VT by state'!$B$3,0)</f>
        <v>0</v>
      </c>
      <c r="G3" s="18">
        <f>ROUND('USA Values'!G4*'Share of VT by state'!$B$3,0)</f>
        <v>824</v>
      </c>
      <c r="H3" s="18">
        <f>ROUND('USA Values'!H4*'Share of VT by state'!$B$3,0)</f>
        <v>0</v>
      </c>
      <c r="I3" s="18"/>
      <c r="J3" s="67"/>
    </row>
    <row r="4" spans="1:10">
      <c r="A4" s="1" t="s">
        <v>29</v>
      </c>
      <c r="B4" s="18">
        <v>0</v>
      </c>
      <c r="C4" s="18">
        <v>0</v>
      </c>
      <c r="D4" s="18">
        <v>0</v>
      </c>
      <c r="E4" s="18">
        <v>240</v>
      </c>
      <c r="F4" s="18">
        <v>0</v>
      </c>
      <c r="G4" s="18">
        <v>0</v>
      </c>
      <c r="H4" s="18">
        <v>0</v>
      </c>
    </row>
    <row r="5" spans="1:10">
      <c r="A5" s="1" t="s">
        <v>1078</v>
      </c>
      <c r="B5" s="18">
        <v>584.44000000000005</v>
      </c>
      <c r="C5" s="18">
        <v>0</v>
      </c>
      <c r="D5" s="18">
        <v>0</v>
      </c>
      <c r="E5" s="18">
        <v>184.56</v>
      </c>
      <c r="F5" s="18">
        <v>0</v>
      </c>
      <c r="G5" s="18">
        <v>0</v>
      </c>
      <c r="H5" s="18">
        <v>0</v>
      </c>
    </row>
    <row r="6" spans="1:10">
      <c r="A6" s="1" t="s">
        <v>1079</v>
      </c>
      <c r="B6" s="18">
        <v>0</v>
      </c>
      <c r="C6" s="18">
        <v>0</v>
      </c>
      <c r="D6" s="18">
        <v>584196.6</v>
      </c>
      <c r="E6" s="18">
        <v>164773.4</v>
      </c>
      <c r="F6" s="18">
        <v>0</v>
      </c>
      <c r="G6" s="18">
        <v>0</v>
      </c>
      <c r="H6" s="18">
        <v>0</v>
      </c>
    </row>
    <row r="7" spans="1:10">
      <c r="A7" s="1" t="s">
        <v>1080</v>
      </c>
      <c r="B7" s="18">
        <v>0</v>
      </c>
      <c r="C7" s="18">
        <v>0</v>
      </c>
      <c r="D7" s="18">
        <v>839080</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1249</v>
      </c>
      <c r="D2" s="18">
        <f>SUM(ROUND('USA Values'!D12*'Share of VT by state'!$B$4,0),ROUND('USA Values'!D13*'Share of VT by state'!$B$5,0))</f>
        <v>1245500</v>
      </c>
      <c r="E2" s="18">
        <v>0</v>
      </c>
      <c r="F2" s="18">
        <f>ROUND('USA Values'!F12*'Share of VT by state'!$B$4,0)</f>
        <v>0</v>
      </c>
      <c r="G2" s="18">
        <f>ROUND('USA Values'!G12*'Share of VT by state'!$B$4,0)</f>
        <v>76</v>
      </c>
      <c r="H2" s="18">
        <f>ROUND('USA Values'!H12*'Share of VT by state'!$B$4,0)</f>
        <v>0</v>
      </c>
      <c r="I2" s="67"/>
      <c r="J2" s="18"/>
    </row>
    <row r="3" spans="1:10">
      <c r="A3" s="1" t="s">
        <v>1077</v>
      </c>
      <c r="B3">
        <f>ROUND('USA Values'!B13*'Share of VT by state'!$B$5,0)</f>
        <v>339</v>
      </c>
      <c r="C3">
        <f>ROUND('USA Values'!C13*'Share of VT by state'!$B$5,0)</f>
        <v>3988</v>
      </c>
      <c r="D3">
        <v>0</v>
      </c>
      <c r="E3">
        <f>SUM(ROUND('USA Values'!E13*'Share of VT by state'!$B$5,0),ROUND('USA Values'!E12*'Share of VT by state'!$B$4,0))</f>
        <v>1538326</v>
      </c>
      <c r="F3">
        <f>ROUND('USA Values'!F13*'Share of VT by state'!$B$5,0)</f>
        <v>138</v>
      </c>
      <c r="G3">
        <f>ROUND('USA Values'!G13*'Share of VT by state'!$B$5,0)</f>
        <v>820</v>
      </c>
      <c r="H3">
        <f>ROUND('USA Values'!H13*'Share of VT by state'!$B$5,0)</f>
        <v>0</v>
      </c>
      <c r="J3" s="18"/>
    </row>
    <row r="4" spans="1:10">
      <c r="A4" s="1" t="s">
        <v>29</v>
      </c>
      <c r="B4">
        <f>Misc!A19*5</f>
        <v>0</v>
      </c>
      <c r="C4">
        <f>Misc!B19*5</f>
        <v>0</v>
      </c>
      <c r="D4">
        <f>Misc!C19*5</f>
        <v>0</v>
      </c>
      <c r="E4">
        <f>Misc!D19*5</f>
        <v>180</v>
      </c>
      <c r="F4">
        <f>Misc!E19*5</f>
        <v>0</v>
      </c>
      <c r="G4">
        <f>Misc!F19*5</f>
        <v>0</v>
      </c>
      <c r="H4">
        <f>Misc!G19*5</f>
        <v>0</v>
      </c>
    </row>
    <row r="5" spans="1:10">
      <c r="A5" s="1" t="s">
        <v>1078</v>
      </c>
      <c r="B5">
        <v>0</v>
      </c>
      <c r="C5">
        <v>0</v>
      </c>
      <c r="D5">
        <v>0</v>
      </c>
      <c r="E5" s="18">
        <v>936</v>
      </c>
      <c r="F5">
        <v>0</v>
      </c>
      <c r="G5" s="18">
        <v>0</v>
      </c>
      <c r="H5" s="18">
        <v>0</v>
      </c>
    </row>
    <row r="6" spans="1:10">
      <c r="A6" s="1" t="s">
        <v>1079</v>
      </c>
      <c r="B6">
        <v>0</v>
      </c>
      <c r="C6">
        <v>0</v>
      </c>
      <c r="D6">
        <v>0</v>
      </c>
      <c r="E6" s="18">
        <v>801</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0.1077462360757539</v>
      </c>
    </row>
    <row r="3" spans="1:2">
      <c r="A3" t="s">
        <v>59</v>
      </c>
      <c r="B3">
        <v>0.12075140173168181</v>
      </c>
    </row>
    <row r="4" spans="1:2">
      <c r="A4" t="s">
        <v>60</v>
      </c>
      <c r="B4">
        <v>0.1077612883726862</v>
      </c>
    </row>
    <row r="5" spans="1:2">
      <c r="A5" t="s">
        <v>61</v>
      </c>
      <c r="B5">
        <v>0.1077612883726863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4" width="9.1796875" style="38" customWidth="1"/>
    <col min="45"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2021-09-09T19:42:52Z</dcterms:modified>
</cp:coreProperties>
</file>