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24226"/>
  <mc:AlternateContent xmlns:mc="http://schemas.openxmlformats.org/markup-compatibility/2006">
    <mc:Choice Requires="x15">
      <x15ac:absPath xmlns:x15ac="http://schemas.microsoft.com/office/spreadsheetml/2010/11/ac" url="C:\Users\olivia\Documents\EPS_Models by Region\RMI\California\CA-eps\InputData\elec\GBSC\"/>
    </mc:Choice>
  </mc:AlternateContent>
  <xr:revisionPtr revIDLastSave="0" documentId="13_ncr:1_{6FCF7B44-741E-4B75-BDAF-417F436E9E91}" xr6:coauthVersionLast="47" xr6:coauthVersionMax="47" xr10:uidLastSave="{00000000-0000-0000-0000-000000000000}"/>
  <bookViews>
    <workbookView xWindow="10530" yWindow="40" windowWidth="14330" windowHeight="13600" activeTab="4" xr2:uid="{00000000-000D-0000-FFFF-FFFF00000000}"/>
    <workbookView minimized="1" xWindow="1140" yWindow="800" windowWidth="14330" windowHeight="13600" activeTab="4" xr2:uid="{45074998-618E-48D2-8BA8-70A9753ED4B7}"/>
  </bookViews>
  <sheets>
    <sheet name="About" sheetId="1" r:id="rId1"/>
    <sheet name="RESOLVE" sheetId="9" r:id="rId2"/>
    <sheet name="CA specific" sheetId="8" r:id="rId3"/>
    <sheet name="start year" sheetId="10" r:id="rId4"/>
    <sheet name="BGBSC" sheetId="5" r:id="rId5"/>
    <sheet name="PAGBSC" sheetId="6" r:id="rId6"/>
    <sheet name="SYGBSC" sheetId="7" r:id="rId7"/>
  </sheets>
  <definedNames>
    <definedName name="gigwatts_to_megawatts">About!#REF!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5" l="1"/>
  <c r="D2" i="6" s="1"/>
  <c r="C2" i="5"/>
  <c r="C2" i="6" s="1"/>
  <c r="B2" i="5"/>
  <c r="B2" i="7" s="1"/>
  <c r="E2" i="6"/>
  <c r="F2" i="6"/>
  <c r="G2" i="6"/>
  <c r="H2" i="6"/>
  <c r="I2" i="6"/>
  <c r="J2" i="6"/>
  <c r="K2" i="6"/>
  <c r="L2" i="6"/>
  <c r="M2" i="6"/>
  <c r="N2" i="6"/>
  <c r="O2" i="6"/>
  <c r="P2" i="6"/>
  <c r="Q2" i="6"/>
  <c r="R2" i="6"/>
  <c r="S2" i="6"/>
  <c r="T2" i="6"/>
  <c r="U2" i="6"/>
  <c r="V2" i="6"/>
  <c r="W2" i="6"/>
  <c r="X2" i="6"/>
  <c r="Y2" i="6"/>
  <c r="Z2" i="6"/>
  <c r="AA2" i="6"/>
  <c r="AB2" i="6"/>
  <c r="AC2" i="6"/>
  <c r="AD2" i="6"/>
  <c r="AE2" i="6"/>
  <c r="AF2" i="6"/>
  <c r="AG2" i="6"/>
  <c r="Z16" i="8"/>
  <c r="AA16" i="8"/>
  <c r="AB16" i="8"/>
  <c r="AC16" i="8"/>
  <c r="AD16" i="8"/>
  <c r="V16" i="8"/>
  <c r="W16" i="8"/>
  <c r="X16" i="8"/>
  <c r="Y16" i="8"/>
  <c r="U16" i="8"/>
  <c r="Q16" i="8"/>
  <c r="R16" i="8"/>
  <c r="S16" i="8"/>
  <c r="T16" i="8"/>
  <c r="P16" i="8"/>
  <c r="O16" i="8"/>
  <c r="N16" i="8"/>
  <c r="M16" i="8"/>
  <c r="L16" i="8"/>
  <c r="K16" i="8"/>
  <c r="J16" i="8"/>
  <c r="I16" i="8"/>
  <c r="H16" i="8"/>
  <c r="G16" i="8"/>
  <c r="C16" i="8"/>
  <c r="D16" i="8"/>
  <c r="E16" i="8"/>
  <c r="F16" i="8"/>
  <c r="B16" i="8"/>
  <c r="E2" i="5" s="1"/>
  <c r="B13" i="8"/>
  <c r="E9" i="8"/>
  <c r="F9" i="8"/>
  <c r="G9" i="8"/>
  <c r="H9" i="8"/>
  <c r="I9" i="8"/>
  <c r="J9" i="8"/>
  <c r="K9" i="8"/>
  <c r="L9" i="8"/>
  <c r="C13" i="8" s="1"/>
  <c r="M9" i="8"/>
  <c r="N9" i="8"/>
  <c r="O9" i="8"/>
  <c r="P9" i="8"/>
  <c r="Q9" i="8"/>
  <c r="R9" i="8"/>
  <c r="S9" i="8"/>
  <c r="T9" i="8"/>
  <c r="U9" i="8"/>
  <c r="V9" i="8"/>
  <c r="W9" i="8"/>
  <c r="X9" i="8"/>
  <c r="J13" i="8" s="1"/>
  <c r="Y9" i="8"/>
  <c r="Z9" i="8"/>
  <c r="AA9" i="8"/>
  <c r="AB9" i="8"/>
  <c r="AC9" i="8"/>
  <c r="AD9" i="8"/>
  <c r="AE9" i="8"/>
  <c r="AF9" i="8"/>
  <c r="AG9" i="8"/>
  <c r="AH9" i="8"/>
  <c r="L13" i="8" s="1"/>
  <c r="D9" i="8"/>
  <c r="D13" i="8"/>
  <c r="E13" i="8"/>
  <c r="F13" i="8"/>
  <c r="G13" i="8"/>
  <c r="H13" i="8"/>
  <c r="I13" i="8"/>
  <c r="K13" i="8"/>
  <c r="B2" i="6" l="1"/>
  <c r="B2" i="1"/>
  <c r="L2" i="5" l="1"/>
  <c r="W2" i="5"/>
  <c r="AE2" i="5"/>
  <c r="T2" i="5"/>
  <c r="N2" i="5"/>
  <c r="AB2" i="5"/>
  <c r="Y2" i="5"/>
  <c r="AA2" i="5"/>
  <c r="M2" i="5"/>
  <c r="Z2" i="5"/>
  <c r="I2" i="5"/>
  <c r="F2" i="5"/>
  <c r="Q2" i="5"/>
  <c r="V2" i="5"/>
  <c r="H2" i="5"/>
  <c r="AG2" i="5"/>
  <c r="U2" i="5"/>
  <c r="K2" i="5"/>
  <c r="O2" i="5"/>
  <c r="AC2" i="5"/>
  <c r="AD2" i="5"/>
  <c r="P2" i="5"/>
  <c r="S2" i="5"/>
  <c r="X2" i="5"/>
  <c r="J2" i="5"/>
  <c r="G2" i="5"/>
  <c r="AF2" i="5"/>
  <c r="R2" i="5"/>
</calcChain>
</file>

<file path=xl/sharedStrings.xml><?xml version="1.0" encoding="utf-8"?>
<sst xmlns="http://schemas.openxmlformats.org/spreadsheetml/2006/main" count="1358" uniqueCount="356">
  <si>
    <t>GBSC BAU Grid Battery Storage Capacity</t>
  </si>
  <si>
    <t>California</t>
  </si>
  <si>
    <t>Alabama</t>
  </si>
  <si>
    <t>AL</t>
  </si>
  <si>
    <t>GBSB Potential Additional Grid Battery Storage Capacity</t>
  </si>
  <si>
    <t>Alaska</t>
  </si>
  <si>
    <t>AK</t>
  </si>
  <si>
    <t>GBSC Start Year Grid Battery Storage Capacity</t>
  </si>
  <si>
    <t>Arizona</t>
  </si>
  <si>
    <t>AZ</t>
  </si>
  <si>
    <t>Arkansas</t>
  </si>
  <si>
    <t>AR</t>
  </si>
  <si>
    <t>Source:</t>
  </si>
  <si>
    <t>BAU Grid Battery Storage Capacity</t>
  </si>
  <si>
    <t>CA</t>
  </si>
  <si>
    <t>Energy Information Administration</t>
  </si>
  <si>
    <t>Colorado</t>
  </si>
  <si>
    <t>CO</t>
  </si>
  <si>
    <t>Connecticut</t>
  </si>
  <si>
    <t>CT</t>
  </si>
  <si>
    <t>Annual Energy Outlook 2020</t>
  </si>
  <si>
    <t>Delaware</t>
  </si>
  <si>
    <t>DE</t>
  </si>
  <si>
    <t>http://www.eia.gov/forecasts/aeo/excel/aeotab_9.xlsx</t>
  </si>
  <si>
    <t>Florida</t>
  </si>
  <si>
    <t>FL</t>
  </si>
  <si>
    <t>Row "Diurnal Storage"</t>
  </si>
  <si>
    <t>Georgia</t>
  </si>
  <si>
    <t>GA</t>
  </si>
  <si>
    <t>Hawaii</t>
  </si>
  <si>
    <t>HI</t>
  </si>
  <si>
    <t>Potential Additional Battery Storage Capacity</t>
  </si>
  <si>
    <t>Idaho</t>
  </si>
  <si>
    <t>ID</t>
  </si>
  <si>
    <t>National Renewable Energy Laboratory</t>
  </si>
  <si>
    <t>Illinois</t>
  </si>
  <si>
    <t>IL</t>
  </si>
  <si>
    <t>2012 (data revised 2014)</t>
  </si>
  <si>
    <t>Indiana</t>
  </si>
  <si>
    <t>IN</t>
  </si>
  <si>
    <t>Renewable Electricity Futures Scenario Viewer</t>
  </si>
  <si>
    <t>Iowa</t>
  </si>
  <si>
    <t>IA</t>
  </si>
  <si>
    <t>https://www.nrel.gov/analysis/re_futures/data_viewer/</t>
  </si>
  <si>
    <t>Kansas</t>
  </si>
  <si>
    <t>KS</t>
  </si>
  <si>
    <t>"80% RE-ITI (2014)" scenario</t>
  </si>
  <si>
    <t>Kentucky</t>
  </si>
  <si>
    <t>KY</t>
  </si>
  <si>
    <t>Louisiana</t>
  </si>
  <si>
    <t>LA</t>
  </si>
  <si>
    <t>Start Year Battery Storage Capacity</t>
  </si>
  <si>
    <t>Maine</t>
  </si>
  <si>
    <t>ME</t>
  </si>
  <si>
    <t>Maryland</t>
  </si>
  <si>
    <t>MD</t>
  </si>
  <si>
    <t>Massachusetts</t>
  </si>
  <si>
    <t>MA</t>
  </si>
  <si>
    <t>Annual Energy Outlook 2019</t>
  </si>
  <si>
    <t>Michigan</t>
  </si>
  <si>
    <t>MI</t>
  </si>
  <si>
    <t>Minnesota</t>
  </si>
  <si>
    <t>MN</t>
  </si>
  <si>
    <t>Mississippi</t>
  </si>
  <si>
    <t>MS</t>
  </si>
  <si>
    <t>Missouri</t>
  </si>
  <si>
    <t>MO</t>
  </si>
  <si>
    <t>Notes</t>
  </si>
  <si>
    <t>Montana</t>
  </si>
  <si>
    <t>MT</t>
  </si>
  <si>
    <t>The Gridlab 2035 study was used for 2019 storage data</t>
  </si>
  <si>
    <t>Nebraska</t>
  </si>
  <si>
    <t>NE</t>
  </si>
  <si>
    <t>Gridlab 2035 data was used for  BAU growth of national battery storage, and apportioned storage based on the study's state-by-state percentages</t>
  </si>
  <si>
    <t>Nevada</t>
  </si>
  <si>
    <t>NV</t>
  </si>
  <si>
    <t>New Hampshire</t>
  </si>
  <si>
    <t>NH</t>
  </si>
  <si>
    <t>The battery capacity is linearly interpolated between start year, 2035 battery capacity and 2050 capacity for potential</t>
  </si>
  <si>
    <t>New Jersey</t>
  </si>
  <si>
    <t>NJ</t>
  </si>
  <si>
    <t>An addition 1.5x was added for potential to allow for more storage.</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</si>
  <si>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</si>
  <si>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</si>
  <si>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</si>
  <si>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</si>
  <si>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</si>
  <si>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</si>
  <si>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</si>
  <si>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</si>
  <si>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</si>
  <si>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</si>
  <si>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</si>
  <si>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</si>
  <si>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</si>
  <si>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</si>
  <si>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</si>
  <si>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</si>
  <si>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</si>
  <si>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</si>
  <si>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</si>
  <si>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</si>
  <si>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</si>
  <si>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</si>
  <si>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</si>
  <si>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</si>
  <si>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</si>
  <si>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</si>
  <si>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</si>
  <si>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</si>
  <si>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</si>
  <si>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</si>
  <si>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</si>
  <si>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</si>
  <si>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</si>
  <si>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</si>
  <si>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</si>
  <si>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</si>
  <si>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</si>
  <si>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</si>
  <si>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</si>
  <si>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</si>
  <si>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Potential</t>
  </si>
  <si>
    <t>Battery Storage Capacity</t>
  </si>
  <si>
    <t>Unit: MW</t>
  </si>
  <si>
    <t>Potential Additional Grid Battery Storage Capacity</t>
  </si>
  <si>
    <t>Start Year</t>
  </si>
  <si>
    <t>https://www.cpuc.ca.gov/-/media/cpuc-website/divisions/energy-division/documents/integrated-resource-plan-and-long-term-procurement-plan-irp-ltpp/2019-2020-irp-events-and-materials/inputs--assumptions-2019-2020-cpuc-irp_20191106.pdf</t>
  </si>
  <si>
    <t>California BAU Storage</t>
  </si>
  <si>
    <t>California Public Utilities Commission</t>
  </si>
  <si>
    <t>https://www.cpuc.ca.gov/industries-and-topics/electrical-energy/electric-power-procurement/long-term-procurement-planning/2019-20-irp-events-and-materials</t>
  </si>
  <si>
    <t>2021 Proposed PSP Ruling RESOLVE Package analysis</t>
  </si>
  <si>
    <t>2019-2020 IRP Events and Materials</t>
  </si>
  <si>
    <t>https://www.cpuc.ca.gov/-/media/cpuc-website/divisions/energy-division/documents/integrated-resource-plan-and-long-term-procurement-plan-irp-ltpp/2019-2020-irp-events-and-materials/psp-resolve-ruling-presentation.pdf</t>
  </si>
  <si>
    <t>KEY SUMMARY STATS</t>
  </si>
  <si>
    <t>Active Scenario Name</t>
  </si>
  <si>
    <t>Present Value Portfolio Metrics</t>
  </si>
  <si>
    <t>Unit</t>
  </si>
  <si>
    <t>PV Revenue Requirement</t>
  </si>
  <si>
    <t>$MM</t>
  </si>
  <si>
    <t>PV Total Resource Cost</t>
  </si>
  <si>
    <t>Levelized Revenue Requirement</t>
  </si>
  <si>
    <t>Levelized Total Resource Cost</t>
  </si>
  <si>
    <t>Levelized Average Rate</t>
  </si>
  <si>
    <t>cts/kWh</t>
  </si>
  <si>
    <t>Annual Portfolio Metrics</t>
  </si>
  <si>
    <t>Revenue Requirement</t>
  </si>
  <si>
    <t>$MM/yr</t>
  </si>
  <si>
    <t>Total Resource Cost</t>
  </si>
  <si>
    <t>Average Rate</t>
  </si>
  <si>
    <t>Greenhouse Gas Emissions including BTM CHP</t>
  </si>
  <si>
    <t>MMtCO2/Yr</t>
  </si>
  <si>
    <t>Effective RPS (incl. banked RECs)</t>
  </si>
  <si>
    <t>% of Retail Sales</t>
  </si>
  <si>
    <t>Renewable Curtailment incl. Storage Losses</t>
  </si>
  <si>
    <t>% of RPS Gen.</t>
  </si>
  <si>
    <t>Selected Resource Summary</t>
  </si>
  <si>
    <t>Gas</t>
  </si>
  <si>
    <t>MW</t>
  </si>
  <si>
    <t>Biomass</t>
  </si>
  <si>
    <t>Geothermal</t>
  </si>
  <si>
    <t>Hydro (Small)</t>
  </si>
  <si>
    <t>Wind</t>
  </si>
  <si>
    <t>Wind OOS New Tx</t>
  </si>
  <si>
    <t>Offshore Wind</t>
  </si>
  <si>
    <t>Solar</t>
  </si>
  <si>
    <t>Customer Solar</t>
  </si>
  <si>
    <t>Battery Storage</t>
  </si>
  <si>
    <t>Pumped Storage</t>
  </si>
  <si>
    <t>Shed DR</t>
  </si>
  <si>
    <t>Gas Capacity Not Retained</t>
  </si>
  <si>
    <t>Storage + DR</t>
  </si>
  <si>
    <t>Total Resources (Renewables + Storage + DR)</t>
  </si>
  <si>
    <t xml:space="preserve">Selected Battery Duration </t>
  </si>
  <si>
    <t>Pumped Hydro</t>
  </si>
  <si>
    <t>hr</t>
  </si>
  <si>
    <t xml:space="preserve">Li Battery </t>
  </si>
  <si>
    <t>BTM Li Battery</t>
  </si>
  <si>
    <t>Flow Battery</t>
  </si>
  <si>
    <t>Note: Optimized duration is a cumulative value reflecting all power and energy capacity built through the reported year.</t>
  </si>
  <si>
    <t>Total Resource Summary</t>
  </si>
  <si>
    <t>Nuclear</t>
  </si>
  <si>
    <t>CHP</t>
  </si>
  <si>
    <t>Coal</t>
  </si>
  <si>
    <t>Hydro (Large)</t>
  </si>
  <si>
    <t>Hydro (NW scheduled imports)</t>
  </si>
  <si>
    <t>Shift DR</t>
  </si>
  <si>
    <t>Hydrogen Load</t>
  </si>
  <si>
    <t>Battery Storage Penetration</t>
  </si>
  <si>
    <t>% of peak load</t>
  </si>
  <si>
    <t>Gas capacity not retained (total, cumulative)</t>
  </si>
  <si>
    <t>Gas capacity not retained (economic, incremental)</t>
  </si>
  <si>
    <t>Gas capacity not retained (economic, cumulative)</t>
  </si>
  <si>
    <t>Annual Energy Balance</t>
  </si>
  <si>
    <t>GWh</t>
  </si>
  <si>
    <t>Hydro</t>
  </si>
  <si>
    <t>Pipeline Biogas</t>
  </si>
  <si>
    <t>Renewables</t>
  </si>
  <si>
    <t>Storage Losses</t>
  </si>
  <si>
    <t>Curtailment</t>
  </si>
  <si>
    <t>Imports (unspecified)</t>
  </si>
  <si>
    <t>Exports</t>
  </si>
  <si>
    <t>Load</t>
  </si>
  <si>
    <t>Cost Summary</t>
  </si>
  <si>
    <t>Revenue Requirement and TRC</t>
  </si>
  <si>
    <t>Non-Modeled Costs</t>
  </si>
  <si>
    <t>Non-Modeled Costs (Scenario Specific)</t>
  </si>
  <si>
    <t>Baseline Thermal Fleet Fixed Costs</t>
  </si>
  <si>
    <t>New Renewables Fixed Costs</t>
  </si>
  <si>
    <t>New Storage Fixed Costs</t>
  </si>
  <si>
    <t>New Thermal Fleet Fixed Costs</t>
  </si>
  <si>
    <t>New DR Fixed Costs</t>
  </si>
  <si>
    <t>New CAISO Transmission Fixed Costs</t>
  </si>
  <si>
    <t>Total Operating Costs</t>
  </si>
  <si>
    <t>Total Revenue Requirement</t>
  </si>
  <si>
    <t>Customer Costs (Scenario Specific)</t>
  </si>
  <si>
    <t>Total Retail Sales</t>
  </si>
  <si>
    <t>Average Rate (cts/kWh)</t>
  </si>
  <si>
    <t>Residential Rev Req at 40% Cost Allocatoin</t>
  </si>
  <si>
    <t>CAISO Residential Sales</t>
  </si>
  <si>
    <t>GWh/yr</t>
  </si>
  <si>
    <t>CAISO Average Residential Rate</t>
  </si>
  <si>
    <t>$/kWh</t>
  </si>
  <si>
    <t>Residential Monthly Bill at 500 kWh/mo</t>
  </si>
  <si>
    <t>$/mo</t>
  </si>
  <si>
    <t>Residential Monthly Bill at 600 kWh/mo</t>
  </si>
  <si>
    <t>Operating Cost Breakdown</t>
  </si>
  <si>
    <t>Variable Operating Costs for CAISO Resources</t>
  </si>
  <si>
    <t>Market Purchases (incl Carbon Allowance)</t>
  </si>
  <si>
    <t>Market Revenues</t>
  </si>
  <si>
    <t>Energy Credit for OOS Renewables Contracted to CAISO</t>
  </si>
  <si>
    <t>Total CAISO Operating Cost</t>
  </si>
  <si>
    <t>RPS Summary</t>
  </si>
  <si>
    <t>RPS Target</t>
  </si>
  <si>
    <t>RPS-Eligible Generation (w/o banked RECs)</t>
  </si>
  <si>
    <t>Banked RECs</t>
  </si>
  <si>
    <t>Effective RPS (with banked RECs)</t>
  </si>
  <si>
    <t>Renewable Curtailment (scheduled and subhourly)</t>
  </si>
  <si>
    <t>Marginal RPS Cost</t>
  </si>
  <si>
    <t>$/MWh</t>
  </si>
  <si>
    <t>RPS Renewables excl. Pipeline Biogas</t>
  </si>
  <si>
    <t>Pipeline Biogas Generation</t>
  </si>
  <si>
    <t>Nonmodeled RPS Renewables</t>
  </si>
  <si>
    <t>SB100%</t>
  </si>
  <si>
    <t>Greenhouse Gas Summary</t>
  </si>
  <si>
    <t>GHG Emissions Target</t>
  </si>
  <si>
    <t>CAISO BTM CHP Emissions</t>
  </si>
  <si>
    <t>GHG Emissions Target, net of BTM CHP</t>
  </si>
  <si>
    <t>CAISO Generator Emissions</t>
  </si>
  <si>
    <t>Import Emissions</t>
  </si>
  <si>
    <t>Total CAISO Emissions</t>
  </si>
  <si>
    <t>Marginal GHG Cost</t>
  </si>
  <si>
    <t>$/tCO2</t>
  </si>
  <si>
    <t>CARB Floor Carbon Price</t>
  </si>
  <si>
    <t>Total GHG Abatement Cost</t>
  </si>
  <si>
    <t>Total RESOLVE Footprint Emissions (most of WECC)</t>
  </si>
  <si>
    <t>Planning Reserve Margin Summary</t>
  </si>
  <si>
    <t>Peak Load</t>
  </si>
  <si>
    <t>Reserve Margin Requirement</t>
  </si>
  <si>
    <t>%</t>
  </si>
  <si>
    <t>Total Reserve Margin Requirement (incl. Reliability Adjustments)</t>
  </si>
  <si>
    <t>Firm Capacity</t>
  </si>
  <si>
    <t>CCGT</t>
  </si>
  <si>
    <t>Peaker</t>
  </si>
  <si>
    <t>Steam Turbine</t>
  </si>
  <si>
    <t>Hydro (small + large)</t>
  </si>
  <si>
    <t>Reliability Adjustment (Imports + BTM Resources)</t>
  </si>
  <si>
    <t>Reliability Adjustment (MTR LLT Delay)</t>
  </si>
  <si>
    <t>Storage</t>
  </si>
  <si>
    <t>Battery (incl. BTM)</t>
  </si>
  <si>
    <t>Variable Renewable ELCC (Incl. BTM)</t>
  </si>
  <si>
    <t>Total Available Capacity</t>
  </si>
  <si>
    <t>Actual Reserve Margin</t>
  </si>
  <si>
    <t>Marginal PRM Cost</t>
  </si>
  <si>
    <t>$/kW-yr.</t>
  </si>
  <si>
    <t>Marginal Solar ELCC</t>
  </si>
  <si>
    <t>Marginal Wind ELCC</t>
  </si>
  <si>
    <t>Marginal Storage ELCC</t>
  </si>
  <si>
    <t>Need for New Transmission</t>
  </si>
  <si>
    <t>New Transmission for Selected Resources (within CAISO)</t>
  </si>
  <si>
    <t>New Transmission Cost (within CAISO)</t>
  </si>
  <si>
    <t>Total Renewable Resource Summary</t>
  </si>
  <si>
    <t>Resource Type</t>
  </si>
  <si>
    <t>Offshore_Wind</t>
  </si>
  <si>
    <t>Fully Deliverable Renewable Resource Summary</t>
  </si>
  <si>
    <t>Energy Only Renewable Resource Summary</t>
  </si>
  <si>
    <t>Annual Weights  (for levelization)</t>
  </si>
  <si>
    <t>Annual Weights</t>
  </si>
  <si>
    <t>RESOLVE Model</t>
  </si>
  <si>
    <t>CPUC IRP RESOLVE_Results_Viewer_2021-08-17_FINAL</t>
  </si>
  <si>
    <t>California Scenario</t>
  </si>
  <si>
    <t>Summary for linear trend</t>
  </si>
  <si>
    <t>IRP Scenario</t>
  </si>
  <si>
    <t>38MMT_20211005_PSP_LSEplan_2020IEPR_2020IEPRHighEV</t>
  </si>
  <si>
    <t>Table 4. Electric power industry capacity by primary energy source, 1990 through 2020</t>
  </si>
  <si>
    <t>megawatts</t>
  </si>
  <si>
    <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</si>
  <si>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</si>
  <si>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</si>
  <si>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</si>
  <si>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</si>
  <si>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</si>
  <si>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</si>
  <si>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</si>
  <si>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</si>
  <si>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</si>
  <si>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</si>
  <si>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</si>
  <si>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</si>
  <si>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</si>
  <si>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</si>
  <si>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</si>
  <si>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</si>
  <si>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</si>
  <si>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</si>
  <si>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</si>
  <si>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</si>
  <si>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</si>
  <si>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</si>
  <si>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</si>
  <si>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</si>
  <si>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</si>
  <si>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</si>
  <si>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</si>
  <si>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</si>
  <si>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</si>
  <si>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</si>
  <si>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</si>
  <si>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</si>
  <si>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</si>
  <si>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</si>
  <si>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Electric utilities</t>
  </si>
  <si>
    <t>Battery</t>
  </si>
  <si>
    <t>.</t>
  </si>
  <si>
    <t>Hydroelectric</t>
  </si>
  <si>
    <t>Natural gas</t>
  </si>
  <si>
    <t>..Natural gas - CC</t>
  </si>
  <si>
    <t>..Natural gas - GT</t>
  </si>
  <si>
    <t>..Natural gas - IC</t>
  </si>
  <si>
    <t>..Natural gas - OTH</t>
  </si>
  <si>
    <t>..Natural gas - ST</t>
  </si>
  <si>
    <t>Other</t>
  </si>
  <si>
    <t>Other biomass</t>
  </si>
  <si>
    <t>Petroleum</t>
  </si>
  <si>
    <t>..Petroleum - GT</t>
  </si>
  <si>
    <t>..Petroleum - IC</t>
  </si>
  <si>
    <t>Pumped storage</t>
  </si>
  <si>
    <t>..Solar- PV</t>
  </si>
  <si>
    <t>IPP, commercial and industrial</t>
  </si>
  <si>
    <t>Other gas</t>
  </si>
  <si>
    <t>..Petroleum - OTH</t>
  </si>
  <si>
    <t>..Petroleum - ST</t>
  </si>
  <si>
    <t>..Solar - thermal</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</si>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</sst>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2]* #,##0.00_);_([$€-2]* \(#,##0.00\);_([$€-2]* &quot;-&quot;??_)"/>
    <numFmt numFmtId="165" formatCode="_(* #,##0_);_(* \(#,##0\);_(* &quot;-&quot;??_);_(@_)"/>
    <numFmt numFmtId="166" formatCode="#,##0.0"/>
  </numFmts>
  <fonts count="32"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font>
    <font>
      <sz val="11"/>
      <color indexed="9"/>
      <name val="Calibri"/>
      <family val="2"/>
    </font>
    <font>
      <sz val="11"/>
      <color indexed="26"/>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rgb="FF403F41"/>
      <name val="Calibri"/>
      <family val="2"/>
      <scheme val="minor"/>
    </font>
    <font>
      <sz val="11"/>
      <color theme="1"/>
      <name val="Calibri"/>
      <family val="2"/>
      <scheme val="min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4">
    <fill>
      <patternFill patternType="none"/>
    </fill>
    <fill>
      <patternFill patternType="gray125"/>
    </fill>
    <fill>
      <patternFill patternType="solid">
        <fgColor theme="0" tint="-0.249977111117893"/>
        <bgColor indexed="64"/>
      </patternFill>
    </fill>
    <fill>
      <patternFill patternType="solid">
        <fgColor indexed="9"/>
      </patternFill>
    </fill>
    <fill>
      <patternFill patternType="solid">
        <fgColor indexed="47"/>
      </patternFill>
    </fill>
    <fill>
      <patternFill patternType="solid">
        <fgColor indexed="43"/>
      </patternFill>
    </fill>
    <fill>
      <patternFill patternType="solid">
        <fgColor indexed="41"/>
      </patternFill>
    </fill>
    <fill>
      <patternFill patternType="solid">
        <fgColor indexed="22"/>
      </patternFill>
    </fill>
    <fill>
      <patternFill patternType="solid">
        <fgColor indexed="25"/>
      </patternFill>
    </fill>
    <fill>
      <patternFill patternType="solid">
        <fgColor indexed="3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7"/>
      </patternFill>
    </fill>
    <fill>
      <patternFill patternType="solid">
        <fgColor indexed="55"/>
      </patternFill>
    </fill>
    <fill>
      <patternFill patternType="solid">
        <fgColor indexed="42"/>
      </patternFill>
    </fill>
    <fill>
      <patternFill patternType="solid">
        <fgColor rgb="FFFFFF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4"/>
      </bottom>
      <diagonal/>
    </border>
    <border>
      <left/>
      <right/>
      <top/>
      <bottom style="thick">
        <color indexed="22"/>
      </bottom>
      <diagonal/>
    </border>
    <border>
      <left/>
      <right/>
      <top/>
      <bottom style="medium">
        <color indexed="3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4"/>
      </top>
      <bottom style="double">
        <color indexed="3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s>
  <cellStyleXfs count="59">
    <xf numFmtId="0" fontId="0" fillId="0" borderId="0"/>
    <xf numFmtId="0" fontId="2" fillId="0" borderId="0"/>
    <xf numFmtId="0" fontId="3" fillId="0" borderId="0"/>
    <xf numFmtId="0" fontId="4" fillId="3" borderId="0"/>
    <xf numFmtId="0" fontId="4" fillId="4" borderId="0"/>
    <xf numFmtId="0" fontId="4" fillId="5" borderId="0"/>
    <xf numFmtId="0" fontId="4" fillId="3" borderId="0"/>
    <xf numFmtId="0" fontId="4" fillId="6" borderId="0"/>
    <xf numFmtId="0" fontId="4" fillId="4" borderId="0"/>
    <xf numFmtId="0" fontId="4" fillId="7" borderId="0"/>
    <xf numFmtId="0" fontId="4" fillId="4" borderId="0"/>
    <xf numFmtId="0" fontId="4" fillId="5" borderId="0"/>
    <xf numFmtId="0" fontId="4" fillId="7" borderId="0"/>
    <xf numFmtId="0" fontId="4" fillId="8" borderId="0"/>
    <xf numFmtId="0" fontId="4" fillId="4" borderId="0"/>
    <xf numFmtId="0" fontId="5" fillId="9" borderId="0"/>
    <xf numFmtId="0" fontId="5" fillId="4" borderId="0"/>
    <xf numFmtId="0" fontId="5" fillId="5" borderId="0"/>
    <xf numFmtId="0" fontId="5" fillId="7" borderId="0"/>
    <xf numFmtId="0" fontId="5" fillId="9" borderId="0"/>
    <xf numFmtId="0" fontId="5" fillId="4" borderId="0"/>
    <xf numFmtId="0" fontId="5" fillId="9" borderId="0"/>
    <xf numFmtId="0" fontId="5" fillId="10" borderId="0"/>
    <xf numFmtId="0" fontId="5" fillId="11" borderId="0"/>
    <xf numFmtId="0" fontId="5" fillId="12" borderId="0"/>
    <xf numFmtId="0" fontId="5" fillId="9" borderId="0"/>
    <xf numFmtId="0" fontId="5" fillId="13" borderId="0"/>
    <xf numFmtId="0" fontId="6" fillId="14" borderId="0"/>
    <xf numFmtId="0" fontId="7" fillId="3" borderId="1"/>
    <xf numFmtId="0" fontId="8" fillId="15" borderId="2"/>
    <xf numFmtId="164" fontId="3" fillId="0" borderId="0"/>
    <xf numFmtId="0" fontId="9" fillId="0" borderId="0"/>
    <xf numFmtId="0" fontId="10" fillId="16" borderId="0"/>
    <xf numFmtId="0" fontId="11" fillId="0" borderId="3"/>
    <xf numFmtId="0" fontId="12" fillId="0" borderId="4"/>
    <xf numFmtId="0" fontId="13" fillId="0" borderId="5"/>
    <xf numFmtId="0" fontId="13" fillId="0" borderId="0"/>
    <xf numFmtId="0" fontId="14" fillId="4" borderId="1"/>
    <xf numFmtId="0" fontId="15" fillId="0" borderId="6"/>
    <xf numFmtId="0" fontId="16" fillId="5" borderId="0"/>
    <xf numFmtId="0" fontId="3" fillId="5" borderId="7"/>
    <xf numFmtId="0" fontId="17" fillId="3" borderId="8"/>
    <xf numFmtId="0" fontId="18" fillId="0" borderId="0"/>
    <xf numFmtId="0" fontId="19" fillId="0" borderId="9"/>
    <xf numFmtId="0" fontId="2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22" fillId="0" borderId="10">
      <alignment wrapText="1"/>
    </xf>
    <xf numFmtId="0" fontId="23" fillId="0" borderId="0">
      <alignment horizontal="left"/>
    </xf>
    <xf numFmtId="0" fontId="22" fillId="0" borderId="11">
      <alignment wrapText="1"/>
    </xf>
    <xf numFmtId="0" fontId="21" fillId="0" borderId="12">
      <alignment wrapText="1"/>
    </xf>
    <xf numFmtId="0" fontId="21" fillId="0" borderId="13">
      <alignment wrapText="1"/>
    </xf>
    <xf numFmtId="43" fontId="26" fillId="0" borderId="0" applyFont="0" applyFill="0" applyBorder="0" applyAlignment="0" applyProtection="0"/>
  </cellStyleXfs>
  <cellXfs count="32">
    <xf numFmtId="0" fontId="0" fillId="0" borderId="0" xfId="0"/>
    <xf numFmtId="0" fontId="1" fillId="2" borderId="0" xfId="0" applyFont="1" applyFill="1"/>
    <xf numFmtId="0" fontId="2" fillId="0" borderId="0" xfId="1"/>
    <xf numFmtId="1" fontId="0" fillId="0" borderId="0" xfId="0" applyNumberFormat="1"/>
    <xf numFmtId="0" fontId="24" fillId="0" borderId="0" xfId="0" applyFont="1"/>
    <xf numFmtId="0" fontId="1" fillId="0" borderId="0" xfId="0" applyFont="1"/>
    <xf numFmtId="0" fontId="0" fillId="0" borderId="0" xfId="0"/>
    <xf numFmtId="0" fontId="0" fillId="0" borderId="0" xfId="0" applyAlignment="1">
      <alignment horizontal="left"/>
    </xf>
    <xf numFmtId="0" fontId="25" fillId="0" borderId="0" xfId="0" applyFont="1"/>
    <xf numFmtId="14" fontId="0" fillId="0" borderId="0" xfId="0" applyNumberFormat="1"/>
    <xf numFmtId="0" fontId="0" fillId="17" borderId="0" xfId="0" applyFill="1"/>
    <xf numFmtId="165" fontId="0" fillId="17" borderId="0" xfId="58" applyNumberFormat="1" applyFont="1" applyFill="1"/>
    <xf numFmtId="0" fontId="1" fillId="18" borderId="0" xfId="0" applyFont="1" applyFill="1"/>
    <xf numFmtId="0" fontId="0" fillId="18" borderId="0" xfId="0" applyFill="1"/>
    <xf numFmtId="165" fontId="0" fillId="0" borderId="0" xfId="58" applyNumberFormat="1" applyFont="1"/>
    <xf numFmtId="165" fontId="0" fillId="0" borderId="0" xfId="0" applyNumberFormat="1" applyFill="1"/>
    <xf numFmtId="0" fontId="1" fillId="0" borderId="0" xfId="0" applyFont="1" applyFill="1"/>
    <xf numFmtId="1" fontId="0" fillId="19" borderId="0" xfId="0" applyNumberFormat="1" applyFill="1"/>
    <xf numFmtId="0" fontId="0" fillId="19" borderId="0" xfId="0" applyFill="1"/>
    <xf numFmtId="0" fontId="27" fillId="20" borderId="0" xfId="0" applyFont="1" applyFill="1" applyAlignment="1">
      <alignment horizontal="left" wrapText="1"/>
    </xf>
    <xf numFmtId="0" fontId="0" fillId="21" borderId="0" xfId="0" applyFill="1"/>
    <xf numFmtId="0" fontId="28" fillId="20" borderId="0" xfId="0" applyFont="1" applyFill="1" applyAlignment="1">
      <alignment horizontal="left" wrapText="1"/>
    </xf>
    <xf numFmtId="0" fontId="29" fillId="22" borderId="14" xfId="0" applyFont="1" applyFill="1" applyBorder="1" applyAlignment="1">
      <alignment horizontal="left" vertical="center" wrapText="1"/>
    </xf>
    <xf numFmtId="0" fontId="30" fillId="23" borderId="14" xfId="0" applyFont="1" applyFill="1" applyBorder="1" applyAlignment="1">
      <alignment horizontal="left" wrapText="1"/>
    </xf>
    <xf numFmtId="166" fontId="30" fillId="23" borderId="14" xfId="0" applyNumberFormat="1" applyFont="1" applyFill="1" applyBorder="1" applyAlignment="1">
      <alignment horizontal="right" wrapText="1"/>
    </xf>
    <xf numFmtId="0" fontId="30" fillId="0" borderId="14" xfId="0" applyFont="1" applyBorder="1" applyAlignment="1">
      <alignment horizontal="left" wrapText="1"/>
    </xf>
    <xf numFmtId="166" fontId="30" fillId="0" borderId="14" xfId="0" applyNumberFormat="1" applyFont="1" applyBorder="1" applyAlignment="1">
      <alignment horizontal="right" wrapText="1"/>
    </xf>
    <xf numFmtId="0" fontId="28" fillId="0" borderId="14" xfId="0" applyFont="1" applyBorder="1" applyAlignment="1">
      <alignment horizontal="left" wrapText="1"/>
    </xf>
    <xf numFmtId="166" fontId="28" fillId="0" borderId="14" xfId="0" applyNumberFormat="1" applyFont="1" applyBorder="1" applyAlignment="1">
      <alignment horizontal="right" wrapText="1"/>
    </xf>
    <xf numFmtId="0" fontId="31" fillId="20" borderId="0" xfId="0" applyFont="1" applyFill="1" applyAlignment="1">
      <alignment horizontal="left" wrapText="1"/>
    </xf>
    <xf numFmtId="166" fontId="30" fillId="17" borderId="14" xfId="0" applyNumberFormat="1" applyFont="1" applyFill="1" applyBorder="1" applyAlignment="1">
      <alignment horizontal="right" wrapText="1"/>
    </xf>
    <xf numFmtId="1" fontId="0" fillId="17" borderId="0" xfId="0" applyNumberFormat="1" applyFill="1"/>
  </cellXfs>
  <cellStyles count="59">
    <cellStyle name="20% - Accent1 2" xfId="3" xr:uid="{00000000-0005-0000-0000-000003000000}"/>
    <cellStyle name="20% - Accent2 2" xfId="4" xr:uid="{00000000-0005-0000-0000-000004000000}"/>
    <cellStyle name="20% - Accent3 2" xfId="5" xr:uid="{00000000-0005-0000-0000-000005000000}"/>
    <cellStyle name="20% - Accent4 2" xfId="6" xr:uid="{00000000-0005-0000-0000-000006000000}"/>
    <cellStyle name="20% - Accent5 2" xfId="7" xr:uid="{00000000-0005-0000-0000-000007000000}"/>
    <cellStyle name="20% - Accent6 2" xfId="8" xr:uid="{00000000-0005-0000-0000-000008000000}"/>
    <cellStyle name="40% - Accent1 2" xfId="9" xr:uid="{00000000-0005-0000-0000-000009000000}"/>
    <cellStyle name="40% - Accent2 2" xfId="10" xr:uid="{00000000-0005-0000-0000-00000A000000}"/>
    <cellStyle name="40% - Accent3 2" xfId="11" xr:uid="{00000000-0005-0000-0000-00000B000000}"/>
    <cellStyle name="40% - Accent4 2" xfId="12" xr:uid="{00000000-0005-0000-0000-00000C000000}"/>
    <cellStyle name="40% - Accent5 2" xfId="13" xr:uid="{00000000-0005-0000-0000-00000D000000}"/>
    <cellStyle name="40% - Accent6 2" xfId="14" xr:uid="{00000000-0005-0000-0000-00000E000000}"/>
    <cellStyle name="60% - Accent1 2" xfId="15" xr:uid="{00000000-0005-0000-0000-00000F000000}"/>
    <cellStyle name="60% - Accent2 2" xfId="16" xr:uid="{00000000-0005-0000-0000-000010000000}"/>
    <cellStyle name="60% - Accent3 2" xfId="17" xr:uid="{00000000-0005-0000-0000-000011000000}"/>
    <cellStyle name="60% - Accent4 2" xfId="18" xr:uid="{00000000-0005-0000-0000-000012000000}"/>
    <cellStyle name="60% - Accent5 2" xfId="19" xr:uid="{00000000-0005-0000-0000-000013000000}"/>
    <cellStyle name="60% - Accent6 2" xfId="20" xr:uid="{00000000-0005-0000-0000-000014000000}"/>
    <cellStyle name="Accent1 2" xfId="21" xr:uid="{00000000-0005-0000-0000-000015000000}"/>
    <cellStyle name="Accent2 2" xfId="22" xr:uid="{00000000-0005-0000-0000-000016000000}"/>
    <cellStyle name="Accent3 2" xfId="23" xr:uid="{00000000-0005-0000-0000-000017000000}"/>
    <cellStyle name="Accent4 2" xfId="24" xr:uid="{00000000-0005-0000-0000-000018000000}"/>
    <cellStyle name="Accent5 2" xfId="25" xr:uid="{00000000-0005-0000-0000-000019000000}"/>
    <cellStyle name="Accent6 2" xfId="26" xr:uid="{00000000-0005-0000-0000-00001A000000}"/>
    <cellStyle name="Bad 2" xfId="27" xr:uid="{00000000-0005-0000-0000-00001B000000}"/>
    <cellStyle name="Body: normal cell" xfId="56" xr:uid="{00000000-0005-0000-0000-000038000000}"/>
    <cellStyle name="Calculation 2" xfId="28" xr:uid="{00000000-0005-0000-0000-00001C000000}"/>
    <cellStyle name="Check Cell 2" xfId="29" xr:uid="{00000000-0005-0000-0000-00001D000000}"/>
    <cellStyle name="Comma" xfId="58" builtinId="3"/>
    <cellStyle name="Euro" xfId="30" xr:uid="{00000000-0005-0000-0000-00001E000000}"/>
    <cellStyle name="Explanatory Text 2" xfId="31" xr:uid="{00000000-0005-0000-0000-00001F000000}"/>
    <cellStyle name="Font: Calibri, 9pt regular" xfId="52" xr:uid="{00000000-0005-0000-0000-000034000000}"/>
    <cellStyle name="Footnotes: top row" xfId="57" xr:uid="{00000000-0005-0000-0000-000039000000}"/>
    <cellStyle name="Good 2" xfId="32" xr:uid="{00000000-0005-0000-0000-000020000000}"/>
    <cellStyle name="Header: bottom row" xfId="53" xr:uid="{00000000-0005-0000-0000-000035000000}"/>
    <cellStyle name="Heading 1 2" xfId="33" xr:uid="{00000000-0005-0000-0000-000021000000}"/>
    <cellStyle name="Heading 2 2" xfId="34" xr:uid="{00000000-0005-0000-0000-000022000000}"/>
    <cellStyle name="Heading 3 2" xfId="35" xr:uid="{00000000-0005-0000-0000-000023000000}"/>
    <cellStyle name="Heading 4 2" xfId="36" xr:uid="{00000000-0005-0000-0000-000024000000}"/>
    <cellStyle name="Hyperlink" xfId="1" builtinId="8"/>
    <cellStyle name="Input 2" xfId="37" xr:uid="{00000000-0005-0000-0000-000025000000}"/>
    <cellStyle name="Linked Cell 2" xfId="38" xr:uid="{00000000-0005-0000-0000-000026000000}"/>
    <cellStyle name="Neutral 2" xfId="39" xr:uid="{00000000-0005-0000-0000-000027000000}"/>
    <cellStyle name="Normal" xfId="0" builtinId="0"/>
    <cellStyle name="Normal 2" xfId="2" xr:uid="{00000000-0005-0000-0000-000002000000}"/>
    <cellStyle name="Normal 2 2" xfId="45" xr:uid="{00000000-0005-0000-0000-00002D000000}"/>
    <cellStyle name="Normal 2 3" xfId="48" xr:uid="{00000000-0005-0000-0000-000030000000}"/>
    <cellStyle name="Normal 2 4" xfId="49" xr:uid="{00000000-0005-0000-0000-000031000000}"/>
    <cellStyle name="Normal 2 5" xfId="50" xr:uid="{00000000-0005-0000-0000-000032000000}"/>
    <cellStyle name="Normal 2 6" xfId="51" xr:uid="{00000000-0005-0000-0000-000033000000}"/>
    <cellStyle name="Normal 3" xfId="46" xr:uid="{00000000-0005-0000-0000-00002E000000}"/>
    <cellStyle name="Normal 4" xfId="47" xr:uid="{00000000-0005-0000-0000-00002F000000}"/>
    <cellStyle name="Note 2" xfId="40" xr:uid="{00000000-0005-0000-0000-000028000000}"/>
    <cellStyle name="Output 2" xfId="41" xr:uid="{00000000-0005-0000-0000-000029000000}"/>
    <cellStyle name="Parent row" xfId="55" xr:uid="{00000000-0005-0000-0000-000037000000}"/>
    <cellStyle name="Table title" xfId="54" xr:uid="{00000000-0005-0000-0000-000036000000}"/>
    <cellStyle name="Title 2" xfId="42" xr:uid="{00000000-0005-0000-0000-00002A000000}"/>
    <cellStyle name="Total 2" xfId="43" xr:uid="{00000000-0005-0000-0000-00002B000000}"/>
    <cellStyle name="Warning Text 2" xfId="44" xr:uid="{00000000-0005-0000-0000-00002C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 specific'!$A$16</c:f>
              <c:strCache>
                <c:ptCount val="1"/>
                <c:pt idx="0">
                  <c:v>Potential</c:v>
                </c:pt>
              </c:strCache>
            </c:strRef>
          </c:tx>
          <c:spPr>
            <a:ln w="28575" cap="rnd">
              <a:solidFill>
                <a:schemeClr val="accent1"/>
              </a:solidFill>
              <a:round/>
            </a:ln>
            <a:effectLst/>
          </c:spPr>
          <c:marker>
            <c:symbol val="none"/>
          </c:marker>
          <c:cat>
            <c:numRef>
              <c:f>'CA specific'!$B$15:$AD$15</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'CA specific'!$B$16:$AD$16</c:f>
              <c:numCache>
                <c:formatCode>_(* #,##0_);_(* \(#,##0\);_(* "-"??_);_(@_)</c:formatCode>
                <c:ptCount val="29"/>
                <c:pt idx="0">
                  <c:v>2564.54</c:v>
                </c:pt>
                <c:pt idx="1">
                  <c:v>4603.4999999999991</c:v>
                </c:pt>
                <c:pt idx="2">
                  <c:v>9811.41</c:v>
                </c:pt>
                <c:pt idx="3">
                  <c:v>11317.12</c:v>
                </c:pt>
                <c:pt idx="4">
                  <c:v>11317.130000000001</c:v>
                </c:pt>
                <c:pt idx="5">
                  <c:v>11697.630000000005</c:v>
                </c:pt>
                <c:pt idx="6">
                  <c:v>12078.129999999997</c:v>
                </c:pt>
                <c:pt idx="7">
                  <c:v>12236.330000000016</c:v>
                </c:pt>
                <c:pt idx="8">
                  <c:v>12394.529999999999</c:v>
                </c:pt>
                <c:pt idx="9">
                  <c:v>12982.600000000093</c:v>
                </c:pt>
                <c:pt idx="10">
                  <c:v>13570.669999999998</c:v>
                </c:pt>
                <c:pt idx="11">
                  <c:v>14929.729999999981</c:v>
                </c:pt>
                <c:pt idx="12">
                  <c:v>16288.790000000037</c:v>
                </c:pt>
                <c:pt idx="13">
                  <c:v>17647.849999999999</c:v>
                </c:pt>
                <c:pt idx="14">
                  <c:v>19823.947999999858</c:v>
                </c:pt>
                <c:pt idx="15">
                  <c:v>22000.046000000089</c:v>
                </c:pt>
                <c:pt idx="16">
                  <c:v>24176.143999999389</c:v>
                </c:pt>
                <c:pt idx="17">
                  <c:v>26352.24199999962</c:v>
                </c:pt>
                <c:pt idx="18">
                  <c:v>28528.339999999851</c:v>
                </c:pt>
                <c:pt idx="19">
                  <c:v>30963.88599999994</c:v>
                </c:pt>
                <c:pt idx="20">
                  <c:v>33399.43200000003</c:v>
                </c:pt>
                <c:pt idx="21">
                  <c:v>35834.977999999188</c:v>
                </c:pt>
                <c:pt idx="22">
                  <c:v>38270.523999999277</c:v>
                </c:pt>
                <c:pt idx="23">
                  <c:v>40706.069999999367</c:v>
                </c:pt>
                <c:pt idx="24">
                  <c:v>43141.615999999456</c:v>
                </c:pt>
                <c:pt idx="25">
                  <c:v>45577.161999999546</c:v>
                </c:pt>
                <c:pt idx="26">
                  <c:v>48012.707999999635</c:v>
                </c:pt>
                <c:pt idx="27">
                  <c:v>50448.253999999724</c:v>
                </c:pt>
                <c:pt idx="28">
                  <c:v>52883.799999999814</c:v>
                </c:pt>
              </c:numCache>
            </c:numRef>
          </c:val>
          <c:smooth val="0"/>
          <c:extLst>
            <c:ext xmlns:c16="http://schemas.microsoft.com/office/drawing/2014/chart" uri="{C3380CC4-5D6E-409C-BE32-E72D297353CC}">
              <c16:uniqueId val="{00000000-D1FE-4A81-80AB-46F1B8A60EA0}"/>
            </c:ext>
          </c:extLst>
        </c:ser>
        <c:dLbls>
          <c:showLegendKey val="0"/>
          <c:showVal val="0"/>
          <c:showCatName val="0"/>
          <c:showSerName val="0"/>
          <c:showPercent val="0"/>
          <c:showBubbleSize val="0"/>
        </c:dLbls>
        <c:smooth val="0"/>
        <c:axId val="1819106831"/>
        <c:axId val="1819107247"/>
      </c:lineChart>
      <c:catAx>
        <c:axId val="18191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7247"/>
        <c:crosses val="autoZero"/>
        <c:auto val="1"/>
        <c:lblAlgn val="ctr"/>
        <c:lblOffset val="100"/>
        <c:noMultiLvlLbl val="0"/>
      </c:catAx>
      <c:valAx>
        <c:axId val="1819107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381000</xdr:colOff>
      <xdr:row>17</xdr:row>
      <xdr:rowOff>52387</xdr:rowOff>
    </xdr:from>
    <xdr:to>
      <xdr:col>8</xdr:col>
      <xdr:colOff>609600</xdr:colOff>
      <xdr:row>31</xdr:row>
      <xdr:rowOff>128587</xdr:rowOff>
    </xdr:to>
    <xdr:graphicFrame macro="">
      <xdr:nvGraphicFramePr>
        <xdr:cNvPr id="6" name="Chart 5">
          <a:extLst>
            <a:ext uri="{FF2B5EF4-FFF2-40B4-BE49-F238E27FC236}">
              <a16:creationId xmlns:a16="http://schemas.microsoft.com/office/drawing/2014/main" id="{BD2AD187-8176-44D4-879A-477A5240D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9.xlsx" TargetMode="External"/><Relationship Id="rId2" Type="http://schemas.openxmlformats.org/officeDocument/2006/relationships/hyperlink" Target="https://www.nrel.gov/analysis/re_futures/data_viewer/" TargetMode="External"/><Relationship Id="rId1" Type="http://schemas.openxmlformats.org/officeDocument/2006/relationships/hyperlink" Target="http://www.eia.gov/forecasts/aeo/excel/aeotab_9.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workbookViewId="0">
      <selection activeCell="B37" sqref="B37"/>
    </sheetView>
    <sheetView workbookViewId="1"/>
  </sheetViews>
  <sheetFormatPr defaultColWidth="9" defaultRowHeight="14.5" x14ac:dyDescent="0.35"/>
  <cols>
    <col min="1" max="1" width="17.81640625" style="6" customWidth="1"/>
    <col min="2" max="2" width="54" style="6" customWidth="1"/>
    <col min="3" max="3" width="9" style="6" customWidth="1"/>
    <col min="4" max="16384" width="9" style="6"/>
  </cols>
  <sheetData>
    <row r="1" spans="1:7" x14ac:dyDescent="0.35">
      <c r="A1" s="5" t="s">
        <v>0</v>
      </c>
      <c r="B1" t="s">
        <v>1</v>
      </c>
      <c r="C1" s="9">
        <v>44307</v>
      </c>
      <c r="F1" s="8" t="s">
        <v>2</v>
      </c>
      <c r="G1" s="8" t="s">
        <v>3</v>
      </c>
    </row>
    <row r="2" spans="1:7" x14ac:dyDescent="0.35">
      <c r="A2" s="5" t="s">
        <v>4</v>
      </c>
      <c r="B2" t="str">
        <f>LOOKUP(B1,F1:G50,G1:G50)</f>
        <v>CA</v>
      </c>
      <c r="F2" s="8" t="s">
        <v>5</v>
      </c>
      <c r="G2" s="8" t="s">
        <v>6</v>
      </c>
    </row>
    <row r="3" spans="1:7" x14ac:dyDescent="0.35">
      <c r="A3" s="5" t="s">
        <v>7</v>
      </c>
      <c r="F3" s="8" t="s">
        <v>8</v>
      </c>
      <c r="G3" s="8" t="s">
        <v>9</v>
      </c>
    </row>
    <row r="4" spans="1:7" x14ac:dyDescent="0.35">
      <c r="F4" s="8" t="s">
        <v>10</v>
      </c>
      <c r="G4" s="8" t="s">
        <v>11</v>
      </c>
    </row>
    <row r="5" spans="1:7" x14ac:dyDescent="0.35">
      <c r="A5" s="5" t="s">
        <v>12</v>
      </c>
      <c r="B5" s="1" t="s">
        <v>13</v>
      </c>
      <c r="F5" s="8" t="s">
        <v>1</v>
      </c>
      <c r="G5" s="8" t="s">
        <v>14</v>
      </c>
    </row>
    <row r="6" spans="1:7" x14ac:dyDescent="0.35">
      <c r="B6" t="s">
        <v>15</v>
      </c>
      <c r="F6" s="8" t="s">
        <v>16</v>
      </c>
      <c r="G6" s="8" t="s">
        <v>17</v>
      </c>
    </row>
    <row r="7" spans="1:7" x14ac:dyDescent="0.35">
      <c r="B7" s="7">
        <v>2020</v>
      </c>
      <c r="F7" s="8" t="s">
        <v>18</v>
      </c>
      <c r="G7" s="8" t="s">
        <v>19</v>
      </c>
    </row>
    <row r="8" spans="1:7" x14ac:dyDescent="0.35">
      <c r="B8" t="s">
        <v>20</v>
      </c>
      <c r="F8" s="8" t="s">
        <v>21</v>
      </c>
      <c r="G8" s="8" t="s">
        <v>22</v>
      </c>
    </row>
    <row r="9" spans="1:7" x14ac:dyDescent="0.35">
      <c r="B9" s="2" t="s">
        <v>23</v>
      </c>
      <c r="F9" s="8" t="s">
        <v>24</v>
      </c>
      <c r="G9" s="8" t="s">
        <v>25</v>
      </c>
    </row>
    <row r="10" spans="1:7" x14ac:dyDescent="0.35">
      <c r="B10" t="s">
        <v>26</v>
      </c>
      <c r="F10" s="8" t="s">
        <v>27</v>
      </c>
      <c r="G10" s="8" t="s">
        <v>28</v>
      </c>
    </row>
    <row r="11" spans="1:7" x14ac:dyDescent="0.35">
      <c r="F11" s="8" t="s">
        <v>29</v>
      </c>
      <c r="G11" s="8" t="s">
        <v>30</v>
      </c>
    </row>
    <row r="12" spans="1:7" x14ac:dyDescent="0.35">
      <c r="B12" s="1" t="s">
        <v>31</v>
      </c>
      <c r="F12" s="8" t="s">
        <v>32</v>
      </c>
      <c r="G12" s="8" t="s">
        <v>33</v>
      </c>
    </row>
    <row r="13" spans="1:7" x14ac:dyDescent="0.35">
      <c r="B13" t="s">
        <v>34</v>
      </c>
      <c r="F13" s="8" t="s">
        <v>35</v>
      </c>
      <c r="G13" s="8" t="s">
        <v>36</v>
      </c>
    </row>
    <row r="14" spans="1:7" x14ac:dyDescent="0.35">
      <c r="B14" s="7" t="s">
        <v>37</v>
      </c>
      <c r="F14" s="8" t="s">
        <v>38</v>
      </c>
      <c r="G14" s="8" t="s">
        <v>39</v>
      </c>
    </row>
    <row r="15" spans="1:7" x14ac:dyDescent="0.35">
      <c r="B15" s="7" t="s">
        <v>40</v>
      </c>
      <c r="F15" s="8" t="s">
        <v>41</v>
      </c>
      <c r="G15" s="8" t="s">
        <v>42</v>
      </c>
    </row>
    <row r="16" spans="1:7" x14ac:dyDescent="0.35">
      <c r="B16" s="2" t="s">
        <v>43</v>
      </c>
      <c r="F16" s="8" t="s">
        <v>44</v>
      </c>
      <c r="G16" s="8" t="s">
        <v>45</v>
      </c>
    </row>
    <row r="17" spans="2:7" x14ac:dyDescent="0.35">
      <c r="B17" t="s">
        <v>46</v>
      </c>
      <c r="F17" s="8" t="s">
        <v>47</v>
      </c>
      <c r="G17" s="8" t="s">
        <v>48</v>
      </c>
    </row>
    <row r="18" spans="2:7" x14ac:dyDescent="0.35">
      <c r="B18" s="7"/>
      <c r="F18" s="8" t="s">
        <v>49</v>
      </c>
      <c r="G18" s="8" t="s">
        <v>50</v>
      </c>
    </row>
    <row r="19" spans="2:7" x14ac:dyDescent="0.35">
      <c r="B19" s="1" t="s">
        <v>51</v>
      </c>
      <c r="F19" s="8" t="s">
        <v>52</v>
      </c>
      <c r="G19" s="8" t="s">
        <v>53</v>
      </c>
    </row>
    <row r="20" spans="2:7" x14ac:dyDescent="0.35">
      <c r="B20" t="s">
        <v>15</v>
      </c>
      <c r="F20" s="8" t="s">
        <v>54</v>
      </c>
      <c r="G20" s="8" t="s">
        <v>55</v>
      </c>
    </row>
    <row r="21" spans="2:7" x14ac:dyDescent="0.35">
      <c r="B21" s="7">
        <v>2018</v>
      </c>
      <c r="F21" s="8" t="s">
        <v>56</v>
      </c>
      <c r="G21" s="8" t="s">
        <v>57</v>
      </c>
    </row>
    <row r="22" spans="2:7" x14ac:dyDescent="0.35">
      <c r="B22" t="s">
        <v>58</v>
      </c>
      <c r="F22" s="8" t="s">
        <v>59</v>
      </c>
      <c r="G22" s="8" t="s">
        <v>60</v>
      </c>
    </row>
    <row r="23" spans="2:7" x14ac:dyDescent="0.35">
      <c r="B23" s="2" t="s">
        <v>23</v>
      </c>
      <c r="F23" s="8" t="s">
        <v>61</v>
      </c>
      <c r="G23" s="8" t="s">
        <v>62</v>
      </c>
    </row>
    <row r="24" spans="2:7" x14ac:dyDescent="0.35">
      <c r="B24" t="s">
        <v>26</v>
      </c>
      <c r="F24" s="8" t="s">
        <v>63</v>
      </c>
      <c r="G24" s="8" t="s">
        <v>64</v>
      </c>
    </row>
    <row r="25" spans="2:7" x14ac:dyDescent="0.35">
      <c r="B25" s="7"/>
      <c r="F25" s="8" t="s">
        <v>65</v>
      </c>
      <c r="G25" s="8" t="s">
        <v>66</v>
      </c>
    </row>
    <row r="26" spans="2:7" x14ac:dyDescent="0.35">
      <c r="B26" s="1" t="s">
        <v>128</v>
      </c>
      <c r="F26" s="8" t="s">
        <v>68</v>
      </c>
      <c r="G26" s="8" t="s">
        <v>69</v>
      </c>
    </row>
    <row r="27" spans="2:7" x14ac:dyDescent="0.35">
      <c r="B27" s="6" t="s">
        <v>132</v>
      </c>
      <c r="F27" s="8" t="s">
        <v>71</v>
      </c>
      <c r="G27" s="8" t="s">
        <v>72</v>
      </c>
    </row>
    <row r="28" spans="2:7" x14ac:dyDescent="0.35">
      <c r="B28" s="6" t="s">
        <v>129</v>
      </c>
      <c r="F28" s="8" t="s">
        <v>74</v>
      </c>
      <c r="G28" s="8" t="s">
        <v>75</v>
      </c>
    </row>
    <row r="29" spans="2:7" x14ac:dyDescent="0.35">
      <c r="B29" s="6" t="s">
        <v>131</v>
      </c>
      <c r="F29" s="8" t="s">
        <v>76</v>
      </c>
      <c r="G29" s="8" t="s">
        <v>77</v>
      </c>
    </row>
    <row r="30" spans="2:7" x14ac:dyDescent="0.35">
      <c r="B30" s="6" t="s">
        <v>130</v>
      </c>
      <c r="F30" s="8" t="s">
        <v>79</v>
      </c>
      <c r="G30" s="8" t="s">
        <v>80</v>
      </c>
    </row>
    <row r="31" spans="2:7" x14ac:dyDescent="0.35">
      <c r="F31" s="8" t="s">
        <v>82</v>
      </c>
      <c r="G31" s="8" t="s">
        <v>83</v>
      </c>
    </row>
    <row r="32" spans="2:7" x14ac:dyDescent="0.35">
      <c r="B32" s="1" t="s">
        <v>290</v>
      </c>
      <c r="F32" s="8" t="s">
        <v>84</v>
      </c>
      <c r="G32" s="8" t="s">
        <v>85</v>
      </c>
    </row>
    <row r="33" spans="1:7" x14ac:dyDescent="0.35">
      <c r="B33" s="6" t="s">
        <v>132</v>
      </c>
      <c r="F33" s="8" t="s">
        <v>86</v>
      </c>
      <c r="G33" s="8" t="s">
        <v>87</v>
      </c>
    </row>
    <row r="34" spans="1:7" x14ac:dyDescent="0.35">
      <c r="A34" s="5"/>
      <c r="B34" s="6" t="s">
        <v>129</v>
      </c>
      <c r="F34" s="8" t="s">
        <v>88</v>
      </c>
      <c r="G34" s="8" t="s">
        <v>89</v>
      </c>
    </row>
    <row r="35" spans="1:7" x14ac:dyDescent="0.35">
      <c r="A35" s="7"/>
      <c r="B35" s="6" t="s">
        <v>130</v>
      </c>
      <c r="F35" s="8" t="s">
        <v>90</v>
      </c>
      <c r="G35" s="8" t="s">
        <v>91</v>
      </c>
    </row>
    <row r="36" spans="1:7" x14ac:dyDescent="0.35">
      <c r="B36" s="6">
        <v>2021</v>
      </c>
      <c r="F36" s="8" t="s">
        <v>92</v>
      </c>
      <c r="G36" s="8" t="s">
        <v>93</v>
      </c>
    </row>
    <row r="37" spans="1:7" x14ac:dyDescent="0.35">
      <c r="F37" s="8" t="s">
        <v>94</v>
      </c>
      <c r="G37" s="8" t="s">
        <v>95</v>
      </c>
    </row>
    <row r="38" spans="1:7" x14ac:dyDescent="0.35">
      <c r="F38" s="8" t="s">
        <v>96</v>
      </c>
      <c r="G38" s="8" t="s">
        <v>97</v>
      </c>
    </row>
    <row r="39" spans="1:7" x14ac:dyDescent="0.35">
      <c r="F39" s="8" t="s">
        <v>98</v>
      </c>
      <c r="G39" s="8" t="s">
        <v>99</v>
      </c>
    </row>
    <row r="40" spans="1:7" x14ac:dyDescent="0.35">
      <c r="A40" s="5" t="s">
        <v>67</v>
      </c>
      <c r="F40" s="8" t="s">
        <v>100</v>
      </c>
      <c r="G40" s="8" t="s">
        <v>101</v>
      </c>
    </row>
    <row r="41" spans="1:7" x14ac:dyDescent="0.35">
      <c r="A41" t="s">
        <v>70</v>
      </c>
      <c r="F41" s="8" t="s">
        <v>102</v>
      </c>
      <c r="G41" s="8" t="s">
        <v>103</v>
      </c>
    </row>
    <row r="42" spans="1:7" x14ac:dyDescent="0.35">
      <c r="A42" t="s">
        <v>73</v>
      </c>
      <c r="F42" s="8" t="s">
        <v>104</v>
      </c>
      <c r="G42" s="8" t="s">
        <v>105</v>
      </c>
    </row>
    <row r="43" spans="1:7" x14ac:dyDescent="0.35">
      <c r="F43" s="8" t="s">
        <v>106</v>
      </c>
      <c r="G43" s="8" t="s">
        <v>107</v>
      </c>
    </row>
    <row r="44" spans="1:7" x14ac:dyDescent="0.35">
      <c r="A44" t="s">
        <v>78</v>
      </c>
      <c r="F44" s="8" t="s">
        <v>108</v>
      </c>
      <c r="G44" s="8" t="s">
        <v>109</v>
      </c>
    </row>
    <row r="45" spans="1:7" x14ac:dyDescent="0.35">
      <c r="A45" t="s">
        <v>81</v>
      </c>
      <c r="F45" s="8" t="s">
        <v>110</v>
      </c>
      <c r="G45" s="8" t="s">
        <v>111</v>
      </c>
    </row>
    <row r="46" spans="1:7" x14ac:dyDescent="0.35">
      <c r="F46" s="8" t="s">
        <v>112</v>
      </c>
      <c r="G46" s="8" t="s">
        <v>113</v>
      </c>
    </row>
    <row r="47" spans="1:7" x14ac:dyDescent="0.35">
      <c r="F47" s="8" t="s">
        <v>114</v>
      </c>
      <c r="G47" s="8" t="s">
        <v>115</v>
      </c>
    </row>
    <row r="48" spans="1:7" x14ac:dyDescent="0.35">
      <c r="F48" s="8" t="s">
        <v>116</v>
      </c>
      <c r="G48" s="8" t="s">
        <v>117</v>
      </c>
    </row>
    <row r="49" spans="6:7" x14ac:dyDescent="0.35">
      <c r="F49" s="8" t="s">
        <v>118</v>
      </c>
      <c r="G49" s="8" t="s">
        <v>119</v>
      </c>
    </row>
    <row r="50" spans="6:7" x14ac:dyDescent="0.35">
      <c r="F50" s="8" t="s">
        <v>120</v>
      </c>
      <c r="G50" s="8" t="s">
        <v>121</v>
      </c>
    </row>
  </sheetData>
  <hyperlinks>
    <hyperlink ref="B9" r:id="rId1" xr:uid="{00000000-0004-0000-0000-000000000000}"/>
    <hyperlink ref="B16" r:id="rId2" xr:uid="{00000000-0004-0000-0000-000001000000}"/>
    <hyperlink ref="B23" r:id="rId3" xr:uid="{00000000-0004-0000-0000-00000200000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1C5-EA3C-4C46-B33F-4DEEBC3564EF}">
  <sheetPr>
    <tabColor rgb="FFFF66FF"/>
  </sheetPr>
  <dimension ref="B2:AK224"/>
  <sheetViews>
    <sheetView topLeftCell="A73" workbookViewId="0">
      <selection activeCell="I6" sqref="I6"/>
    </sheetView>
    <sheetView topLeftCell="A25" workbookViewId="1">
      <selection activeCell="A33" sqref="A33"/>
    </sheetView>
  </sheetViews>
  <sheetFormatPr defaultRowHeight="14.5" x14ac:dyDescent="0.35"/>
  <cols>
    <col min="1" max="1" width="5.08984375" customWidth="1"/>
    <col min="3" max="3" width="24.1796875" style="6" customWidth="1"/>
    <col min="4" max="4" width="15.81640625" customWidth="1"/>
    <col min="14" max="15" width="9.54296875" bestFit="1" customWidth="1"/>
    <col min="16" max="18" width="10.54296875" bestFit="1" customWidth="1"/>
    <col min="19" max="19" width="9.26953125" customWidth="1"/>
    <col min="20" max="20" width="10.54296875" bestFit="1" customWidth="1"/>
    <col min="21" max="21" width="9.26953125" customWidth="1"/>
    <col min="22" max="22" width="10.54296875" bestFit="1" customWidth="1"/>
    <col min="23" max="23" width="9.26953125" customWidth="1"/>
    <col min="24" max="24" width="10.54296875" bestFit="1" customWidth="1"/>
    <col min="25" max="26" width="9.26953125" customWidth="1"/>
    <col min="27" max="27" width="10.54296875" bestFit="1" customWidth="1"/>
    <col min="28" max="31" width="9.26953125" customWidth="1"/>
    <col min="32" max="32" width="10.54296875" bestFit="1" customWidth="1"/>
    <col min="33" max="36" width="9.26953125" customWidth="1"/>
    <col min="37" max="37" width="10.54296875" bestFit="1" customWidth="1"/>
  </cols>
  <sheetData>
    <row r="2" spans="2:36" x14ac:dyDescent="0.35">
      <c r="B2" t="s">
        <v>134</v>
      </c>
    </row>
    <row r="4" spans="2:36" x14ac:dyDescent="0.35">
      <c r="C4" s="6" t="s">
        <v>135</v>
      </c>
      <c r="D4" t="s">
        <v>293</v>
      </c>
    </row>
    <row r="5" spans="2:36" x14ac:dyDescent="0.35">
      <c r="B5" s="6"/>
    </row>
    <row r="6" spans="2:36" x14ac:dyDescent="0.35">
      <c r="B6" s="6"/>
      <c r="C6" s="6" t="s">
        <v>136</v>
      </c>
      <c r="D6" t="s">
        <v>137</v>
      </c>
    </row>
    <row r="7" spans="2:36" x14ac:dyDescent="0.35">
      <c r="B7" s="6"/>
      <c r="C7" s="6" t="s">
        <v>138</v>
      </c>
      <c r="D7" t="s">
        <v>139</v>
      </c>
      <c r="E7">
        <v>840383.03557274048</v>
      </c>
    </row>
    <row r="8" spans="2:36" x14ac:dyDescent="0.35">
      <c r="B8" s="6"/>
      <c r="C8" s="6" t="s">
        <v>140</v>
      </c>
      <c r="D8" t="s">
        <v>139</v>
      </c>
      <c r="E8">
        <v>903514.35131486552</v>
      </c>
    </row>
    <row r="9" spans="2:36" x14ac:dyDescent="0.35">
      <c r="B9" s="6"/>
      <c r="C9" s="6" t="s">
        <v>141</v>
      </c>
      <c r="D9" t="s">
        <v>139</v>
      </c>
      <c r="E9">
        <v>45313.653841965206</v>
      </c>
    </row>
    <row r="10" spans="2:36" x14ac:dyDescent="0.35">
      <c r="B10" s="6"/>
      <c r="C10" s="6" t="s">
        <v>142</v>
      </c>
      <c r="D10" t="s">
        <v>139</v>
      </c>
      <c r="E10">
        <v>48717.709453555246</v>
      </c>
    </row>
    <row r="11" spans="2:36" x14ac:dyDescent="0.35">
      <c r="B11" s="6"/>
      <c r="C11" s="6" t="s">
        <v>143</v>
      </c>
      <c r="D11" t="s">
        <v>144</v>
      </c>
      <c r="E11">
        <v>19.571024255801614</v>
      </c>
    </row>
    <row r="12" spans="2:36" x14ac:dyDescent="0.35">
      <c r="B12" s="6"/>
    </row>
    <row r="13" spans="2:36" x14ac:dyDescent="0.35">
      <c r="B13" s="6"/>
      <c r="C13" s="6" t="s">
        <v>145</v>
      </c>
      <c r="D13" t="s">
        <v>137</v>
      </c>
      <c r="F13">
        <v>2015</v>
      </c>
      <c r="G13">
        <v>2016</v>
      </c>
      <c r="H13">
        <v>2017</v>
      </c>
      <c r="I13">
        <v>2018</v>
      </c>
      <c r="J13">
        <v>2019</v>
      </c>
      <c r="K13">
        <v>2020</v>
      </c>
      <c r="L13">
        <v>2021</v>
      </c>
      <c r="M13">
        <v>2022</v>
      </c>
      <c r="N13">
        <v>2023</v>
      </c>
      <c r="O13">
        <v>2024</v>
      </c>
      <c r="P13">
        <v>2025</v>
      </c>
      <c r="Q13">
        <v>2026</v>
      </c>
      <c r="R13">
        <v>2027</v>
      </c>
      <c r="S13">
        <v>2028</v>
      </c>
      <c r="T13">
        <v>2029</v>
      </c>
      <c r="U13">
        <v>2030</v>
      </c>
      <c r="V13">
        <v>2031</v>
      </c>
      <c r="W13">
        <v>2032</v>
      </c>
      <c r="X13">
        <v>2033</v>
      </c>
      <c r="Y13">
        <v>2034</v>
      </c>
      <c r="Z13">
        <v>2035</v>
      </c>
      <c r="AA13">
        <v>2036</v>
      </c>
      <c r="AB13">
        <v>2037</v>
      </c>
      <c r="AC13">
        <v>2038</v>
      </c>
      <c r="AD13">
        <v>2039</v>
      </c>
      <c r="AE13">
        <v>2040</v>
      </c>
      <c r="AF13">
        <v>2041</v>
      </c>
      <c r="AG13">
        <v>2042</v>
      </c>
      <c r="AH13">
        <v>2043</v>
      </c>
      <c r="AI13">
        <v>2044</v>
      </c>
      <c r="AJ13">
        <v>2045</v>
      </c>
    </row>
    <row r="14" spans="2:36" x14ac:dyDescent="0.35">
      <c r="B14" s="6"/>
      <c r="C14" s="6" t="s">
        <v>146</v>
      </c>
      <c r="D14" t="s">
        <v>147</v>
      </c>
      <c r="F14">
        <v>0</v>
      </c>
      <c r="G14">
        <v>0</v>
      </c>
      <c r="H14">
        <v>0</v>
      </c>
      <c r="I14">
        <v>0</v>
      </c>
      <c r="J14">
        <v>0</v>
      </c>
      <c r="K14">
        <v>0</v>
      </c>
      <c r="L14">
        <v>0</v>
      </c>
      <c r="M14">
        <v>37007.852128393715</v>
      </c>
      <c r="N14">
        <v>37413.487415684838</v>
      </c>
      <c r="O14">
        <v>38140.059083306674</v>
      </c>
      <c r="P14">
        <v>38395.98083366215</v>
      </c>
      <c r="Q14">
        <v>38442.615435448264</v>
      </c>
      <c r="R14">
        <v>0</v>
      </c>
      <c r="S14">
        <v>39922.387144305227</v>
      </c>
      <c r="T14">
        <v>0</v>
      </c>
      <c r="U14">
        <v>41062.500925996916</v>
      </c>
      <c r="V14">
        <v>0</v>
      </c>
      <c r="W14">
        <v>42197.713723321598</v>
      </c>
      <c r="X14">
        <v>0</v>
      </c>
      <c r="Y14">
        <v>0</v>
      </c>
      <c r="Z14">
        <v>44693.280423055025</v>
      </c>
      <c r="AA14">
        <v>0</v>
      </c>
      <c r="AB14">
        <v>0</v>
      </c>
      <c r="AC14">
        <v>0</v>
      </c>
      <c r="AD14">
        <v>0</v>
      </c>
      <c r="AE14">
        <v>49205.723503195288</v>
      </c>
      <c r="AF14">
        <v>0</v>
      </c>
      <c r="AG14">
        <v>0</v>
      </c>
      <c r="AH14">
        <v>0</v>
      </c>
      <c r="AI14">
        <v>0</v>
      </c>
      <c r="AJ14">
        <v>54786.831366782942</v>
      </c>
    </row>
    <row r="15" spans="2:36" x14ac:dyDescent="0.35">
      <c r="B15" s="6"/>
      <c r="C15" s="6" t="s">
        <v>148</v>
      </c>
      <c r="D15" t="s">
        <v>147</v>
      </c>
      <c r="F15">
        <v>0</v>
      </c>
      <c r="G15">
        <v>0</v>
      </c>
      <c r="H15">
        <v>0</v>
      </c>
      <c r="I15">
        <v>0</v>
      </c>
      <c r="J15">
        <v>0</v>
      </c>
      <c r="K15">
        <v>1931.35671037418</v>
      </c>
      <c r="L15">
        <v>2081.6444741208402</v>
      </c>
      <c r="M15">
        <v>39204.429323177734</v>
      </c>
      <c r="N15">
        <v>39730.904929227007</v>
      </c>
      <c r="O15">
        <v>40564.638764062685</v>
      </c>
      <c r="P15">
        <v>40921.896210635583</v>
      </c>
      <c r="Q15">
        <v>41088.660421204615</v>
      </c>
      <c r="R15">
        <v>2757.0800630408298</v>
      </c>
      <c r="S15">
        <v>42781.577041601784</v>
      </c>
      <c r="T15">
        <v>2953.7182618433599</v>
      </c>
      <c r="U15">
        <v>44104.658003989345</v>
      </c>
      <c r="V15">
        <v>3138.72854892035</v>
      </c>
      <c r="W15">
        <v>45431.041122764938</v>
      </c>
      <c r="X15">
        <v>3327.04044204922</v>
      </c>
      <c r="Y15">
        <v>3419.8789305620598</v>
      </c>
      <c r="Z15">
        <v>48205.112259489564</v>
      </c>
      <c r="AA15">
        <v>3602.8992756953298</v>
      </c>
      <c r="AB15">
        <v>3693.0925089946099</v>
      </c>
      <c r="AC15">
        <v>3782.4005147477001</v>
      </c>
      <c r="AD15">
        <v>3870.8234160851498</v>
      </c>
      <c r="AE15">
        <v>53164.073699494496</v>
      </c>
      <c r="AF15">
        <v>4044.9921257958399</v>
      </c>
      <c r="AG15">
        <v>4130.7493352421798</v>
      </c>
      <c r="AH15">
        <v>4215.62195791871</v>
      </c>
      <c r="AI15">
        <v>4299.6101297715104</v>
      </c>
      <c r="AJ15">
        <v>59169.545356248542</v>
      </c>
    </row>
    <row r="16" spans="2:36" x14ac:dyDescent="0.35">
      <c r="B16" s="6"/>
      <c r="C16" s="6" t="s">
        <v>149</v>
      </c>
      <c r="D16" t="s">
        <v>144</v>
      </c>
      <c r="F16">
        <v>0</v>
      </c>
      <c r="G16">
        <v>0</v>
      </c>
      <c r="H16">
        <v>0</v>
      </c>
      <c r="I16">
        <v>0</v>
      </c>
      <c r="J16">
        <v>0</v>
      </c>
      <c r="K16">
        <v>0</v>
      </c>
      <c r="L16">
        <v>0</v>
      </c>
      <c r="M16">
        <v>18.578180663644531</v>
      </c>
      <c r="N16">
        <v>18.463999425911499</v>
      </c>
      <c r="O16">
        <v>18.657913568399859</v>
      </c>
      <c r="P16">
        <v>18.71493273086816</v>
      </c>
      <c r="Q16">
        <v>18.6784731587768</v>
      </c>
      <c r="R16">
        <v>0</v>
      </c>
      <c r="S16">
        <v>19.32587024883485</v>
      </c>
      <c r="T16">
        <v>0</v>
      </c>
      <c r="U16">
        <v>19.753076754527086</v>
      </c>
      <c r="V16">
        <v>0</v>
      </c>
      <c r="W16">
        <v>19.783375477378438</v>
      </c>
      <c r="X16">
        <v>0</v>
      </c>
      <c r="Y16">
        <v>0</v>
      </c>
      <c r="Z16">
        <v>19.671176371707926</v>
      </c>
      <c r="AA16">
        <v>0</v>
      </c>
      <c r="AB16">
        <v>0</v>
      </c>
      <c r="AC16">
        <v>0</v>
      </c>
      <c r="AD16">
        <v>0</v>
      </c>
      <c r="AE16">
        <v>19.651990723318999</v>
      </c>
      <c r="AF16">
        <v>0</v>
      </c>
      <c r="AG16">
        <v>0</v>
      </c>
      <c r="AH16">
        <v>0</v>
      </c>
      <c r="AI16">
        <v>0</v>
      </c>
      <c r="AJ16">
        <v>20.164213098037326</v>
      </c>
    </row>
    <row r="17" spans="2:36" x14ac:dyDescent="0.35">
      <c r="B17" s="6"/>
      <c r="C17" s="6" t="s">
        <v>150</v>
      </c>
      <c r="D17" t="s">
        <v>151</v>
      </c>
      <c r="F17">
        <v>0</v>
      </c>
      <c r="G17">
        <v>0</v>
      </c>
      <c r="H17">
        <v>0</v>
      </c>
      <c r="I17">
        <v>0</v>
      </c>
      <c r="J17">
        <v>0</v>
      </c>
      <c r="K17">
        <v>0</v>
      </c>
      <c r="L17">
        <v>0</v>
      </c>
      <c r="M17">
        <v>36.718728265431061</v>
      </c>
      <c r="N17">
        <v>34.820657672471725</v>
      </c>
      <c r="O17">
        <v>36.559921820135294</v>
      </c>
      <c r="P17">
        <v>36.301318337609771</v>
      </c>
      <c r="Q17">
        <v>36.333788530794813</v>
      </c>
      <c r="R17">
        <v>0</v>
      </c>
      <c r="S17">
        <v>33.973871248066118</v>
      </c>
      <c r="T17">
        <v>0</v>
      </c>
      <c r="U17">
        <v>31.099999865338411</v>
      </c>
      <c r="V17">
        <v>0</v>
      </c>
      <c r="W17">
        <v>28.586828110973279</v>
      </c>
      <c r="X17">
        <v>0</v>
      </c>
      <c r="Y17">
        <v>0</v>
      </c>
      <c r="Z17">
        <v>24.817123759405561</v>
      </c>
      <c r="AA17">
        <v>0</v>
      </c>
      <c r="AB17">
        <v>0</v>
      </c>
      <c r="AC17">
        <v>0</v>
      </c>
      <c r="AD17">
        <v>0</v>
      </c>
      <c r="AE17">
        <v>18.53426646013456</v>
      </c>
      <c r="AF17">
        <v>0</v>
      </c>
      <c r="AG17">
        <v>0</v>
      </c>
      <c r="AH17">
        <v>0</v>
      </c>
      <c r="AI17">
        <v>0</v>
      </c>
      <c r="AJ17">
        <v>12.251380089769448</v>
      </c>
    </row>
    <row r="18" spans="2:36" x14ac:dyDescent="0.35">
      <c r="B18" s="6"/>
      <c r="C18" s="6" t="s">
        <v>152</v>
      </c>
      <c r="D18" t="s">
        <v>153</v>
      </c>
      <c r="F18">
        <v>0</v>
      </c>
      <c r="G18">
        <v>0</v>
      </c>
      <c r="H18">
        <v>0</v>
      </c>
      <c r="I18">
        <v>0</v>
      </c>
      <c r="J18">
        <v>0</v>
      </c>
      <c r="K18">
        <v>0</v>
      </c>
      <c r="L18">
        <v>0</v>
      </c>
      <c r="M18">
        <v>0.47253917249544719</v>
      </c>
      <c r="N18">
        <v>0.51511065368019282</v>
      </c>
      <c r="O18">
        <v>0.56186950883073439</v>
      </c>
      <c r="P18">
        <v>0.64633351944907647</v>
      </c>
      <c r="Q18">
        <v>0.67717934958726034</v>
      </c>
      <c r="R18">
        <v>0</v>
      </c>
      <c r="S18">
        <v>0.75898995780725353</v>
      </c>
      <c r="T18">
        <v>0</v>
      </c>
      <c r="U18">
        <v>0.68522733189608853</v>
      </c>
      <c r="V18">
        <v>0</v>
      </c>
      <c r="W18">
        <v>0.72584666613363358</v>
      </c>
      <c r="X18">
        <v>0</v>
      </c>
      <c r="Y18">
        <v>0</v>
      </c>
      <c r="Z18">
        <v>0.77292890394225477</v>
      </c>
      <c r="AA18">
        <v>0</v>
      </c>
      <c r="AB18">
        <v>0</v>
      </c>
      <c r="AC18">
        <v>0</v>
      </c>
      <c r="AD18">
        <v>0</v>
      </c>
      <c r="AE18">
        <v>0.85093715051128682</v>
      </c>
      <c r="AF18">
        <v>0</v>
      </c>
      <c r="AG18">
        <v>0</v>
      </c>
      <c r="AH18">
        <v>0</v>
      </c>
      <c r="AI18">
        <v>0</v>
      </c>
      <c r="AJ18">
        <v>0.97081968260457008</v>
      </c>
    </row>
    <row r="19" spans="2:36" x14ac:dyDescent="0.35">
      <c r="B19" s="6"/>
      <c r="C19" s="6" t="s">
        <v>154</v>
      </c>
      <c r="D19" t="s">
        <v>155</v>
      </c>
      <c r="F19">
        <v>0</v>
      </c>
      <c r="G19">
        <v>0</v>
      </c>
      <c r="H19">
        <v>0</v>
      </c>
      <c r="I19">
        <v>0</v>
      </c>
      <c r="J19">
        <v>0</v>
      </c>
      <c r="K19">
        <v>0</v>
      </c>
      <c r="L19">
        <v>0</v>
      </c>
      <c r="M19">
        <v>3.6960276721240658E-2</v>
      </c>
      <c r="N19">
        <v>5.4574663324578242E-2</v>
      </c>
      <c r="O19">
        <v>4.6369500738322231E-2</v>
      </c>
      <c r="P19">
        <v>5.7053681760238922E-2</v>
      </c>
      <c r="Q19">
        <v>5.5358070829837396E-2</v>
      </c>
      <c r="R19">
        <v>0</v>
      </c>
      <c r="S19">
        <v>6.0794261321364E-2</v>
      </c>
      <c r="T19">
        <v>0</v>
      </c>
      <c r="U19">
        <v>7.5658459849897178E-2</v>
      </c>
      <c r="V19">
        <v>0</v>
      </c>
      <c r="W19">
        <v>8.8294664206490875E-2</v>
      </c>
      <c r="X19">
        <v>0</v>
      </c>
      <c r="Y19">
        <v>0</v>
      </c>
      <c r="Z19">
        <v>0.10611721496549141</v>
      </c>
      <c r="AA19">
        <v>0</v>
      </c>
      <c r="AB19">
        <v>0</v>
      </c>
      <c r="AC19">
        <v>0</v>
      </c>
      <c r="AD19">
        <v>0</v>
      </c>
      <c r="AE19">
        <v>0.12943567962850264</v>
      </c>
      <c r="AF19">
        <v>0</v>
      </c>
      <c r="AG19">
        <v>0</v>
      </c>
      <c r="AH19">
        <v>0</v>
      </c>
      <c r="AI19">
        <v>0</v>
      </c>
      <c r="AJ19">
        <v>0.20550868960983881</v>
      </c>
    </row>
    <row r="20" spans="2:36" x14ac:dyDescent="0.35">
      <c r="B20" s="6"/>
    </row>
    <row r="21" spans="2:36" x14ac:dyDescent="0.35">
      <c r="B21" s="6"/>
      <c r="C21" s="6" t="s">
        <v>156</v>
      </c>
    </row>
    <row r="22" spans="2:36" x14ac:dyDescent="0.35">
      <c r="B22" s="6"/>
    </row>
    <row r="23" spans="2:36" x14ac:dyDescent="0.35">
      <c r="B23" s="6"/>
      <c r="D23" t="s">
        <v>137</v>
      </c>
      <c r="F23">
        <v>2015</v>
      </c>
      <c r="G23">
        <v>2016</v>
      </c>
      <c r="H23">
        <v>2017</v>
      </c>
      <c r="I23">
        <v>2018</v>
      </c>
      <c r="J23">
        <v>2019</v>
      </c>
      <c r="K23">
        <v>2020</v>
      </c>
      <c r="L23">
        <v>2021</v>
      </c>
      <c r="M23">
        <v>2022</v>
      </c>
      <c r="N23">
        <v>2023</v>
      </c>
      <c r="O23">
        <v>2024</v>
      </c>
      <c r="P23">
        <v>2025</v>
      </c>
      <c r="Q23">
        <v>2026</v>
      </c>
      <c r="R23">
        <v>2027</v>
      </c>
      <c r="S23">
        <v>2028</v>
      </c>
      <c r="T23">
        <v>2029</v>
      </c>
      <c r="U23">
        <v>2030</v>
      </c>
      <c r="V23">
        <v>2031</v>
      </c>
      <c r="W23">
        <v>2032</v>
      </c>
      <c r="X23">
        <v>2033</v>
      </c>
      <c r="Y23">
        <v>2034</v>
      </c>
      <c r="Z23">
        <v>2035</v>
      </c>
      <c r="AA23">
        <v>2036</v>
      </c>
      <c r="AB23">
        <v>2037</v>
      </c>
      <c r="AC23">
        <v>2038</v>
      </c>
      <c r="AD23">
        <v>2039</v>
      </c>
      <c r="AE23">
        <v>2040</v>
      </c>
      <c r="AF23">
        <v>2041</v>
      </c>
      <c r="AG23">
        <v>2042</v>
      </c>
      <c r="AH23">
        <v>2043</v>
      </c>
      <c r="AI23">
        <v>2044</v>
      </c>
      <c r="AJ23">
        <v>2045</v>
      </c>
    </row>
    <row r="24" spans="2:36" x14ac:dyDescent="0.35">
      <c r="B24" s="6"/>
      <c r="C24" s="6" t="s">
        <v>157</v>
      </c>
      <c r="D24" t="s">
        <v>158</v>
      </c>
      <c r="F24">
        <v>0</v>
      </c>
      <c r="G24">
        <v>0</v>
      </c>
      <c r="H24">
        <v>0</v>
      </c>
      <c r="I24">
        <v>0</v>
      </c>
      <c r="J24">
        <v>0</v>
      </c>
      <c r="K24">
        <v>0</v>
      </c>
      <c r="L24">
        <v>0</v>
      </c>
      <c r="M24">
        <v>0</v>
      </c>
      <c r="N24">
        <v>0</v>
      </c>
      <c r="O24">
        <v>0</v>
      </c>
      <c r="P24">
        <v>0</v>
      </c>
      <c r="Q24">
        <v>0</v>
      </c>
      <c r="R24">
        <v>0</v>
      </c>
      <c r="S24">
        <v>0.39</v>
      </c>
      <c r="T24">
        <v>0</v>
      </c>
      <c r="U24">
        <v>0.39</v>
      </c>
      <c r="V24">
        <v>0</v>
      </c>
      <c r="W24">
        <v>0.39</v>
      </c>
      <c r="X24">
        <v>0</v>
      </c>
      <c r="Y24">
        <v>0</v>
      </c>
      <c r="Z24">
        <v>0.39</v>
      </c>
      <c r="AA24">
        <v>0</v>
      </c>
      <c r="AB24">
        <v>0</v>
      </c>
      <c r="AC24">
        <v>0</v>
      </c>
      <c r="AD24">
        <v>0</v>
      </c>
      <c r="AE24">
        <v>0.39</v>
      </c>
      <c r="AF24">
        <v>0</v>
      </c>
      <c r="AG24">
        <v>0</v>
      </c>
      <c r="AH24">
        <v>0</v>
      </c>
      <c r="AI24">
        <v>0</v>
      </c>
      <c r="AJ24">
        <v>926.0200000000001</v>
      </c>
    </row>
    <row r="25" spans="2:36" x14ac:dyDescent="0.35">
      <c r="B25" s="6"/>
      <c r="C25" s="6" t="s">
        <v>159</v>
      </c>
      <c r="D25" t="s">
        <v>158</v>
      </c>
      <c r="F25">
        <v>0</v>
      </c>
      <c r="G25">
        <v>0</v>
      </c>
      <c r="H25">
        <v>0</v>
      </c>
      <c r="I25">
        <v>0</v>
      </c>
      <c r="J25">
        <v>0</v>
      </c>
      <c r="K25">
        <v>0</v>
      </c>
      <c r="L25">
        <v>0</v>
      </c>
      <c r="M25">
        <v>34.18</v>
      </c>
      <c r="N25">
        <v>65.319999999999993</v>
      </c>
      <c r="O25">
        <v>83.44</v>
      </c>
      <c r="P25">
        <v>107.44</v>
      </c>
      <c r="Q25">
        <v>107.44</v>
      </c>
      <c r="R25">
        <v>0</v>
      </c>
      <c r="S25">
        <v>134.38999999999999</v>
      </c>
      <c r="T25">
        <v>0</v>
      </c>
      <c r="U25">
        <v>134.38999999999999</v>
      </c>
      <c r="V25">
        <v>0</v>
      </c>
      <c r="W25">
        <v>134.38999999999999</v>
      </c>
      <c r="X25">
        <v>0</v>
      </c>
      <c r="Y25">
        <v>0</v>
      </c>
      <c r="Z25">
        <v>134.38999999999999</v>
      </c>
      <c r="AA25">
        <v>0</v>
      </c>
      <c r="AB25">
        <v>0</v>
      </c>
      <c r="AC25">
        <v>0</v>
      </c>
      <c r="AD25">
        <v>0</v>
      </c>
      <c r="AE25">
        <v>134.38999999999999</v>
      </c>
      <c r="AF25">
        <v>0</v>
      </c>
      <c r="AG25">
        <v>0</v>
      </c>
      <c r="AH25">
        <v>0</v>
      </c>
      <c r="AI25">
        <v>0</v>
      </c>
      <c r="AJ25">
        <v>134.38999999999999</v>
      </c>
    </row>
    <row r="26" spans="2:36" x14ac:dyDescent="0.35">
      <c r="B26" s="6"/>
      <c r="C26" s="6" t="s">
        <v>160</v>
      </c>
      <c r="D26" t="s">
        <v>158</v>
      </c>
      <c r="F26">
        <v>0</v>
      </c>
      <c r="G26">
        <v>0</v>
      </c>
      <c r="H26">
        <v>0</v>
      </c>
      <c r="I26">
        <v>0</v>
      </c>
      <c r="J26">
        <v>0</v>
      </c>
      <c r="K26">
        <v>0</v>
      </c>
      <c r="L26">
        <v>0</v>
      </c>
      <c r="M26">
        <v>14</v>
      </c>
      <c r="N26">
        <v>114</v>
      </c>
      <c r="O26">
        <v>114</v>
      </c>
      <c r="P26">
        <v>114</v>
      </c>
      <c r="Q26">
        <v>184</v>
      </c>
      <c r="R26">
        <v>0</v>
      </c>
      <c r="S26">
        <v>1159.71</v>
      </c>
      <c r="T26">
        <v>0</v>
      </c>
      <c r="U26">
        <v>1159.71</v>
      </c>
      <c r="V26">
        <v>0</v>
      </c>
      <c r="W26">
        <v>1159.71</v>
      </c>
      <c r="X26">
        <v>0</v>
      </c>
      <c r="Y26">
        <v>0</v>
      </c>
      <c r="Z26">
        <v>1159.71</v>
      </c>
      <c r="AA26">
        <v>0</v>
      </c>
      <c r="AB26">
        <v>0</v>
      </c>
      <c r="AC26">
        <v>0</v>
      </c>
      <c r="AD26">
        <v>0</v>
      </c>
      <c r="AE26">
        <v>1159.71</v>
      </c>
      <c r="AF26">
        <v>0</v>
      </c>
      <c r="AG26">
        <v>0</v>
      </c>
      <c r="AH26">
        <v>0</v>
      </c>
      <c r="AI26">
        <v>0</v>
      </c>
      <c r="AJ26">
        <v>1521.4099999999999</v>
      </c>
    </row>
    <row r="27" spans="2:36" x14ac:dyDescent="0.35">
      <c r="B27" s="6"/>
      <c r="C27" s="6" t="s">
        <v>161</v>
      </c>
      <c r="D27" t="s">
        <v>158</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row>
    <row r="28" spans="2:36" x14ac:dyDescent="0.35">
      <c r="B28" s="6"/>
      <c r="C28" s="6" t="s">
        <v>162</v>
      </c>
      <c r="D28" t="s">
        <v>158</v>
      </c>
      <c r="F28">
        <v>0</v>
      </c>
      <c r="G28">
        <v>0</v>
      </c>
      <c r="H28">
        <v>0</v>
      </c>
      <c r="I28">
        <v>0</v>
      </c>
      <c r="J28">
        <v>0</v>
      </c>
      <c r="K28">
        <v>0</v>
      </c>
      <c r="L28">
        <v>0</v>
      </c>
      <c r="M28">
        <v>1696.75</v>
      </c>
      <c r="N28">
        <v>1718.86</v>
      </c>
      <c r="O28">
        <v>2048.6999999999998</v>
      </c>
      <c r="P28">
        <v>3531.35</v>
      </c>
      <c r="Q28">
        <v>3531.35</v>
      </c>
      <c r="R28">
        <v>0</v>
      </c>
      <c r="S28">
        <v>3531.35</v>
      </c>
      <c r="T28">
        <v>0</v>
      </c>
      <c r="U28">
        <v>3531.35</v>
      </c>
      <c r="V28">
        <v>0</v>
      </c>
      <c r="W28">
        <v>3531.35</v>
      </c>
      <c r="X28">
        <v>0</v>
      </c>
      <c r="Y28">
        <v>0</v>
      </c>
      <c r="Z28">
        <v>3531.35</v>
      </c>
      <c r="AA28">
        <v>0</v>
      </c>
      <c r="AB28">
        <v>0</v>
      </c>
      <c r="AC28">
        <v>0</v>
      </c>
      <c r="AD28">
        <v>0</v>
      </c>
      <c r="AE28">
        <v>3531.35</v>
      </c>
      <c r="AF28">
        <v>0</v>
      </c>
      <c r="AG28">
        <v>0</v>
      </c>
      <c r="AH28">
        <v>0</v>
      </c>
      <c r="AI28">
        <v>0</v>
      </c>
      <c r="AJ28">
        <v>5031.2700000000004</v>
      </c>
    </row>
    <row r="29" spans="2:36" x14ac:dyDescent="0.35">
      <c r="B29" s="6"/>
      <c r="C29" s="6" t="s">
        <v>163</v>
      </c>
      <c r="D29" t="s">
        <v>158</v>
      </c>
      <c r="F29">
        <v>0</v>
      </c>
      <c r="G29">
        <v>0</v>
      </c>
      <c r="H29">
        <v>0</v>
      </c>
      <c r="I29">
        <v>0</v>
      </c>
      <c r="J29">
        <v>0</v>
      </c>
      <c r="K29">
        <v>0</v>
      </c>
      <c r="L29">
        <v>0</v>
      </c>
      <c r="M29">
        <v>0</v>
      </c>
      <c r="N29">
        <v>0</v>
      </c>
      <c r="O29">
        <v>0</v>
      </c>
      <c r="P29">
        <v>0</v>
      </c>
      <c r="Q29">
        <v>0.03</v>
      </c>
      <c r="R29">
        <v>0</v>
      </c>
      <c r="S29">
        <v>0.06</v>
      </c>
      <c r="T29">
        <v>0</v>
      </c>
      <c r="U29">
        <v>1500.03</v>
      </c>
      <c r="V29">
        <v>0</v>
      </c>
      <c r="W29">
        <v>1500.03</v>
      </c>
      <c r="X29">
        <v>0</v>
      </c>
      <c r="Y29">
        <v>0</v>
      </c>
      <c r="Z29">
        <v>1500.03</v>
      </c>
      <c r="AA29">
        <v>0</v>
      </c>
      <c r="AB29">
        <v>0</v>
      </c>
      <c r="AC29">
        <v>0</v>
      </c>
      <c r="AD29">
        <v>0</v>
      </c>
      <c r="AE29">
        <v>1970.2</v>
      </c>
      <c r="AF29">
        <v>0</v>
      </c>
      <c r="AG29">
        <v>0</v>
      </c>
      <c r="AH29">
        <v>0</v>
      </c>
      <c r="AI29">
        <v>0</v>
      </c>
      <c r="AJ29">
        <v>1970.2</v>
      </c>
    </row>
    <row r="30" spans="2:36" x14ac:dyDescent="0.35">
      <c r="B30" s="6"/>
      <c r="C30" s="6" t="s">
        <v>164</v>
      </c>
      <c r="D30" t="s">
        <v>158</v>
      </c>
      <c r="F30">
        <v>0</v>
      </c>
      <c r="G30">
        <v>0</v>
      </c>
      <c r="H30">
        <v>0</v>
      </c>
      <c r="I30">
        <v>0</v>
      </c>
      <c r="J30">
        <v>0</v>
      </c>
      <c r="K30">
        <v>0</v>
      </c>
      <c r="L30">
        <v>0</v>
      </c>
      <c r="M30">
        <v>0</v>
      </c>
      <c r="N30">
        <v>0</v>
      </c>
      <c r="O30">
        <v>0</v>
      </c>
      <c r="P30">
        <v>0</v>
      </c>
      <c r="Q30">
        <v>120</v>
      </c>
      <c r="R30">
        <v>0</v>
      </c>
      <c r="S30">
        <v>195</v>
      </c>
      <c r="T30">
        <v>0</v>
      </c>
      <c r="U30">
        <v>195.01</v>
      </c>
      <c r="V30">
        <v>0</v>
      </c>
      <c r="W30">
        <v>1707.57</v>
      </c>
      <c r="X30">
        <v>0</v>
      </c>
      <c r="Y30">
        <v>0</v>
      </c>
      <c r="Z30">
        <v>1728.08</v>
      </c>
      <c r="AA30">
        <v>0</v>
      </c>
      <c r="AB30">
        <v>0</v>
      </c>
      <c r="AC30">
        <v>0</v>
      </c>
      <c r="AD30">
        <v>0</v>
      </c>
      <c r="AE30">
        <v>1728.08</v>
      </c>
      <c r="AF30">
        <v>0</v>
      </c>
      <c r="AG30">
        <v>0</v>
      </c>
      <c r="AH30">
        <v>0</v>
      </c>
      <c r="AI30">
        <v>0</v>
      </c>
      <c r="AJ30">
        <v>1728.08</v>
      </c>
    </row>
    <row r="31" spans="2:36" x14ac:dyDescent="0.35">
      <c r="B31" s="6"/>
      <c r="C31" s="6" t="s">
        <v>165</v>
      </c>
      <c r="D31" t="s">
        <v>158</v>
      </c>
      <c r="F31">
        <v>0</v>
      </c>
      <c r="G31">
        <v>0</v>
      </c>
      <c r="H31">
        <v>0</v>
      </c>
      <c r="I31">
        <v>0</v>
      </c>
      <c r="J31">
        <v>0</v>
      </c>
      <c r="K31">
        <v>0</v>
      </c>
      <c r="L31">
        <v>0</v>
      </c>
      <c r="M31">
        <v>3093.7400000000002</v>
      </c>
      <c r="N31">
        <v>6549.0400000000009</v>
      </c>
      <c r="O31">
        <v>7750.3900000000012</v>
      </c>
      <c r="P31">
        <v>11000.010000000002</v>
      </c>
      <c r="Q31">
        <v>11000.010000000002</v>
      </c>
      <c r="R31">
        <v>0</v>
      </c>
      <c r="S31">
        <v>11396.840000000002</v>
      </c>
      <c r="T31">
        <v>0</v>
      </c>
      <c r="U31">
        <v>14341.630000000001</v>
      </c>
      <c r="V31">
        <v>0</v>
      </c>
      <c r="W31">
        <v>17505.509999999998</v>
      </c>
      <c r="X31">
        <v>0</v>
      </c>
      <c r="Y31">
        <v>0</v>
      </c>
      <c r="Z31">
        <v>26977.140000000003</v>
      </c>
      <c r="AA31">
        <v>0</v>
      </c>
      <c r="AB31">
        <v>0</v>
      </c>
      <c r="AC31">
        <v>0</v>
      </c>
      <c r="AD31">
        <v>0</v>
      </c>
      <c r="AE31">
        <v>43716.459999999992</v>
      </c>
      <c r="AF31">
        <v>0</v>
      </c>
      <c r="AG31">
        <v>0</v>
      </c>
      <c r="AH31">
        <v>0</v>
      </c>
      <c r="AI31">
        <v>0</v>
      </c>
      <c r="AJ31">
        <v>72340.25</v>
      </c>
    </row>
    <row r="32" spans="2:36" x14ac:dyDescent="0.35">
      <c r="B32" s="6"/>
      <c r="C32" s="6" t="s">
        <v>166</v>
      </c>
      <c r="D32" t="s">
        <v>158</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2:37" x14ac:dyDescent="0.35">
      <c r="B33" s="6"/>
      <c r="C33" s="6" t="s">
        <v>167</v>
      </c>
      <c r="D33" s="10" t="s">
        <v>158</v>
      </c>
      <c r="E33" s="10"/>
      <c r="F33" s="10">
        <v>0</v>
      </c>
      <c r="G33" s="10">
        <v>0</v>
      </c>
      <c r="H33" s="10">
        <v>0</v>
      </c>
      <c r="I33" s="10">
        <v>0</v>
      </c>
      <c r="J33" s="10">
        <v>0</v>
      </c>
      <c r="K33" s="10">
        <v>0</v>
      </c>
      <c r="L33" s="10">
        <v>0</v>
      </c>
      <c r="M33" s="10">
        <v>2564.54</v>
      </c>
      <c r="N33" s="11">
        <v>4603.4999999999991</v>
      </c>
      <c r="O33" s="11">
        <v>9811.41</v>
      </c>
      <c r="P33" s="11">
        <v>11317.12</v>
      </c>
      <c r="Q33" s="11">
        <v>11317.130000000001</v>
      </c>
      <c r="R33" s="11">
        <v>0</v>
      </c>
      <c r="S33" s="11">
        <v>12078.129999999997</v>
      </c>
      <c r="T33" s="11">
        <v>0</v>
      </c>
      <c r="U33" s="11">
        <v>12394.529999999999</v>
      </c>
      <c r="V33" s="11">
        <v>0</v>
      </c>
      <c r="W33" s="11">
        <v>13570.669999999998</v>
      </c>
      <c r="X33" s="11">
        <v>0</v>
      </c>
      <c r="Y33" s="11">
        <v>0</v>
      </c>
      <c r="Z33" s="11">
        <v>17647.849999999999</v>
      </c>
      <c r="AA33" s="11">
        <v>0</v>
      </c>
      <c r="AB33" s="11">
        <v>0</v>
      </c>
      <c r="AC33" s="11">
        <v>0</v>
      </c>
      <c r="AD33" s="11">
        <v>0</v>
      </c>
      <c r="AE33" s="11">
        <v>28528.34</v>
      </c>
      <c r="AF33" s="11">
        <v>0</v>
      </c>
      <c r="AG33" s="11">
        <v>0</v>
      </c>
      <c r="AH33" s="11">
        <v>0</v>
      </c>
      <c r="AI33" s="11">
        <v>0</v>
      </c>
      <c r="AJ33" s="11">
        <v>40706.07</v>
      </c>
      <c r="AK33" s="11"/>
    </row>
    <row r="34" spans="2:37" x14ac:dyDescent="0.35">
      <c r="B34" s="6"/>
      <c r="C34" s="6" t="s">
        <v>168</v>
      </c>
      <c r="D34" s="10" t="s">
        <v>158</v>
      </c>
      <c r="E34" s="10"/>
      <c r="F34" s="10">
        <v>0</v>
      </c>
      <c r="G34" s="10">
        <v>0</v>
      </c>
      <c r="H34" s="10">
        <v>0</v>
      </c>
      <c r="I34" s="10">
        <v>0</v>
      </c>
      <c r="J34" s="10">
        <v>0</v>
      </c>
      <c r="K34" s="10">
        <v>0</v>
      </c>
      <c r="L34" s="10">
        <v>0</v>
      </c>
      <c r="M34" s="10">
        <v>0</v>
      </c>
      <c r="N34" s="10">
        <v>0</v>
      </c>
      <c r="O34" s="10">
        <v>0</v>
      </c>
      <c r="P34" s="10">
        <v>0</v>
      </c>
      <c r="Q34" s="10">
        <v>196</v>
      </c>
      <c r="R34" s="10">
        <v>0</v>
      </c>
      <c r="S34" s="10">
        <v>1000</v>
      </c>
      <c r="T34" s="10">
        <v>0</v>
      </c>
      <c r="U34" s="10">
        <v>1000.28</v>
      </c>
      <c r="V34" s="10">
        <v>0</v>
      </c>
      <c r="W34" s="10">
        <v>1000.28</v>
      </c>
      <c r="X34" s="10">
        <v>0</v>
      </c>
      <c r="Y34" s="10">
        <v>0</v>
      </c>
      <c r="Z34" s="10">
        <v>1000.28</v>
      </c>
      <c r="AA34" s="10">
        <v>0</v>
      </c>
      <c r="AB34" s="10">
        <v>0</v>
      </c>
      <c r="AC34" s="10">
        <v>0</v>
      </c>
      <c r="AD34" s="10">
        <v>0</v>
      </c>
      <c r="AE34" s="10">
        <v>1000.28</v>
      </c>
      <c r="AF34" s="10">
        <v>0</v>
      </c>
      <c r="AG34" s="10">
        <v>0</v>
      </c>
      <c r="AH34" s="10">
        <v>0</v>
      </c>
      <c r="AI34" s="10">
        <v>0</v>
      </c>
      <c r="AJ34" s="10">
        <v>1000.28</v>
      </c>
      <c r="AK34" s="10"/>
    </row>
    <row r="35" spans="2:37" x14ac:dyDescent="0.35">
      <c r="B35" s="6"/>
      <c r="C35" s="6" t="s">
        <v>169</v>
      </c>
      <c r="D35" t="s">
        <v>158</v>
      </c>
      <c r="F35">
        <v>0</v>
      </c>
      <c r="G35">
        <v>0</v>
      </c>
      <c r="H35">
        <v>0</v>
      </c>
      <c r="I35">
        <v>0</v>
      </c>
      <c r="J35">
        <v>0</v>
      </c>
      <c r="K35">
        <v>0</v>
      </c>
      <c r="L35">
        <v>0</v>
      </c>
      <c r="M35">
        <v>151.30000000000001</v>
      </c>
      <c r="N35">
        <v>151.30000000000001</v>
      </c>
      <c r="O35">
        <v>352.56</v>
      </c>
      <c r="P35">
        <v>440.66</v>
      </c>
      <c r="Q35">
        <v>440.66</v>
      </c>
      <c r="R35">
        <v>0</v>
      </c>
      <c r="S35">
        <v>440.66</v>
      </c>
      <c r="T35">
        <v>0</v>
      </c>
      <c r="U35">
        <v>440.66</v>
      </c>
      <c r="V35">
        <v>0</v>
      </c>
      <c r="W35">
        <v>440.66</v>
      </c>
      <c r="X35">
        <v>0</v>
      </c>
      <c r="Y35">
        <v>0</v>
      </c>
      <c r="Z35">
        <v>440.66</v>
      </c>
      <c r="AA35">
        <v>0</v>
      </c>
      <c r="AB35">
        <v>0</v>
      </c>
      <c r="AC35">
        <v>0</v>
      </c>
      <c r="AD35">
        <v>0</v>
      </c>
      <c r="AE35">
        <v>440.66</v>
      </c>
      <c r="AF35">
        <v>0</v>
      </c>
      <c r="AG35">
        <v>0</v>
      </c>
      <c r="AH35">
        <v>0</v>
      </c>
      <c r="AI35">
        <v>0</v>
      </c>
      <c r="AJ35">
        <v>440.66</v>
      </c>
    </row>
    <row r="36" spans="2:37" x14ac:dyDescent="0.35">
      <c r="B36" s="6"/>
      <c r="C36" s="6" t="s">
        <v>170</v>
      </c>
      <c r="D36" t="s">
        <v>158</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7" x14ac:dyDescent="0.35">
      <c r="B37" s="6"/>
      <c r="C37" s="6" t="s">
        <v>171</v>
      </c>
      <c r="D37" t="s">
        <v>158</v>
      </c>
      <c r="F37">
        <v>0</v>
      </c>
      <c r="G37">
        <v>0</v>
      </c>
      <c r="H37">
        <v>0</v>
      </c>
      <c r="I37">
        <v>0</v>
      </c>
      <c r="J37">
        <v>0</v>
      </c>
      <c r="K37">
        <v>0</v>
      </c>
      <c r="L37">
        <v>0</v>
      </c>
      <c r="M37">
        <v>2715.84</v>
      </c>
      <c r="N37">
        <v>4754.7999999999993</v>
      </c>
      <c r="O37">
        <v>10163.969999999999</v>
      </c>
      <c r="P37">
        <v>11757.78</v>
      </c>
      <c r="Q37">
        <v>11953.79</v>
      </c>
      <c r="R37">
        <v>0</v>
      </c>
      <c r="S37">
        <v>13518.789999999997</v>
      </c>
      <c r="T37">
        <v>0</v>
      </c>
      <c r="U37">
        <v>13835.47</v>
      </c>
      <c r="V37">
        <v>0</v>
      </c>
      <c r="W37">
        <v>15011.609999999999</v>
      </c>
      <c r="X37">
        <v>0</v>
      </c>
      <c r="Y37">
        <v>0</v>
      </c>
      <c r="Z37">
        <v>19088.789999999997</v>
      </c>
      <c r="AA37">
        <v>0</v>
      </c>
      <c r="AB37">
        <v>0</v>
      </c>
      <c r="AC37">
        <v>0</v>
      </c>
      <c r="AD37">
        <v>0</v>
      </c>
      <c r="AE37">
        <v>29969.279999999999</v>
      </c>
      <c r="AF37">
        <v>0</v>
      </c>
      <c r="AG37">
        <v>0</v>
      </c>
      <c r="AH37">
        <v>0</v>
      </c>
      <c r="AI37">
        <v>0</v>
      </c>
      <c r="AJ37">
        <v>42147.01</v>
      </c>
    </row>
    <row r="38" spans="2:37" x14ac:dyDescent="0.35">
      <c r="B38" s="6"/>
      <c r="C38" s="6" t="s">
        <v>172</v>
      </c>
      <c r="D38" t="s">
        <v>158</v>
      </c>
      <c r="F38">
        <v>0</v>
      </c>
      <c r="G38">
        <v>0</v>
      </c>
      <c r="H38">
        <v>0</v>
      </c>
      <c r="I38">
        <v>0</v>
      </c>
      <c r="J38">
        <v>0</v>
      </c>
      <c r="K38">
        <v>0</v>
      </c>
      <c r="L38">
        <v>0</v>
      </c>
      <c r="M38">
        <v>7554.51</v>
      </c>
      <c r="N38">
        <v>13202.02</v>
      </c>
      <c r="O38">
        <v>20160.5</v>
      </c>
      <c r="P38">
        <v>26510.58</v>
      </c>
      <c r="Q38">
        <v>26896.620000000003</v>
      </c>
      <c r="R38">
        <v>0</v>
      </c>
      <c r="S38">
        <v>29936.53</v>
      </c>
      <c r="T38">
        <v>0</v>
      </c>
      <c r="U38">
        <v>34697.980000000003</v>
      </c>
      <c r="V38">
        <v>0</v>
      </c>
      <c r="W38">
        <v>40550.559999999998</v>
      </c>
      <c r="X38">
        <v>0</v>
      </c>
      <c r="Y38">
        <v>0</v>
      </c>
      <c r="Z38">
        <v>54119.880000000005</v>
      </c>
      <c r="AA38">
        <v>0</v>
      </c>
      <c r="AB38">
        <v>0</v>
      </c>
      <c r="AC38">
        <v>0</v>
      </c>
      <c r="AD38">
        <v>0</v>
      </c>
      <c r="AE38">
        <v>82209.859999999986</v>
      </c>
      <c r="AF38">
        <v>0</v>
      </c>
      <c r="AG38">
        <v>0</v>
      </c>
      <c r="AH38">
        <v>0</v>
      </c>
      <c r="AI38">
        <v>0</v>
      </c>
      <c r="AJ38">
        <v>125798.63</v>
      </c>
    </row>
    <row r="39" spans="2:37" x14ac:dyDescent="0.35">
      <c r="B39" s="6"/>
    </row>
    <row r="40" spans="2:37" x14ac:dyDescent="0.35">
      <c r="B40" s="6"/>
      <c r="C40" s="6" t="s">
        <v>173</v>
      </c>
      <c r="F40">
        <v>2015</v>
      </c>
      <c r="G40">
        <v>2016</v>
      </c>
      <c r="H40">
        <v>2017</v>
      </c>
      <c r="I40">
        <v>2018</v>
      </c>
      <c r="J40">
        <v>2019</v>
      </c>
      <c r="K40">
        <v>2020</v>
      </c>
      <c r="L40">
        <v>2021</v>
      </c>
      <c r="M40">
        <v>2022</v>
      </c>
      <c r="N40">
        <v>2023</v>
      </c>
      <c r="O40">
        <v>2024</v>
      </c>
      <c r="P40">
        <v>2025</v>
      </c>
      <c r="Q40">
        <v>2026</v>
      </c>
      <c r="R40">
        <v>2027</v>
      </c>
      <c r="S40">
        <v>2028</v>
      </c>
      <c r="T40">
        <v>2029</v>
      </c>
      <c r="U40">
        <v>2030</v>
      </c>
      <c r="V40">
        <v>2031</v>
      </c>
      <c r="W40">
        <v>2032</v>
      </c>
      <c r="X40">
        <v>2033</v>
      </c>
      <c r="Y40">
        <v>2034</v>
      </c>
      <c r="Z40">
        <v>2035</v>
      </c>
      <c r="AA40">
        <v>2036</v>
      </c>
      <c r="AB40">
        <v>2037</v>
      </c>
      <c r="AC40">
        <v>2038</v>
      </c>
      <c r="AD40">
        <v>2039</v>
      </c>
      <c r="AE40">
        <v>2040</v>
      </c>
      <c r="AF40">
        <v>2041</v>
      </c>
      <c r="AG40">
        <v>2042</v>
      </c>
      <c r="AH40">
        <v>2043</v>
      </c>
      <c r="AI40">
        <v>2044</v>
      </c>
      <c r="AJ40">
        <v>2045</v>
      </c>
    </row>
    <row r="41" spans="2:37" x14ac:dyDescent="0.35">
      <c r="B41" s="6"/>
      <c r="C41" s="6" t="s">
        <v>174</v>
      </c>
      <c r="D41" t="s">
        <v>175</v>
      </c>
      <c r="F41">
        <v>0</v>
      </c>
      <c r="G41">
        <v>0</v>
      </c>
      <c r="H41">
        <v>0</v>
      </c>
      <c r="I41">
        <v>0</v>
      </c>
      <c r="J41">
        <v>0</v>
      </c>
      <c r="K41">
        <v>0</v>
      </c>
      <c r="L41">
        <v>0</v>
      </c>
      <c r="M41">
        <v>0</v>
      </c>
      <c r="N41">
        <v>0</v>
      </c>
      <c r="O41">
        <v>0</v>
      </c>
      <c r="P41">
        <v>0</v>
      </c>
      <c r="Q41">
        <v>12.003622448979591</v>
      </c>
      <c r="R41">
        <v>0</v>
      </c>
      <c r="S41">
        <v>12.000419999999998</v>
      </c>
      <c r="T41">
        <v>0</v>
      </c>
      <c r="U41">
        <v>11.999990002799217</v>
      </c>
      <c r="V41">
        <v>0</v>
      </c>
      <c r="W41">
        <v>11.999990002799217</v>
      </c>
      <c r="X41">
        <v>0</v>
      </c>
      <c r="Y41">
        <v>0</v>
      </c>
      <c r="Z41">
        <v>11.999990002799217</v>
      </c>
      <c r="AA41">
        <v>0</v>
      </c>
      <c r="AB41">
        <v>0</v>
      </c>
      <c r="AC41">
        <v>0</v>
      </c>
      <c r="AD41">
        <v>0</v>
      </c>
      <c r="AE41">
        <v>12.000000000000002</v>
      </c>
      <c r="AF41">
        <v>0</v>
      </c>
      <c r="AG41">
        <v>0</v>
      </c>
      <c r="AH41">
        <v>0</v>
      </c>
      <c r="AI41">
        <v>0</v>
      </c>
      <c r="AJ41">
        <v>12.000000000000002</v>
      </c>
    </row>
    <row r="42" spans="2:37" x14ac:dyDescent="0.35">
      <c r="B42" s="6"/>
      <c r="C42" s="6" t="s">
        <v>176</v>
      </c>
      <c r="D42" t="s">
        <v>175</v>
      </c>
      <c r="F42">
        <v>0</v>
      </c>
      <c r="G42">
        <v>0</v>
      </c>
      <c r="H42">
        <v>0</v>
      </c>
      <c r="I42">
        <v>0</v>
      </c>
      <c r="J42">
        <v>0</v>
      </c>
      <c r="K42">
        <v>0</v>
      </c>
      <c r="L42">
        <v>0</v>
      </c>
      <c r="M42">
        <v>4.3955643912010745</v>
      </c>
      <c r="N42">
        <v>4.5024398378362118</v>
      </c>
      <c r="O42">
        <v>4.1752735845776483</v>
      </c>
      <c r="P42">
        <v>4.1860989585349797</v>
      </c>
      <c r="Q42">
        <v>4.1860949067957458</v>
      </c>
      <c r="R42">
        <v>0</v>
      </c>
      <c r="S42">
        <v>4.1758215985733385</v>
      </c>
      <c r="T42">
        <v>0</v>
      </c>
      <c r="U42">
        <v>4.1770138848024256</v>
      </c>
      <c r="V42">
        <v>0</v>
      </c>
      <c r="W42">
        <v>4.3276643711137668</v>
      </c>
      <c r="X42">
        <v>0</v>
      </c>
      <c r="Y42">
        <v>0</v>
      </c>
      <c r="Z42">
        <v>6.1669400179696687</v>
      </c>
      <c r="AA42">
        <v>0</v>
      </c>
      <c r="AB42">
        <v>0</v>
      </c>
      <c r="AC42">
        <v>0</v>
      </c>
      <c r="AD42">
        <v>0</v>
      </c>
      <c r="AE42">
        <v>7.0318118260267939</v>
      </c>
      <c r="AF42">
        <v>0</v>
      </c>
      <c r="AG42">
        <v>0</v>
      </c>
      <c r="AH42">
        <v>0</v>
      </c>
      <c r="AI42">
        <v>0</v>
      </c>
      <c r="AJ42">
        <v>7.8752872041649118</v>
      </c>
    </row>
    <row r="43" spans="2:37" x14ac:dyDescent="0.35">
      <c r="B43" s="6"/>
      <c r="C43" s="6" t="s">
        <v>177</v>
      </c>
      <c r="D43" t="s">
        <v>175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2:37" x14ac:dyDescent="0.35">
      <c r="B44" s="6"/>
      <c r="C44" s="6" t="s">
        <v>178</v>
      </c>
      <c r="D44" t="s">
        <v>175</v>
      </c>
      <c r="F44">
        <v>0</v>
      </c>
      <c r="G44">
        <v>0</v>
      </c>
      <c r="H44">
        <v>0</v>
      </c>
      <c r="I44">
        <v>0</v>
      </c>
      <c r="J44">
        <v>0</v>
      </c>
      <c r="K44">
        <v>0</v>
      </c>
      <c r="L44">
        <v>0</v>
      </c>
      <c r="M44">
        <v>3</v>
      </c>
      <c r="N44">
        <v>2.4285714285714284</v>
      </c>
      <c r="O44">
        <v>4.166666666666667</v>
      </c>
      <c r="P44">
        <v>4.166666666666667</v>
      </c>
      <c r="Q44">
        <v>4.166666666666667</v>
      </c>
      <c r="R44">
        <v>0</v>
      </c>
      <c r="S44">
        <v>3.9230769230769229</v>
      </c>
      <c r="T44">
        <v>0</v>
      </c>
      <c r="U44">
        <v>3.9230769230769229</v>
      </c>
      <c r="V44">
        <v>0</v>
      </c>
      <c r="W44">
        <v>4.3846153846153841</v>
      </c>
      <c r="X44">
        <v>0</v>
      </c>
      <c r="Y44">
        <v>0</v>
      </c>
      <c r="Z44">
        <v>4.3846153846153841</v>
      </c>
      <c r="AA44">
        <v>0</v>
      </c>
      <c r="AB44">
        <v>0</v>
      </c>
      <c r="AC44">
        <v>0</v>
      </c>
      <c r="AD44">
        <v>0</v>
      </c>
      <c r="AE44">
        <v>4.3846153846153841</v>
      </c>
      <c r="AF44">
        <v>0</v>
      </c>
      <c r="AG44">
        <v>0</v>
      </c>
      <c r="AH44">
        <v>0</v>
      </c>
      <c r="AI44">
        <v>0</v>
      </c>
      <c r="AJ44">
        <v>4.3846153846153841</v>
      </c>
    </row>
    <row r="45" spans="2:37" x14ac:dyDescent="0.35">
      <c r="B45" s="6"/>
      <c r="C45" s="6" t="s">
        <v>179</v>
      </c>
    </row>
    <row r="46" spans="2:37" x14ac:dyDescent="0.35">
      <c r="B46" s="6"/>
    </row>
    <row r="47" spans="2:37" x14ac:dyDescent="0.35">
      <c r="B47" s="6"/>
      <c r="C47" s="6" t="s">
        <v>180</v>
      </c>
    </row>
    <row r="48" spans="2:37" x14ac:dyDescent="0.35">
      <c r="B48" s="6"/>
    </row>
    <row r="49" spans="2:36" x14ac:dyDescent="0.35">
      <c r="B49" s="6"/>
      <c r="D49" t="s">
        <v>137</v>
      </c>
      <c r="F49">
        <v>2015</v>
      </c>
      <c r="G49">
        <v>2016</v>
      </c>
      <c r="H49">
        <v>2017</v>
      </c>
      <c r="I49">
        <v>2018</v>
      </c>
      <c r="J49">
        <v>2019</v>
      </c>
      <c r="K49">
        <v>2020</v>
      </c>
      <c r="L49">
        <v>2021</v>
      </c>
      <c r="M49">
        <v>2022</v>
      </c>
      <c r="N49">
        <v>2023</v>
      </c>
      <c r="O49">
        <v>2024</v>
      </c>
      <c r="P49">
        <v>2025</v>
      </c>
      <c r="Q49">
        <v>2026</v>
      </c>
      <c r="R49">
        <v>2027</v>
      </c>
      <c r="S49">
        <v>2028</v>
      </c>
      <c r="T49">
        <v>2029</v>
      </c>
      <c r="U49">
        <v>2030</v>
      </c>
      <c r="V49">
        <v>2031</v>
      </c>
      <c r="W49">
        <v>2032</v>
      </c>
      <c r="X49">
        <v>2033</v>
      </c>
      <c r="Y49">
        <v>2034</v>
      </c>
      <c r="Z49">
        <v>2035</v>
      </c>
      <c r="AA49">
        <v>2036</v>
      </c>
      <c r="AB49">
        <v>2037</v>
      </c>
      <c r="AC49">
        <v>2038</v>
      </c>
      <c r="AD49">
        <v>2039</v>
      </c>
      <c r="AE49">
        <v>2040</v>
      </c>
      <c r="AF49">
        <v>2041</v>
      </c>
      <c r="AG49">
        <v>2042</v>
      </c>
      <c r="AH49">
        <v>2043</v>
      </c>
      <c r="AI49">
        <v>2044</v>
      </c>
      <c r="AJ49">
        <v>2045</v>
      </c>
    </row>
    <row r="50" spans="2:36" x14ac:dyDescent="0.35">
      <c r="B50" s="6"/>
      <c r="C50" s="6" t="s">
        <v>181</v>
      </c>
      <c r="D50" t="s">
        <v>158</v>
      </c>
      <c r="F50">
        <v>0</v>
      </c>
      <c r="G50">
        <v>0</v>
      </c>
      <c r="H50">
        <v>0</v>
      </c>
      <c r="I50">
        <v>0</v>
      </c>
      <c r="J50">
        <v>0</v>
      </c>
      <c r="K50">
        <v>0</v>
      </c>
      <c r="L50">
        <v>0</v>
      </c>
      <c r="M50">
        <v>2935</v>
      </c>
      <c r="N50">
        <v>2935</v>
      </c>
      <c r="O50">
        <v>1785</v>
      </c>
      <c r="P50">
        <v>635</v>
      </c>
      <c r="Q50">
        <v>635</v>
      </c>
      <c r="R50">
        <v>0</v>
      </c>
      <c r="S50">
        <v>635</v>
      </c>
      <c r="T50">
        <v>0</v>
      </c>
      <c r="U50">
        <v>635</v>
      </c>
      <c r="V50">
        <v>0</v>
      </c>
      <c r="W50">
        <v>635</v>
      </c>
      <c r="X50">
        <v>0</v>
      </c>
      <c r="Y50">
        <v>0</v>
      </c>
      <c r="Z50">
        <v>635</v>
      </c>
      <c r="AA50">
        <v>0</v>
      </c>
      <c r="AB50">
        <v>0</v>
      </c>
      <c r="AC50">
        <v>0</v>
      </c>
      <c r="AD50">
        <v>0</v>
      </c>
      <c r="AE50">
        <v>635</v>
      </c>
      <c r="AF50">
        <v>0</v>
      </c>
      <c r="AG50">
        <v>0</v>
      </c>
      <c r="AH50">
        <v>0</v>
      </c>
      <c r="AI50">
        <v>0</v>
      </c>
      <c r="AJ50">
        <v>635</v>
      </c>
    </row>
    <row r="51" spans="2:36" x14ac:dyDescent="0.35">
      <c r="B51" s="6"/>
      <c r="C51" s="6" t="s">
        <v>182</v>
      </c>
      <c r="D51" t="s">
        <v>158</v>
      </c>
      <c r="F51">
        <v>0</v>
      </c>
      <c r="G51">
        <v>0</v>
      </c>
      <c r="H51">
        <v>0</v>
      </c>
      <c r="I51">
        <v>0</v>
      </c>
      <c r="J51">
        <v>0</v>
      </c>
      <c r="K51">
        <v>0</v>
      </c>
      <c r="L51">
        <v>0</v>
      </c>
      <c r="M51">
        <v>2194.79</v>
      </c>
      <c r="N51">
        <v>2155.54</v>
      </c>
      <c r="O51">
        <v>2107.34</v>
      </c>
      <c r="P51">
        <v>1997.4</v>
      </c>
      <c r="Q51">
        <v>1892.1</v>
      </c>
      <c r="R51">
        <v>0</v>
      </c>
      <c r="S51">
        <v>1892.1</v>
      </c>
      <c r="T51">
        <v>0</v>
      </c>
      <c r="U51">
        <v>1892.1</v>
      </c>
      <c r="V51">
        <v>0</v>
      </c>
      <c r="W51">
        <v>1513.68</v>
      </c>
      <c r="X51">
        <v>0</v>
      </c>
      <c r="Y51">
        <v>0</v>
      </c>
      <c r="Z51">
        <v>946.05</v>
      </c>
      <c r="AA51">
        <v>0</v>
      </c>
      <c r="AB51">
        <v>0</v>
      </c>
      <c r="AC51">
        <v>0</v>
      </c>
      <c r="AD51">
        <v>0</v>
      </c>
      <c r="AE51">
        <v>0</v>
      </c>
      <c r="AF51">
        <v>0</v>
      </c>
      <c r="AG51">
        <v>0</v>
      </c>
      <c r="AH51">
        <v>0</v>
      </c>
      <c r="AI51">
        <v>0</v>
      </c>
      <c r="AJ51">
        <v>0</v>
      </c>
    </row>
    <row r="52" spans="2:36" x14ac:dyDescent="0.35">
      <c r="B52" s="6"/>
      <c r="C52" s="6" t="s">
        <v>157</v>
      </c>
      <c r="D52" t="s">
        <v>158</v>
      </c>
      <c r="F52">
        <v>0</v>
      </c>
      <c r="G52">
        <v>0</v>
      </c>
      <c r="H52">
        <v>0</v>
      </c>
      <c r="I52">
        <v>0</v>
      </c>
      <c r="J52">
        <v>0</v>
      </c>
      <c r="K52">
        <v>0</v>
      </c>
      <c r="L52">
        <v>0</v>
      </c>
      <c r="M52">
        <v>27967.09</v>
      </c>
      <c r="N52">
        <v>27967.09</v>
      </c>
      <c r="O52">
        <v>25084.2</v>
      </c>
      <c r="P52">
        <v>24791.48</v>
      </c>
      <c r="Q52">
        <v>24742.13</v>
      </c>
      <c r="R52">
        <v>0</v>
      </c>
      <c r="S52">
        <v>24742.52</v>
      </c>
      <c r="T52">
        <v>0</v>
      </c>
      <c r="U52">
        <v>24742.52</v>
      </c>
      <c r="V52">
        <v>0</v>
      </c>
      <c r="W52">
        <v>24742.52</v>
      </c>
      <c r="X52">
        <v>0</v>
      </c>
      <c r="Y52">
        <v>0</v>
      </c>
      <c r="Z52">
        <v>24742.52</v>
      </c>
      <c r="AA52">
        <v>0</v>
      </c>
      <c r="AB52">
        <v>0</v>
      </c>
      <c r="AC52">
        <v>0</v>
      </c>
      <c r="AD52">
        <v>0</v>
      </c>
      <c r="AE52">
        <v>24742.52</v>
      </c>
      <c r="AF52">
        <v>0</v>
      </c>
      <c r="AG52">
        <v>0</v>
      </c>
      <c r="AH52">
        <v>0</v>
      </c>
      <c r="AI52">
        <v>0</v>
      </c>
      <c r="AJ52">
        <v>25668.15</v>
      </c>
    </row>
    <row r="53" spans="2:36" x14ac:dyDescent="0.35">
      <c r="B53" s="6"/>
      <c r="C53" s="6" t="s">
        <v>183</v>
      </c>
      <c r="D53" t="s">
        <v>158</v>
      </c>
      <c r="F53">
        <v>0</v>
      </c>
      <c r="G53">
        <v>0</v>
      </c>
      <c r="H53">
        <v>0</v>
      </c>
      <c r="I53">
        <v>0</v>
      </c>
      <c r="J53">
        <v>0</v>
      </c>
      <c r="K53">
        <v>0</v>
      </c>
      <c r="L53">
        <v>0</v>
      </c>
      <c r="M53">
        <v>480</v>
      </c>
      <c r="N53">
        <v>480</v>
      </c>
      <c r="O53">
        <v>480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2:36" x14ac:dyDescent="0.35">
      <c r="B54" s="6"/>
      <c r="C54" s="6" t="s">
        <v>184</v>
      </c>
      <c r="D54" t="s">
        <v>158</v>
      </c>
      <c r="F54">
        <v>0</v>
      </c>
      <c r="G54">
        <v>0</v>
      </c>
      <c r="H54">
        <v>0</v>
      </c>
      <c r="I54">
        <v>0</v>
      </c>
      <c r="J54">
        <v>0</v>
      </c>
      <c r="K54">
        <v>0</v>
      </c>
      <c r="L54">
        <v>0</v>
      </c>
      <c r="M54">
        <v>7073.36</v>
      </c>
      <c r="N54">
        <v>7073.36</v>
      </c>
      <c r="O54">
        <v>7073.36</v>
      </c>
      <c r="P54">
        <v>7073.36</v>
      </c>
      <c r="Q54">
        <v>7073.36</v>
      </c>
      <c r="R54">
        <v>0</v>
      </c>
      <c r="S54">
        <v>7073.36</v>
      </c>
      <c r="T54">
        <v>0</v>
      </c>
      <c r="U54">
        <v>7072.77</v>
      </c>
      <c r="V54">
        <v>0</v>
      </c>
      <c r="W54">
        <v>7072.77</v>
      </c>
      <c r="X54">
        <v>0</v>
      </c>
      <c r="Y54">
        <v>0</v>
      </c>
      <c r="Z54">
        <v>7072.77</v>
      </c>
      <c r="AA54">
        <v>0</v>
      </c>
      <c r="AB54">
        <v>0</v>
      </c>
      <c r="AC54">
        <v>0</v>
      </c>
      <c r="AD54">
        <v>0</v>
      </c>
      <c r="AE54">
        <v>7072.77</v>
      </c>
      <c r="AF54">
        <v>0</v>
      </c>
      <c r="AG54">
        <v>0</v>
      </c>
      <c r="AH54">
        <v>0</v>
      </c>
      <c r="AI54">
        <v>0</v>
      </c>
      <c r="AJ54">
        <v>7072.77</v>
      </c>
    </row>
    <row r="55" spans="2:36" x14ac:dyDescent="0.35">
      <c r="B55" s="6"/>
      <c r="C55" s="6" t="s">
        <v>185</v>
      </c>
      <c r="D55" t="s">
        <v>158</v>
      </c>
      <c r="F55">
        <v>0</v>
      </c>
      <c r="G55">
        <v>0</v>
      </c>
      <c r="H55">
        <v>0</v>
      </c>
      <c r="I55">
        <v>0</v>
      </c>
      <c r="J55">
        <v>0</v>
      </c>
      <c r="K55">
        <v>0</v>
      </c>
      <c r="L55">
        <v>0</v>
      </c>
      <c r="M55">
        <v>2851.77</v>
      </c>
      <c r="N55">
        <v>2851.77</v>
      </c>
      <c r="O55">
        <v>2851.77</v>
      </c>
      <c r="P55">
        <v>2851.77</v>
      </c>
      <c r="Q55">
        <v>2851.77</v>
      </c>
      <c r="R55">
        <v>0</v>
      </c>
      <c r="S55">
        <v>2851.77</v>
      </c>
      <c r="T55">
        <v>0</v>
      </c>
      <c r="U55">
        <v>2851.77</v>
      </c>
      <c r="V55">
        <v>0</v>
      </c>
      <c r="W55">
        <v>2851.77</v>
      </c>
      <c r="X55">
        <v>0</v>
      </c>
      <c r="Y55">
        <v>0</v>
      </c>
      <c r="Z55">
        <v>2851.77</v>
      </c>
      <c r="AA55">
        <v>0</v>
      </c>
      <c r="AB55">
        <v>0</v>
      </c>
      <c r="AC55">
        <v>0</v>
      </c>
      <c r="AD55">
        <v>0</v>
      </c>
      <c r="AE55">
        <v>2851.77</v>
      </c>
      <c r="AF55">
        <v>0</v>
      </c>
      <c r="AG55">
        <v>0</v>
      </c>
      <c r="AH55">
        <v>0</v>
      </c>
      <c r="AI55">
        <v>0</v>
      </c>
      <c r="AJ55">
        <v>2851.77</v>
      </c>
    </row>
    <row r="56" spans="2:36" x14ac:dyDescent="0.35">
      <c r="B56" s="6"/>
      <c r="C56" s="6" t="s">
        <v>159</v>
      </c>
      <c r="D56" t="s">
        <v>158</v>
      </c>
      <c r="F56">
        <v>0</v>
      </c>
      <c r="G56">
        <v>0</v>
      </c>
      <c r="H56">
        <v>0</v>
      </c>
      <c r="I56">
        <v>0</v>
      </c>
      <c r="J56">
        <v>0</v>
      </c>
      <c r="K56">
        <v>0</v>
      </c>
      <c r="L56">
        <v>0</v>
      </c>
      <c r="M56">
        <v>843.8</v>
      </c>
      <c r="N56">
        <v>874.94</v>
      </c>
      <c r="O56">
        <v>893.06</v>
      </c>
      <c r="P56">
        <v>917.06</v>
      </c>
      <c r="Q56">
        <v>917.06</v>
      </c>
      <c r="R56">
        <v>0</v>
      </c>
      <c r="S56">
        <v>944.01</v>
      </c>
      <c r="T56">
        <v>0</v>
      </c>
      <c r="U56">
        <v>942.11</v>
      </c>
      <c r="V56">
        <v>0</v>
      </c>
      <c r="W56">
        <v>942.11</v>
      </c>
      <c r="X56">
        <v>0</v>
      </c>
      <c r="Y56">
        <v>0</v>
      </c>
      <c r="Z56">
        <v>942.11</v>
      </c>
      <c r="AA56">
        <v>0</v>
      </c>
      <c r="AB56">
        <v>0</v>
      </c>
      <c r="AC56">
        <v>0</v>
      </c>
      <c r="AD56">
        <v>0</v>
      </c>
      <c r="AE56">
        <v>942.11</v>
      </c>
      <c r="AF56">
        <v>0</v>
      </c>
      <c r="AG56">
        <v>0</v>
      </c>
      <c r="AH56">
        <v>0</v>
      </c>
      <c r="AI56">
        <v>0</v>
      </c>
      <c r="AJ56">
        <v>942.11</v>
      </c>
    </row>
    <row r="57" spans="2:36" x14ac:dyDescent="0.35">
      <c r="B57" s="6"/>
      <c r="C57" s="6" t="s">
        <v>160</v>
      </c>
      <c r="D57" t="s">
        <v>158</v>
      </c>
      <c r="F57">
        <v>0</v>
      </c>
      <c r="G57">
        <v>0</v>
      </c>
      <c r="H57">
        <v>0</v>
      </c>
      <c r="I57">
        <v>0</v>
      </c>
      <c r="J57">
        <v>0</v>
      </c>
      <c r="K57">
        <v>0</v>
      </c>
      <c r="L57">
        <v>0</v>
      </c>
      <c r="M57">
        <v>1601.44</v>
      </c>
      <c r="N57">
        <v>1701.44</v>
      </c>
      <c r="O57">
        <v>1701.44</v>
      </c>
      <c r="P57">
        <v>1701.44</v>
      </c>
      <c r="Q57">
        <v>1771.4399999999998</v>
      </c>
      <c r="R57">
        <v>0</v>
      </c>
      <c r="S57">
        <v>2747.15</v>
      </c>
      <c r="T57">
        <v>0</v>
      </c>
      <c r="U57">
        <v>2747.15</v>
      </c>
      <c r="V57">
        <v>0</v>
      </c>
      <c r="W57">
        <v>2747.15</v>
      </c>
      <c r="X57">
        <v>0</v>
      </c>
      <c r="Y57">
        <v>0</v>
      </c>
      <c r="Z57">
        <v>2747.15</v>
      </c>
      <c r="AA57">
        <v>0</v>
      </c>
      <c r="AB57">
        <v>0</v>
      </c>
      <c r="AC57">
        <v>0</v>
      </c>
      <c r="AD57">
        <v>0</v>
      </c>
      <c r="AE57">
        <v>2747.15</v>
      </c>
      <c r="AF57">
        <v>0</v>
      </c>
      <c r="AG57">
        <v>0</v>
      </c>
      <c r="AH57">
        <v>0</v>
      </c>
      <c r="AI57">
        <v>0</v>
      </c>
      <c r="AJ57">
        <v>3108.85</v>
      </c>
    </row>
    <row r="58" spans="2:36" x14ac:dyDescent="0.35">
      <c r="B58" s="6"/>
      <c r="C58" s="6" t="s">
        <v>161</v>
      </c>
      <c r="D58" t="s">
        <v>158</v>
      </c>
      <c r="F58">
        <v>0</v>
      </c>
      <c r="G58">
        <v>0</v>
      </c>
      <c r="H58">
        <v>0</v>
      </c>
      <c r="I58">
        <v>0</v>
      </c>
      <c r="J58">
        <v>0</v>
      </c>
      <c r="K58">
        <v>0</v>
      </c>
      <c r="L58">
        <v>0</v>
      </c>
      <c r="M58">
        <v>958.32999999999993</v>
      </c>
      <c r="N58">
        <v>958.32999999999993</v>
      </c>
      <c r="O58">
        <v>958.32999999999993</v>
      </c>
      <c r="P58">
        <v>958.32999999999993</v>
      </c>
      <c r="Q58">
        <v>958.32999999999993</v>
      </c>
      <c r="R58">
        <v>0</v>
      </c>
      <c r="S58">
        <v>958.32999999999993</v>
      </c>
      <c r="T58">
        <v>0</v>
      </c>
      <c r="U58">
        <v>958.32999999999993</v>
      </c>
      <c r="V58">
        <v>0</v>
      </c>
      <c r="W58">
        <v>958.32999999999993</v>
      </c>
      <c r="X58">
        <v>0</v>
      </c>
      <c r="Y58">
        <v>0</v>
      </c>
      <c r="Z58">
        <v>958.32999999999993</v>
      </c>
      <c r="AA58">
        <v>0</v>
      </c>
      <c r="AB58">
        <v>0</v>
      </c>
      <c r="AC58">
        <v>0</v>
      </c>
      <c r="AD58">
        <v>0</v>
      </c>
      <c r="AE58">
        <v>958.32999999999993</v>
      </c>
      <c r="AF58">
        <v>0</v>
      </c>
      <c r="AG58">
        <v>0</v>
      </c>
      <c r="AH58">
        <v>0</v>
      </c>
      <c r="AI58">
        <v>0</v>
      </c>
      <c r="AJ58">
        <v>958.32999999999993</v>
      </c>
    </row>
    <row r="59" spans="2:36" x14ac:dyDescent="0.35">
      <c r="B59" s="6"/>
      <c r="C59" s="6" t="s">
        <v>162</v>
      </c>
      <c r="D59" t="s">
        <v>158</v>
      </c>
      <c r="F59">
        <v>0</v>
      </c>
      <c r="G59">
        <v>0</v>
      </c>
      <c r="H59">
        <v>0</v>
      </c>
      <c r="I59">
        <v>0</v>
      </c>
      <c r="J59">
        <v>0</v>
      </c>
      <c r="K59">
        <v>0</v>
      </c>
      <c r="L59">
        <v>0</v>
      </c>
      <c r="M59">
        <v>8666.8700000000008</v>
      </c>
      <c r="N59">
        <v>8688.9800000000014</v>
      </c>
      <c r="O59">
        <v>9018.82</v>
      </c>
      <c r="P59">
        <v>10501.470000000001</v>
      </c>
      <c r="Q59">
        <v>10501.470000000001</v>
      </c>
      <c r="R59">
        <v>0</v>
      </c>
      <c r="S59">
        <v>10501.470000000003</v>
      </c>
      <c r="T59">
        <v>0</v>
      </c>
      <c r="U59">
        <v>10501.470000000001</v>
      </c>
      <c r="V59">
        <v>0</v>
      </c>
      <c r="W59">
        <v>10501.470000000001</v>
      </c>
      <c r="X59">
        <v>0</v>
      </c>
      <c r="Y59">
        <v>0</v>
      </c>
      <c r="Z59">
        <v>10501.470000000001</v>
      </c>
      <c r="AA59">
        <v>0</v>
      </c>
      <c r="AB59">
        <v>0</v>
      </c>
      <c r="AC59">
        <v>0</v>
      </c>
      <c r="AD59">
        <v>0</v>
      </c>
      <c r="AE59">
        <v>10501.470000000001</v>
      </c>
      <c r="AF59">
        <v>0</v>
      </c>
      <c r="AG59">
        <v>0</v>
      </c>
      <c r="AH59">
        <v>0</v>
      </c>
      <c r="AI59">
        <v>0</v>
      </c>
      <c r="AJ59">
        <v>12001.390000000001</v>
      </c>
    </row>
    <row r="60" spans="2:36" x14ac:dyDescent="0.35">
      <c r="B60" s="6"/>
      <c r="C60" s="6" t="s">
        <v>163</v>
      </c>
      <c r="D60" t="s">
        <v>158</v>
      </c>
      <c r="F60">
        <v>0</v>
      </c>
      <c r="G60">
        <v>0</v>
      </c>
      <c r="H60">
        <v>0</v>
      </c>
      <c r="I60">
        <v>0</v>
      </c>
      <c r="J60">
        <v>0</v>
      </c>
      <c r="K60">
        <v>0</v>
      </c>
      <c r="L60">
        <v>0</v>
      </c>
      <c r="M60">
        <v>0</v>
      </c>
      <c r="N60">
        <v>0</v>
      </c>
      <c r="O60">
        <v>0</v>
      </c>
      <c r="P60">
        <v>0</v>
      </c>
      <c r="Q60">
        <v>0.03</v>
      </c>
      <c r="R60">
        <v>0</v>
      </c>
      <c r="S60">
        <v>0.06</v>
      </c>
      <c r="T60">
        <v>0</v>
      </c>
      <c r="U60">
        <v>1500.03</v>
      </c>
      <c r="V60">
        <v>0</v>
      </c>
      <c r="W60">
        <v>1500.03</v>
      </c>
      <c r="X60">
        <v>0</v>
      </c>
      <c r="Y60">
        <v>0</v>
      </c>
      <c r="Z60">
        <v>1500.03</v>
      </c>
      <c r="AA60">
        <v>0</v>
      </c>
      <c r="AB60">
        <v>0</v>
      </c>
      <c r="AC60">
        <v>0</v>
      </c>
      <c r="AD60">
        <v>0</v>
      </c>
      <c r="AE60">
        <v>1970.2</v>
      </c>
      <c r="AF60">
        <v>0</v>
      </c>
      <c r="AG60">
        <v>0</v>
      </c>
      <c r="AH60">
        <v>0</v>
      </c>
      <c r="AI60">
        <v>0</v>
      </c>
      <c r="AJ60">
        <v>1970.2</v>
      </c>
    </row>
    <row r="61" spans="2:36" x14ac:dyDescent="0.35">
      <c r="B61" s="6"/>
      <c r="C61" s="6" t="s">
        <v>164</v>
      </c>
      <c r="D61" t="s">
        <v>158</v>
      </c>
      <c r="F61">
        <v>0</v>
      </c>
      <c r="G61">
        <v>0</v>
      </c>
      <c r="H61">
        <v>0</v>
      </c>
      <c r="I61">
        <v>0</v>
      </c>
      <c r="J61">
        <v>0</v>
      </c>
      <c r="K61">
        <v>0</v>
      </c>
      <c r="L61">
        <v>0</v>
      </c>
      <c r="M61">
        <v>0</v>
      </c>
      <c r="N61">
        <v>0</v>
      </c>
      <c r="O61">
        <v>0</v>
      </c>
      <c r="P61">
        <v>0</v>
      </c>
      <c r="Q61">
        <v>120</v>
      </c>
      <c r="R61">
        <v>0</v>
      </c>
      <c r="S61">
        <v>195</v>
      </c>
      <c r="T61">
        <v>0</v>
      </c>
      <c r="U61">
        <v>195.01</v>
      </c>
      <c r="V61">
        <v>0</v>
      </c>
      <c r="W61">
        <v>1707.57</v>
      </c>
      <c r="X61">
        <v>0</v>
      </c>
      <c r="Y61">
        <v>0</v>
      </c>
      <c r="Z61">
        <v>1728.08</v>
      </c>
      <c r="AA61">
        <v>0</v>
      </c>
      <c r="AB61">
        <v>0</v>
      </c>
      <c r="AC61">
        <v>0</v>
      </c>
      <c r="AD61">
        <v>0</v>
      </c>
      <c r="AE61">
        <v>1728.08</v>
      </c>
      <c r="AF61">
        <v>0</v>
      </c>
      <c r="AG61">
        <v>0</v>
      </c>
      <c r="AH61">
        <v>0</v>
      </c>
      <c r="AI61">
        <v>0</v>
      </c>
      <c r="AJ61">
        <v>1728.08</v>
      </c>
    </row>
    <row r="62" spans="2:36" x14ac:dyDescent="0.35">
      <c r="B62" s="6"/>
      <c r="C62" s="6" t="s">
        <v>165</v>
      </c>
      <c r="D62" t="s">
        <v>158</v>
      </c>
      <c r="F62">
        <v>0</v>
      </c>
      <c r="G62">
        <v>0</v>
      </c>
      <c r="H62">
        <v>0</v>
      </c>
      <c r="I62">
        <v>0</v>
      </c>
      <c r="J62">
        <v>0</v>
      </c>
      <c r="K62">
        <v>0</v>
      </c>
      <c r="L62">
        <v>0</v>
      </c>
      <c r="M62">
        <v>18847.929999999997</v>
      </c>
      <c r="N62">
        <v>22965.83</v>
      </c>
      <c r="O62">
        <v>24167.18</v>
      </c>
      <c r="P62">
        <v>27416.799999999996</v>
      </c>
      <c r="Q62">
        <v>27416.799999999996</v>
      </c>
      <c r="R62">
        <v>0</v>
      </c>
      <c r="S62">
        <v>27813.629999999997</v>
      </c>
      <c r="T62">
        <v>0</v>
      </c>
      <c r="U62">
        <v>30758.419999999995</v>
      </c>
      <c r="V62">
        <v>0</v>
      </c>
      <c r="W62">
        <v>33922.299999999988</v>
      </c>
      <c r="X62">
        <v>0</v>
      </c>
      <c r="Y62">
        <v>0</v>
      </c>
      <c r="Z62">
        <v>43393.929999999993</v>
      </c>
      <c r="AA62">
        <v>0</v>
      </c>
      <c r="AB62">
        <v>0</v>
      </c>
      <c r="AC62">
        <v>0</v>
      </c>
      <c r="AD62">
        <v>0</v>
      </c>
      <c r="AE62">
        <v>60133.249999999993</v>
      </c>
      <c r="AF62">
        <v>0</v>
      </c>
      <c r="AG62">
        <v>0</v>
      </c>
      <c r="AH62">
        <v>0</v>
      </c>
      <c r="AI62">
        <v>0</v>
      </c>
      <c r="AJ62">
        <v>88757.04</v>
      </c>
    </row>
    <row r="63" spans="2:36" x14ac:dyDescent="0.35">
      <c r="B63" s="6"/>
      <c r="C63" s="18" t="s">
        <v>166</v>
      </c>
      <c r="D63" t="s">
        <v>158</v>
      </c>
      <c r="F63">
        <v>0</v>
      </c>
      <c r="G63">
        <v>0</v>
      </c>
      <c r="H63">
        <v>0</v>
      </c>
      <c r="I63">
        <v>0</v>
      </c>
      <c r="J63">
        <v>0</v>
      </c>
      <c r="K63">
        <v>0</v>
      </c>
      <c r="L63">
        <v>0</v>
      </c>
      <c r="M63">
        <v>12710.97</v>
      </c>
      <c r="N63">
        <v>13991.86</v>
      </c>
      <c r="O63">
        <v>15256.98</v>
      </c>
      <c r="P63">
        <v>16483.22</v>
      </c>
      <c r="Q63">
        <v>17636.07</v>
      </c>
      <c r="R63">
        <v>0</v>
      </c>
      <c r="S63">
        <v>19753.25</v>
      </c>
      <c r="T63">
        <v>0</v>
      </c>
      <c r="U63">
        <v>21705.79</v>
      </c>
      <c r="V63">
        <v>0</v>
      </c>
      <c r="W63">
        <v>23794.82</v>
      </c>
      <c r="X63">
        <v>0</v>
      </c>
      <c r="Y63">
        <v>0</v>
      </c>
      <c r="Z63">
        <v>26928.37</v>
      </c>
      <c r="AA63">
        <v>0</v>
      </c>
      <c r="AB63">
        <v>0</v>
      </c>
      <c r="AC63">
        <v>0</v>
      </c>
      <c r="AD63">
        <v>0</v>
      </c>
      <c r="AE63">
        <v>32150.94</v>
      </c>
      <c r="AF63">
        <v>0</v>
      </c>
      <c r="AG63">
        <v>0</v>
      </c>
      <c r="AH63">
        <v>0</v>
      </c>
      <c r="AI63">
        <v>0</v>
      </c>
      <c r="AJ63">
        <v>37373.519999999997</v>
      </c>
    </row>
    <row r="64" spans="2:36" x14ac:dyDescent="0.35">
      <c r="B64" s="6"/>
      <c r="C64" s="18" t="s">
        <v>167</v>
      </c>
      <c r="D64" t="s">
        <v>158</v>
      </c>
      <c r="F64">
        <v>0</v>
      </c>
      <c r="G64">
        <v>0</v>
      </c>
      <c r="H64">
        <v>0</v>
      </c>
      <c r="I64">
        <v>0</v>
      </c>
      <c r="J64">
        <v>0</v>
      </c>
      <c r="K64">
        <v>0</v>
      </c>
      <c r="L64">
        <v>0</v>
      </c>
      <c r="M64">
        <v>5160.24</v>
      </c>
      <c r="N64">
        <v>7563.37</v>
      </c>
      <c r="O64">
        <v>13055.18</v>
      </c>
      <c r="P64">
        <v>14769.37</v>
      </c>
      <c r="Q64">
        <v>14983.48</v>
      </c>
      <c r="R64">
        <v>0</v>
      </c>
      <c r="S64">
        <v>16187.849999999999</v>
      </c>
      <c r="T64">
        <v>0</v>
      </c>
      <c r="U64">
        <v>16965.84</v>
      </c>
      <c r="V64">
        <v>0</v>
      </c>
      <c r="W64">
        <v>18141.98</v>
      </c>
      <c r="X64">
        <v>0</v>
      </c>
      <c r="Y64">
        <v>0</v>
      </c>
      <c r="Z64">
        <v>22219.159999999996</v>
      </c>
      <c r="AA64">
        <v>0</v>
      </c>
      <c r="AB64">
        <v>0</v>
      </c>
      <c r="AC64">
        <v>0</v>
      </c>
      <c r="AD64">
        <v>0</v>
      </c>
      <c r="AE64">
        <v>33099.65</v>
      </c>
      <c r="AF64">
        <v>0</v>
      </c>
      <c r="AG64">
        <v>0</v>
      </c>
      <c r="AH64">
        <v>0</v>
      </c>
      <c r="AI64">
        <v>0</v>
      </c>
      <c r="AJ64">
        <v>45277.38</v>
      </c>
    </row>
    <row r="65" spans="2:36" x14ac:dyDescent="0.35">
      <c r="B65" s="6"/>
      <c r="C65" s="18" t="s">
        <v>168</v>
      </c>
      <c r="D65" t="s">
        <v>158</v>
      </c>
      <c r="F65">
        <v>0</v>
      </c>
      <c r="G65">
        <v>0</v>
      </c>
      <c r="H65">
        <v>0</v>
      </c>
      <c r="I65">
        <v>0</v>
      </c>
      <c r="J65">
        <v>0</v>
      </c>
      <c r="K65">
        <v>0</v>
      </c>
      <c r="L65">
        <v>0</v>
      </c>
      <c r="M65">
        <v>1898.5</v>
      </c>
      <c r="N65">
        <v>1898.5</v>
      </c>
      <c r="O65">
        <v>1898.5</v>
      </c>
      <c r="P65">
        <v>1898.5</v>
      </c>
      <c r="Q65">
        <v>2094.5</v>
      </c>
      <c r="R65">
        <v>0</v>
      </c>
      <c r="S65">
        <v>2898.5</v>
      </c>
      <c r="T65">
        <v>0</v>
      </c>
      <c r="U65">
        <v>2898.7799999999997</v>
      </c>
      <c r="V65">
        <v>0</v>
      </c>
      <c r="W65">
        <v>2898.7799999999997</v>
      </c>
      <c r="X65">
        <v>0</v>
      </c>
      <c r="Y65">
        <v>0</v>
      </c>
      <c r="Z65">
        <v>2898.7799999999997</v>
      </c>
      <c r="AA65">
        <v>0</v>
      </c>
      <c r="AB65">
        <v>0</v>
      </c>
      <c r="AC65">
        <v>0</v>
      </c>
      <c r="AD65">
        <v>0</v>
      </c>
      <c r="AE65">
        <v>2898.7799999999997</v>
      </c>
      <c r="AF65">
        <v>0</v>
      </c>
      <c r="AG65">
        <v>0</v>
      </c>
      <c r="AH65">
        <v>0</v>
      </c>
      <c r="AI65">
        <v>0</v>
      </c>
      <c r="AJ65">
        <v>2898.7799999999997</v>
      </c>
    </row>
    <row r="66" spans="2:36" x14ac:dyDescent="0.35">
      <c r="B66" s="6"/>
      <c r="C66" s="18" t="s">
        <v>169</v>
      </c>
      <c r="D66" t="s">
        <v>158</v>
      </c>
      <c r="F66">
        <v>0</v>
      </c>
      <c r="G66">
        <v>0</v>
      </c>
      <c r="H66">
        <v>0</v>
      </c>
      <c r="I66">
        <v>0</v>
      </c>
      <c r="J66">
        <v>0</v>
      </c>
      <c r="K66">
        <v>0</v>
      </c>
      <c r="L66">
        <v>0</v>
      </c>
      <c r="M66">
        <v>2346.75</v>
      </c>
      <c r="N66">
        <v>2346.75</v>
      </c>
      <c r="O66">
        <v>2548.0099999999998</v>
      </c>
      <c r="P66">
        <v>2636.1099999999997</v>
      </c>
      <c r="Q66">
        <v>2636.1099999999997</v>
      </c>
      <c r="R66">
        <v>0</v>
      </c>
      <c r="S66">
        <v>2636.1099999999997</v>
      </c>
      <c r="T66">
        <v>0</v>
      </c>
      <c r="U66">
        <v>2636.1099999999997</v>
      </c>
      <c r="V66">
        <v>0</v>
      </c>
      <c r="W66">
        <v>2636.1099999999997</v>
      </c>
      <c r="X66">
        <v>0</v>
      </c>
      <c r="Y66">
        <v>0</v>
      </c>
      <c r="Z66">
        <v>2636.1099999999997</v>
      </c>
      <c r="AA66">
        <v>0</v>
      </c>
      <c r="AB66">
        <v>0</v>
      </c>
      <c r="AC66">
        <v>0</v>
      </c>
      <c r="AD66">
        <v>0</v>
      </c>
      <c r="AE66">
        <v>2636.1099999999997</v>
      </c>
      <c r="AF66">
        <v>0</v>
      </c>
      <c r="AG66">
        <v>0</v>
      </c>
      <c r="AH66">
        <v>0</v>
      </c>
      <c r="AI66">
        <v>0</v>
      </c>
      <c r="AJ66">
        <v>2636.1099999999997</v>
      </c>
    </row>
    <row r="67" spans="2:36" x14ac:dyDescent="0.35">
      <c r="B67" s="6"/>
      <c r="C67" s="18" t="s">
        <v>186</v>
      </c>
      <c r="D67" t="s">
        <v>158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row>
    <row r="68" spans="2:36" x14ac:dyDescent="0.35">
      <c r="B68" s="6"/>
      <c r="C68" s="18" t="s">
        <v>187</v>
      </c>
      <c r="D68" t="s">
        <v>158</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row>
    <row r="69" spans="2:36" x14ac:dyDescent="0.35">
      <c r="B69" s="6"/>
      <c r="C69" s="18" t="s">
        <v>188</v>
      </c>
      <c r="D69" t="s">
        <v>189</v>
      </c>
      <c r="F69">
        <v>0</v>
      </c>
      <c r="G69">
        <v>0</v>
      </c>
      <c r="H69">
        <v>0</v>
      </c>
      <c r="I69">
        <v>0</v>
      </c>
      <c r="J69">
        <v>0</v>
      </c>
      <c r="K69">
        <v>0</v>
      </c>
      <c r="L69">
        <v>0</v>
      </c>
      <c r="M69">
        <v>0.11315908813805819</v>
      </c>
      <c r="N69">
        <v>0.16459845968797246</v>
      </c>
      <c r="O69">
        <v>0.2801104978302732</v>
      </c>
      <c r="P69">
        <v>0.31461691147618925</v>
      </c>
      <c r="Q69">
        <v>0.3162851334284501</v>
      </c>
      <c r="R69">
        <v>0</v>
      </c>
      <c r="S69">
        <v>0.33864966066730162</v>
      </c>
      <c r="T69">
        <v>0</v>
      </c>
      <c r="U69">
        <v>0.3499827338022643</v>
      </c>
      <c r="V69">
        <v>0</v>
      </c>
      <c r="W69">
        <v>0.36753016700336372</v>
      </c>
      <c r="X69">
        <v>0</v>
      </c>
      <c r="Y69">
        <v>0</v>
      </c>
      <c r="Z69">
        <v>0.43605344545289154</v>
      </c>
      <c r="AA69">
        <v>0</v>
      </c>
      <c r="AB69">
        <v>0</v>
      </c>
      <c r="AC69">
        <v>0</v>
      </c>
      <c r="AD69">
        <v>0</v>
      </c>
      <c r="AE69">
        <v>0.61740937509676275</v>
      </c>
      <c r="AF69">
        <v>0</v>
      </c>
      <c r="AG69">
        <v>0</v>
      </c>
      <c r="AH69">
        <v>0</v>
      </c>
      <c r="AI69">
        <v>0</v>
      </c>
      <c r="AJ69">
        <v>0.80223071314605854</v>
      </c>
    </row>
    <row r="70" spans="2:36" x14ac:dyDescent="0.35">
      <c r="B70" s="6"/>
      <c r="C70" s="6" t="s">
        <v>190</v>
      </c>
      <c r="D70" t="s">
        <v>158</v>
      </c>
      <c r="F70">
        <v>0</v>
      </c>
      <c r="G70">
        <v>0</v>
      </c>
      <c r="H70">
        <v>0</v>
      </c>
      <c r="I70">
        <v>0</v>
      </c>
      <c r="J70">
        <v>0</v>
      </c>
      <c r="K70">
        <v>0</v>
      </c>
      <c r="L70">
        <v>0</v>
      </c>
      <c r="M70">
        <v>0</v>
      </c>
      <c r="N70">
        <v>0</v>
      </c>
      <c r="O70">
        <v>0</v>
      </c>
      <c r="P70">
        <v>292.72000000000003</v>
      </c>
      <c r="Q70">
        <v>392.47</v>
      </c>
      <c r="R70">
        <v>392.47</v>
      </c>
      <c r="S70">
        <v>392.47</v>
      </c>
      <c r="T70">
        <v>392.47</v>
      </c>
      <c r="U70">
        <v>392.47</v>
      </c>
      <c r="V70">
        <v>392.47</v>
      </c>
      <c r="W70">
        <v>392.47</v>
      </c>
      <c r="X70">
        <v>392.47</v>
      </c>
      <c r="Y70">
        <v>392.47</v>
      </c>
      <c r="Z70">
        <v>392.47</v>
      </c>
      <c r="AA70">
        <v>392.47</v>
      </c>
      <c r="AB70">
        <v>392.47</v>
      </c>
      <c r="AC70">
        <v>392.47</v>
      </c>
      <c r="AD70">
        <v>392.47</v>
      </c>
      <c r="AE70">
        <v>392.47</v>
      </c>
      <c r="AF70">
        <v>392.47</v>
      </c>
      <c r="AG70">
        <v>392.47</v>
      </c>
      <c r="AH70">
        <v>392.47</v>
      </c>
      <c r="AI70">
        <v>392.47</v>
      </c>
      <c r="AJ70">
        <v>392.47</v>
      </c>
    </row>
    <row r="71" spans="2:36" x14ac:dyDescent="0.35">
      <c r="B71" s="6"/>
      <c r="C71" s="6" t="s">
        <v>191</v>
      </c>
      <c r="D71" t="s">
        <v>158</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row>
    <row r="72" spans="2:36" x14ac:dyDescent="0.35">
      <c r="B72" s="6"/>
      <c r="C72" s="6" t="s">
        <v>192</v>
      </c>
      <c r="D72" t="s">
        <v>158</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row>
    <row r="73" spans="2:36" x14ac:dyDescent="0.35">
      <c r="B73" s="6"/>
    </row>
    <row r="74" spans="2:36" x14ac:dyDescent="0.35">
      <c r="B74" s="6"/>
    </row>
    <row r="75" spans="2:36" x14ac:dyDescent="0.35">
      <c r="B75" s="6"/>
      <c r="C75" s="6" t="s">
        <v>193</v>
      </c>
    </row>
    <row r="76" spans="2:36" x14ac:dyDescent="0.35">
      <c r="B76" s="6"/>
    </row>
    <row r="77" spans="2:36" x14ac:dyDescent="0.35">
      <c r="B77" s="6"/>
      <c r="D77" t="s">
        <v>137</v>
      </c>
      <c r="F77">
        <v>2015</v>
      </c>
      <c r="G77">
        <v>2016</v>
      </c>
      <c r="H77">
        <v>2017</v>
      </c>
      <c r="I77">
        <v>2018</v>
      </c>
      <c r="J77">
        <v>2019</v>
      </c>
      <c r="K77">
        <v>2020</v>
      </c>
      <c r="L77">
        <v>2021</v>
      </c>
      <c r="M77">
        <v>2022</v>
      </c>
      <c r="N77">
        <v>2023</v>
      </c>
      <c r="O77">
        <v>2024</v>
      </c>
      <c r="P77">
        <v>2025</v>
      </c>
      <c r="Q77">
        <v>2026</v>
      </c>
      <c r="R77">
        <v>2027</v>
      </c>
      <c r="S77">
        <v>2028</v>
      </c>
      <c r="T77">
        <v>2029</v>
      </c>
      <c r="U77">
        <v>2030</v>
      </c>
      <c r="V77">
        <v>2031</v>
      </c>
      <c r="W77">
        <v>2032</v>
      </c>
      <c r="X77">
        <v>2033</v>
      </c>
      <c r="Y77">
        <v>2034</v>
      </c>
      <c r="Z77">
        <v>2035</v>
      </c>
      <c r="AA77">
        <v>2036</v>
      </c>
      <c r="AB77">
        <v>2037</v>
      </c>
      <c r="AC77">
        <v>2038</v>
      </c>
      <c r="AD77">
        <v>2039</v>
      </c>
      <c r="AE77">
        <v>2040</v>
      </c>
      <c r="AF77">
        <v>2041</v>
      </c>
      <c r="AG77">
        <v>2042</v>
      </c>
      <c r="AH77">
        <v>2043</v>
      </c>
      <c r="AI77">
        <v>2044</v>
      </c>
      <c r="AJ77">
        <v>2045</v>
      </c>
    </row>
    <row r="78" spans="2:36" x14ac:dyDescent="0.35">
      <c r="B78" s="6"/>
      <c r="C78" s="5" t="s">
        <v>182</v>
      </c>
      <c r="D78" t="s">
        <v>194</v>
      </c>
      <c r="F78">
        <v>0</v>
      </c>
      <c r="G78">
        <v>0</v>
      </c>
      <c r="H78">
        <v>0</v>
      </c>
      <c r="I78">
        <v>0</v>
      </c>
      <c r="J78">
        <v>0</v>
      </c>
      <c r="K78">
        <v>0</v>
      </c>
      <c r="L78">
        <v>0</v>
      </c>
      <c r="M78">
        <v>10401.316058284299</v>
      </c>
      <c r="N78">
        <v>10215.3077893875</v>
      </c>
      <c r="O78">
        <v>9986.8803696586183</v>
      </c>
      <c r="P78">
        <v>9465.8477761166596</v>
      </c>
      <c r="Q78">
        <v>8966.8436414111002</v>
      </c>
      <c r="R78">
        <v>0</v>
      </c>
      <c r="S78">
        <v>8966.8436414111002</v>
      </c>
      <c r="T78">
        <v>0</v>
      </c>
      <c r="U78">
        <v>8966.8436414111002</v>
      </c>
      <c r="V78">
        <v>0</v>
      </c>
      <c r="W78">
        <v>7173.4708959702402</v>
      </c>
      <c r="X78">
        <v>0</v>
      </c>
      <c r="Y78">
        <v>0</v>
      </c>
      <c r="Z78">
        <v>4483.4078499327497</v>
      </c>
      <c r="AA78">
        <v>0</v>
      </c>
      <c r="AB78">
        <v>0</v>
      </c>
      <c r="AC78">
        <v>0</v>
      </c>
      <c r="AD78">
        <v>0</v>
      </c>
      <c r="AE78">
        <v>0</v>
      </c>
      <c r="AF78">
        <v>0</v>
      </c>
      <c r="AG78">
        <v>0</v>
      </c>
      <c r="AH78">
        <v>0</v>
      </c>
      <c r="AI78">
        <v>0</v>
      </c>
      <c r="AJ78">
        <v>0</v>
      </c>
    </row>
    <row r="79" spans="2:36" x14ac:dyDescent="0.35">
      <c r="B79" s="6"/>
      <c r="C79" s="5" t="s">
        <v>181</v>
      </c>
      <c r="D79" t="s">
        <v>194</v>
      </c>
      <c r="F79">
        <v>0</v>
      </c>
      <c r="G79">
        <v>0</v>
      </c>
      <c r="H79">
        <v>0</v>
      </c>
      <c r="I79">
        <v>0</v>
      </c>
      <c r="J79">
        <v>0</v>
      </c>
      <c r="K79">
        <v>0</v>
      </c>
      <c r="L79">
        <v>0</v>
      </c>
      <c r="M79">
        <v>23611.122768469999</v>
      </c>
      <c r="N79">
        <v>23611.122768469999</v>
      </c>
      <c r="O79">
        <v>14359.745874521001</v>
      </c>
      <c r="P79">
        <v>5108.3689805718604</v>
      </c>
      <c r="Q79">
        <v>5108.3689805718604</v>
      </c>
      <c r="R79">
        <v>0</v>
      </c>
      <c r="S79">
        <v>5108.3689805718604</v>
      </c>
      <c r="T79">
        <v>0</v>
      </c>
      <c r="U79">
        <v>5108.3689805718604</v>
      </c>
      <c r="V79">
        <v>0</v>
      </c>
      <c r="W79">
        <v>5108.3689805718604</v>
      </c>
      <c r="X79">
        <v>0</v>
      </c>
      <c r="Y79">
        <v>0</v>
      </c>
      <c r="Z79">
        <v>5108.3689805718604</v>
      </c>
      <c r="AA79">
        <v>0</v>
      </c>
      <c r="AB79">
        <v>0</v>
      </c>
      <c r="AC79">
        <v>0</v>
      </c>
      <c r="AD79">
        <v>0</v>
      </c>
      <c r="AE79">
        <v>5108.3689805718604</v>
      </c>
      <c r="AF79">
        <v>0</v>
      </c>
      <c r="AG79">
        <v>0</v>
      </c>
      <c r="AH79">
        <v>0</v>
      </c>
      <c r="AI79">
        <v>0</v>
      </c>
      <c r="AJ79">
        <v>5108.3689805718604</v>
      </c>
    </row>
    <row r="80" spans="2:36" x14ac:dyDescent="0.35">
      <c r="B80" s="6"/>
      <c r="C80" s="5" t="s">
        <v>195</v>
      </c>
      <c r="D80" t="s">
        <v>194</v>
      </c>
      <c r="F80">
        <v>0</v>
      </c>
      <c r="G80">
        <v>0</v>
      </c>
      <c r="H80">
        <v>0</v>
      </c>
      <c r="I80">
        <v>0</v>
      </c>
      <c r="J80">
        <v>0</v>
      </c>
      <c r="K80">
        <v>0</v>
      </c>
      <c r="L80">
        <v>0</v>
      </c>
      <c r="M80">
        <v>18705.762001728392</v>
      </c>
      <c r="N80">
        <v>18705.761527426337</v>
      </c>
      <c r="O80">
        <v>18705.762654136535</v>
      </c>
      <c r="P80">
        <v>18705.764463415486</v>
      </c>
      <c r="Q80">
        <v>18705.761190566445</v>
      </c>
      <c r="R80">
        <v>0</v>
      </c>
      <c r="S80">
        <v>18705.763877054113</v>
      </c>
      <c r="T80">
        <v>0</v>
      </c>
      <c r="U80">
        <v>18704.196987600455</v>
      </c>
      <c r="V80">
        <v>0</v>
      </c>
      <c r="W80">
        <v>18704.199474493682</v>
      </c>
      <c r="X80">
        <v>0</v>
      </c>
      <c r="Y80">
        <v>0</v>
      </c>
      <c r="Z80">
        <v>18704.200661343642</v>
      </c>
      <c r="AA80">
        <v>0</v>
      </c>
      <c r="AB80">
        <v>0</v>
      </c>
      <c r="AC80">
        <v>0</v>
      </c>
      <c r="AD80">
        <v>0</v>
      </c>
      <c r="AE80">
        <v>18704.204023054095</v>
      </c>
      <c r="AF80">
        <v>0</v>
      </c>
      <c r="AG80">
        <v>0</v>
      </c>
      <c r="AH80">
        <v>0</v>
      </c>
      <c r="AI80">
        <v>0</v>
      </c>
      <c r="AJ80">
        <v>18704.195858741459</v>
      </c>
    </row>
    <row r="81" spans="2:36" x14ac:dyDescent="0.35">
      <c r="B81" s="6"/>
      <c r="C81" s="5" t="s">
        <v>185</v>
      </c>
      <c r="D81" t="s">
        <v>194</v>
      </c>
      <c r="F81">
        <v>0</v>
      </c>
      <c r="G81">
        <v>0</v>
      </c>
      <c r="H81">
        <v>0</v>
      </c>
      <c r="I81">
        <v>0</v>
      </c>
      <c r="J81">
        <v>0</v>
      </c>
      <c r="K81">
        <v>0</v>
      </c>
      <c r="L81">
        <v>0</v>
      </c>
      <c r="M81">
        <v>11492.506809570903</v>
      </c>
      <c r="N81">
        <v>11384.171762733376</v>
      </c>
      <c r="O81">
        <v>11429.395058121947</v>
      </c>
      <c r="P81">
        <v>11347.471202427045</v>
      </c>
      <c r="Q81">
        <v>11331.229573037032</v>
      </c>
      <c r="R81">
        <v>0</v>
      </c>
      <c r="S81">
        <v>11291.130440661891</v>
      </c>
      <c r="T81">
        <v>0</v>
      </c>
      <c r="U81">
        <v>11292.61036302096</v>
      </c>
      <c r="V81">
        <v>0</v>
      </c>
      <c r="W81">
        <v>11109.328125514929</v>
      </c>
      <c r="X81">
        <v>0</v>
      </c>
      <c r="Y81">
        <v>0</v>
      </c>
      <c r="Z81">
        <v>11081.52920129942</v>
      </c>
      <c r="AA81">
        <v>0</v>
      </c>
      <c r="AB81">
        <v>0</v>
      </c>
      <c r="AC81">
        <v>0</v>
      </c>
      <c r="AD81">
        <v>0</v>
      </c>
      <c r="AE81">
        <v>10477.345606895609</v>
      </c>
      <c r="AF81">
        <v>0</v>
      </c>
      <c r="AG81">
        <v>0</v>
      </c>
      <c r="AH81">
        <v>0</v>
      </c>
      <c r="AI81">
        <v>0</v>
      </c>
      <c r="AJ81">
        <v>8318.7176689951302</v>
      </c>
    </row>
    <row r="82" spans="2:36" x14ac:dyDescent="0.35">
      <c r="B82" s="6"/>
      <c r="C82" s="5" t="s">
        <v>157</v>
      </c>
      <c r="D82" t="s">
        <v>194</v>
      </c>
      <c r="F82">
        <v>0</v>
      </c>
      <c r="G82">
        <v>0</v>
      </c>
      <c r="H82">
        <v>0</v>
      </c>
      <c r="I82">
        <v>0</v>
      </c>
      <c r="J82">
        <v>0</v>
      </c>
      <c r="K82">
        <v>0</v>
      </c>
      <c r="L82">
        <v>0</v>
      </c>
      <c r="M82">
        <v>50567.064032244416</v>
      </c>
      <c r="N82">
        <v>43452.00577058702</v>
      </c>
      <c r="O82">
        <v>48246.696874212204</v>
      </c>
      <c r="P82">
        <v>45889.507849465524</v>
      </c>
      <c r="Q82">
        <v>46272.89161069168</v>
      </c>
      <c r="R82">
        <v>0</v>
      </c>
      <c r="S82">
        <v>39849.034390799046</v>
      </c>
      <c r="T82">
        <v>0</v>
      </c>
      <c r="U82">
        <v>32125.060984916185</v>
      </c>
      <c r="V82">
        <v>0</v>
      </c>
      <c r="W82">
        <v>30925.965396852964</v>
      </c>
      <c r="X82">
        <v>0</v>
      </c>
      <c r="Y82">
        <v>0</v>
      </c>
      <c r="Z82">
        <v>31694.592807460212</v>
      </c>
      <c r="AA82">
        <v>0</v>
      </c>
      <c r="AB82">
        <v>0</v>
      </c>
      <c r="AC82">
        <v>0</v>
      </c>
      <c r="AD82">
        <v>0</v>
      </c>
      <c r="AE82">
        <v>31380.310365481531</v>
      </c>
      <c r="AF82">
        <v>0</v>
      </c>
      <c r="AG82">
        <v>0</v>
      </c>
      <c r="AH82">
        <v>0</v>
      </c>
      <c r="AI82">
        <v>0</v>
      </c>
      <c r="AJ82">
        <v>27966.978210015666</v>
      </c>
    </row>
    <row r="83" spans="2:36" x14ac:dyDescent="0.35">
      <c r="B83" s="6"/>
      <c r="C83" s="5" t="s">
        <v>183</v>
      </c>
      <c r="D83" t="s">
        <v>194</v>
      </c>
      <c r="F83">
        <v>0</v>
      </c>
      <c r="G83">
        <v>0</v>
      </c>
      <c r="H83">
        <v>0</v>
      </c>
      <c r="I83">
        <v>0</v>
      </c>
      <c r="J83">
        <v>0</v>
      </c>
      <c r="K83">
        <v>0</v>
      </c>
      <c r="L83">
        <v>0</v>
      </c>
      <c r="M83">
        <v>2.0866801015069001</v>
      </c>
      <c r="N83">
        <v>1.6817958462101301</v>
      </c>
      <c r="O83">
        <v>1.9261265565038199</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6"/>
      <c r="C84" s="6" t="s">
        <v>196</v>
      </c>
      <c r="D84" t="s">
        <v>194</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2:36" x14ac:dyDescent="0.35">
      <c r="B85" s="6"/>
      <c r="C85" s="4" t="s">
        <v>197</v>
      </c>
      <c r="D85" t="s">
        <v>194</v>
      </c>
      <c r="F85">
        <v>0</v>
      </c>
      <c r="G85">
        <v>0</v>
      </c>
      <c r="H85">
        <v>0</v>
      </c>
      <c r="I85">
        <v>0</v>
      </c>
      <c r="J85">
        <v>0</v>
      </c>
      <c r="K85">
        <v>0</v>
      </c>
      <c r="L85">
        <v>0</v>
      </c>
      <c r="M85">
        <v>110382.47461532155</v>
      </c>
      <c r="N85">
        <v>123645.45030404581</v>
      </c>
      <c r="O85">
        <v>131621.93293402783</v>
      </c>
      <c r="P85">
        <v>146171.94070832065</v>
      </c>
      <c r="Q85">
        <v>149803.74453867451</v>
      </c>
      <c r="R85">
        <v>0</v>
      </c>
      <c r="S85">
        <v>162359.7099445409</v>
      </c>
      <c r="T85">
        <v>0</v>
      </c>
      <c r="U85">
        <v>178202.34657554072</v>
      </c>
      <c r="V85">
        <v>0</v>
      </c>
      <c r="W85">
        <v>195202.13938880962</v>
      </c>
      <c r="X85">
        <v>0</v>
      </c>
      <c r="Y85">
        <v>0</v>
      </c>
      <c r="Z85">
        <v>225588.10927393875</v>
      </c>
      <c r="AA85">
        <v>0</v>
      </c>
      <c r="AB85">
        <v>0</v>
      </c>
      <c r="AC85">
        <v>0</v>
      </c>
      <c r="AD85">
        <v>0</v>
      </c>
      <c r="AE85">
        <v>279140.1446762429</v>
      </c>
      <c r="AF85">
        <v>0</v>
      </c>
      <c r="AG85">
        <v>0</v>
      </c>
      <c r="AH85">
        <v>0</v>
      </c>
      <c r="AI85">
        <v>0</v>
      </c>
      <c r="AJ85">
        <v>346903.77582883823</v>
      </c>
    </row>
    <row r="86" spans="2:36" x14ac:dyDescent="0.35">
      <c r="B86" s="6"/>
      <c r="C86" s="4" t="s">
        <v>198</v>
      </c>
      <c r="D86" t="s">
        <v>194</v>
      </c>
      <c r="F86">
        <v>0</v>
      </c>
      <c r="G86">
        <v>0</v>
      </c>
      <c r="H86">
        <v>0</v>
      </c>
      <c r="I86">
        <v>0</v>
      </c>
      <c r="J86">
        <v>0</v>
      </c>
      <c r="K86">
        <v>0</v>
      </c>
      <c r="L86">
        <v>0</v>
      </c>
      <c r="M86">
        <v>-1555.4676353204343</v>
      </c>
      <c r="N86">
        <v>-2452.8012228138277</v>
      </c>
      <c r="O86">
        <v>-3272.7111762313457</v>
      </c>
      <c r="P86">
        <v>-3976.7131981718881</v>
      </c>
      <c r="Q86">
        <v>-4129.9831326513568</v>
      </c>
      <c r="R86">
        <v>0</v>
      </c>
      <c r="S86">
        <v>-4811.4787148524547</v>
      </c>
      <c r="T86">
        <v>0</v>
      </c>
      <c r="U86">
        <v>-5554.8521367976782</v>
      </c>
      <c r="V86">
        <v>0</v>
      </c>
      <c r="W86">
        <v>-6272.4361840808151</v>
      </c>
      <c r="X86">
        <v>0</v>
      </c>
      <c r="Y86">
        <v>0</v>
      </c>
      <c r="Z86">
        <v>-8864.0528506823539</v>
      </c>
      <c r="AA86">
        <v>0</v>
      </c>
      <c r="AB86">
        <v>0</v>
      </c>
      <c r="AC86">
        <v>0</v>
      </c>
      <c r="AD86">
        <v>0</v>
      </c>
      <c r="AE86">
        <v>-13911.570242951311</v>
      </c>
      <c r="AF86">
        <v>0</v>
      </c>
      <c r="AG86">
        <v>0</v>
      </c>
      <c r="AH86">
        <v>0</v>
      </c>
      <c r="AI86">
        <v>0</v>
      </c>
      <c r="AJ86">
        <v>-21270.880775694422</v>
      </c>
    </row>
    <row r="87" spans="2:36" x14ac:dyDescent="0.35">
      <c r="B87" s="6"/>
      <c r="C87" s="4" t="s">
        <v>199</v>
      </c>
      <c r="D87" t="s">
        <v>194</v>
      </c>
      <c r="F87">
        <v>0</v>
      </c>
      <c r="G87">
        <v>0</v>
      </c>
      <c r="H87">
        <v>0</v>
      </c>
      <c r="I87">
        <v>0</v>
      </c>
      <c r="J87">
        <v>0</v>
      </c>
      <c r="K87">
        <v>0</v>
      </c>
      <c r="L87">
        <v>0</v>
      </c>
      <c r="M87">
        <v>-1470.8381816529222</v>
      </c>
      <c r="N87">
        <v>-2838.1890616487972</v>
      </c>
      <c r="O87">
        <v>-1307.5112963437787</v>
      </c>
      <c r="P87">
        <v>-2532.5198220009806</v>
      </c>
      <c r="Q87">
        <v>-2206.1429686427873</v>
      </c>
      <c r="R87">
        <v>0</v>
      </c>
      <c r="S87">
        <v>-2682.2517928808907</v>
      </c>
      <c r="T87">
        <v>0</v>
      </c>
      <c r="U87">
        <v>-4859.436754075743</v>
      </c>
      <c r="V87">
        <v>0</v>
      </c>
      <c r="W87">
        <v>-7310.7397589671027</v>
      </c>
      <c r="X87">
        <v>0</v>
      </c>
      <c r="Y87">
        <v>0</v>
      </c>
      <c r="Z87">
        <v>-10217.082991851639</v>
      </c>
      <c r="AA87">
        <v>0</v>
      </c>
      <c r="AB87">
        <v>0</v>
      </c>
      <c r="AC87">
        <v>0</v>
      </c>
      <c r="AD87">
        <v>0</v>
      </c>
      <c r="AE87">
        <v>-15489.737652517995</v>
      </c>
      <c r="AF87">
        <v>0</v>
      </c>
      <c r="AG87">
        <v>0</v>
      </c>
      <c r="AH87">
        <v>0</v>
      </c>
      <c r="AI87">
        <v>0</v>
      </c>
      <c r="AJ87">
        <v>-42655.161285813389</v>
      </c>
    </row>
    <row r="88" spans="2:36" x14ac:dyDescent="0.35">
      <c r="B88" s="6"/>
      <c r="C88" s="6" t="s">
        <v>200</v>
      </c>
      <c r="D88" t="s">
        <v>194</v>
      </c>
      <c r="F88">
        <v>0</v>
      </c>
      <c r="G88">
        <v>0</v>
      </c>
      <c r="H88">
        <v>0</v>
      </c>
      <c r="I88">
        <v>0</v>
      </c>
      <c r="J88">
        <v>0</v>
      </c>
      <c r="K88">
        <v>0</v>
      </c>
      <c r="L88">
        <v>0</v>
      </c>
      <c r="M88">
        <v>18936.698210101145</v>
      </c>
      <c r="N88">
        <v>21262.822297553335</v>
      </c>
      <c r="O88">
        <v>21689.016860125153</v>
      </c>
      <c r="P88">
        <v>23722.176781717058</v>
      </c>
      <c r="Q88">
        <v>24011.491155143794</v>
      </c>
      <c r="R88">
        <v>0</v>
      </c>
      <c r="S88">
        <v>24402.577367584927</v>
      </c>
      <c r="T88">
        <v>0</v>
      </c>
      <c r="U88">
        <v>24668.260368341264</v>
      </c>
      <c r="V88">
        <v>0</v>
      </c>
      <c r="W88">
        <v>23535.723160991623</v>
      </c>
      <c r="X88">
        <v>0</v>
      </c>
      <c r="Y88">
        <v>0</v>
      </c>
      <c r="Z88">
        <v>19890.894663798721</v>
      </c>
      <c r="AA88">
        <v>0</v>
      </c>
      <c r="AB88">
        <v>0</v>
      </c>
      <c r="AC88">
        <v>0</v>
      </c>
      <c r="AD88">
        <v>0</v>
      </c>
      <c r="AE88">
        <v>15369.186270731896</v>
      </c>
      <c r="AF88">
        <v>0</v>
      </c>
      <c r="AG88">
        <v>0</v>
      </c>
      <c r="AH88">
        <v>0</v>
      </c>
      <c r="AI88">
        <v>0</v>
      </c>
      <c r="AJ88">
        <v>3631.8028000397217</v>
      </c>
    </row>
    <row r="89" spans="2:36" x14ac:dyDescent="0.35">
      <c r="B89" s="6"/>
      <c r="C89" s="6" t="s">
        <v>201</v>
      </c>
      <c r="D89" t="s">
        <v>194</v>
      </c>
      <c r="F89">
        <v>0</v>
      </c>
      <c r="G89">
        <v>0</v>
      </c>
      <c r="H89">
        <v>0</v>
      </c>
      <c r="I89">
        <v>0</v>
      </c>
      <c r="J89">
        <v>0</v>
      </c>
      <c r="K89">
        <v>0</v>
      </c>
      <c r="L89">
        <v>0</v>
      </c>
      <c r="M89">
        <v>-2566.897310616157</v>
      </c>
      <c r="N89">
        <v>-3705.896076429392</v>
      </c>
      <c r="O89">
        <v>-2772.3300294293194</v>
      </c>
      <c r="P89">
        <v>-3269.499310709095</v>
      </c>
      <c r="Q89">
        <v>-3977.9887285431701</v>
      </c>
      <c r="R89">
        <v>0</v>
      </c>
      <c r="S89">
        <v>-4902.6750798168487</v>
      </c>
      <c r="T89">
        <v>0</v>
      </c>
      <c r="U89">
        <v>-7067.8091893063911</v>
      </c>
      <c r="V89">
        <v>0</v>
      </c>
      <c r="W89">
        <v>-8902.5777469075729</v>
      </c>
      <c r="X89">
        <v>0</v>
      </c>
      <c r="Y89">
        <v>0</v>
      </c>
      <c r="Z89">
        <v>-9040.029606286771</v>
      </c>
      <c r="AA89">
        <v>0</v>
      </c>
      <c r="AB89">
        <v>0</v>
      </c>
      <c r="AC89">
        <v>0</v>
      </c>
      <c r="AD89">
        <v>0</v>
      </c>
      <c r="AE89">
        <v>-12100.715050556651</v>
      </c>
      <c r="AF89">
        <v>0</v>
      </c>
      <c r="AG89">
        <v>0</v>
      </c>
      <c r="AH89">
        <v>0</v>
      </c>
      <c r="AI89">
        <v>0</v>
      </c>
      <c r="AJ89">
        <v>-21392.482888187973</v>
      </c>
    </row>
    <row r="90" spans="2:36" x14ac:dyDescent="0.35">
      <c r="B90" s="6"/>
      <c r="C90" s="6" t="s">
        <v>202</v>
      </c>
      <c r="D90" t="s">
        <v>194</v>
      </c>
      <c r="F90">
        <v>0</v>
      </c>
      <c r="G90">
        <v>0</v>
      </c>
      <c r="H90">
        <v>0</v>
      </c>
      <c r="I90">
        <v>0</v>
      </c>
      <c r="J90">
        <v>0</v>
      </c>
      <c r="K90">
        <v>0</v>
      </c>
      <c r="L90">
        <v>0</v>
      </c>
      <c r="M90">
        <v>238999.00626171601</v>
      </c>
      <c r="N90">
        <v>245080.97008963701</v>
      </c>
      <c r="O90">
        <v>249400.590241525</v>
      </c>
      <c r="P90">
        <v>252484.19774713999</v>
      </c>
      <c r="Q90">
        <v>255344.025842879</v>
      </c>
      <c r="R90">
        <v>0</v>
      </c>
      <c r="S90">
        <v>260112.93234582999</v>
      </c>
      <c r="T90">
        <v>0</v>
      </c>
      <c r="U90">
        <v>265131.85102182097</v>
      </c>
      <c r="V90">
        <v>0</v>
      </c>
      <c r="W90">
        <v>274919.51860618801</v>
      </c>
      <c r="X90">
        <v>0</v>
      </c>
      <c r="Y90">
        <v>0</v>
      </c>
      <c r="Z90">
        <v>295851.61589825799</v>
      </c>
      <c r="AA90">
        <v>0</v>
      </c>
      <c r="AB90">
        <v>0</v>
      </c>
      <c r="AC90">
        <v>0</v>
      </c>
      <c r="AD90">
        <v>0</v>
      </c>
      <c r="AE90">
        <v>330738.41529541899</v>
      </c>
      <c r="AF90">
        <v>0</v>
      </c>
      <c r="AG90">
        <v>0</v>
      </c>
      <c r="AH90">
        <v>0</v>
      </c>
      <c r="AI90">
        <v>0</v>
      </c>
      <c r="AJ90">
        <v>363495.33868168597</v>
      </c>
    </row>
    <row r="91" spans="2:36" x14ac:dyDescent="0.35">
      <c r="B91" s="6"/>
      <c r="M91">
        <v>241.07272535884886</v>
      </c>
      <c r="N91">
        <v>246.98733373158694</v>
      </c>
      <c r="O91">
        <v>251.46113427878464</v>
      </c>
      <c r="P91">
        <v>253.90184474186137</v>
      </c>
      <c r="Q91">
        <v>257.86420458880229</v>
      </c>
      <c r="R91">
        <v>0</v>
      </c>
      <c r="S91">
        <v>263.18969813489053</v>
      </c>
      <c r="T91">
        <v>0</v>
      </c>
      <c r="U91">
        <v>268.65339901052914</v>
      </c>
      <c r="V91">
        <v>0</v>
      </c>
      <c r="W91">
        <v>278.17601948015698</v>
      </c>
      <c r="X91">
        <v>0</v>
      </c>
      <c r="Y91">
        <v>0</v>
      </c>
      <c r="Z91">
        <v>297.46996759581134</v>
      </c>
      <c r="AA91">
        <v>0</v>
      </c>
      <c r="AB91">
        <v>0</v>
      </c>
      <c r="AC91">
        <v>0</v>
      </c>
      <c r="AD91">
        <v>0</v>
      </c>
      <c r="AE91">
        <v>330.77825202750859</v>
      </c>
      <c r="AF91">
        <v>0</v>
      </c>
      <c r="AG91">
        <v>0</v>
      </c>
      <c r="AH91">
        <v>0</v>
      </c>
      <c r="AI91">
        <v>0</v>
      </c>
      <c r="AJ91">
        <v>346.7077972856942</v>
      </c>
    </row>
    <row r="92" spans="2:36" x14ac:dyDescent="0.35">
      <c r="B92" s="6"/>
      <c r="C92" s="6" t="s">
        <v>203</v>
      </c>
    </row>
    <row r="93" spans="2:36" x14ac:dyDescent="0.35">
      <c r="B93" s="6"/>
    </row>
    <row r="94" spans="2:36" x14ac:dyDescent="0.35">
      <c r="B94" s="6"/>
      <c r="C94" s="6" t="s">
        <v>204</v>
      </c>
      <c r="D94" t="s">
        <v>137</v>
      </c>
      <c r="F94">
        <v>2015</v>
      </c>
      <c r="G94">
        <v>2016</v>
      </c>
      <c r="H94">
        <v>2017</v>
      </c>
      <c r="I94">
        <v>2018</v>
      </c>
      <c r="J94">
        <v>2019</v>
      </c>
      <c r="K94">
        <v>2020</v>
      </c>
      <c r="L94">
        <v>2021</v>
      </c>
      <c r="M94">
        <v>2022</v>
      </c>
      <c r="N94">
        <v>2023</v>
      </c>
      <c r="O94">
        <v>2024</v>
      </c>
      <c r="P94">
        <v>2025</v>
      </c>
      <c r="Q94">
        <v>2026</v>
      </c>
      <c r="R94">
        <v>2027</v>
      </c>
      <c r="S94">
        <v>2028</v>
      </c>
      <c r="T94">
        <v>2029</v>
      </c>
      <c r="U94">
        <v>2030</v>
      </c>
      <c r="V94">
        <v>2031</v>
      </c>
      <c r="W94">
        <v>2032</v>
      </c>
      <c r="X94">
        <v>2033</v>
      </c>
      <c r="Y94">
        <v>2034</v>
      </c>
      <c r="Z94">
        <v>2035</v>
      </c>
      <c r="AA94">
        <v>2036</v>
      </c>
      <c r="AB94">
        <v>2037</v>
      </c>
      <c r="AC94">
        <v>2038</v>
      </c>
      <c r="AD94">
        <v>2039</v>
      </c>
      <c r="AE94">
        <v>2040</v>
      </c>
      <c r="AF94">
        <v>2041</v>
      </c>
      <c r="AG94">
        <v>2042</v>
      </c>
      <c r="AH94">
        <v>2043</v>
      </c>
      <c r="AI94">
        <v>2044</v>
      </c>
      <c r="AJ94">
        <v>2045</v>
      </c>
    </row>
    <row r="95" spans="2:36" x14ac:dyDescent="0.35">
      <c r="B95" s="6"/>
      <c r="C95" s="6" t="s">
        <v>205</v>
      </c>
      <c r="D95" t="s">
        <v>139</v>
      </c>
      <c r="F95">
        <v>0</v>
      </c>
      <c r="G95">
        <v>0</v>
      </c>
      <c r="H95">
        <v>0</v>
      </c>
      <c r="I95">
        <v>0</v>
      </c>
      <c r="J95">
        <v>0</v>
      </c>
      <c r="K95">
        <v>29787.962433861765</v>
      </c>
      <c r="L95">
        <v>31520.71423745016</v>
      </c>
      <c r="M95">
        <v>32729.332101303724</v>
      </c>
      <c r="N95">
        <v>32777.358712862646</v>
      </c>
      <c r="O95">
        <v>32736.317646556479</v>
      </c>
      <c r="P95">
        <v>32524.790634866898</v>
      </c>
      <c r="Q95">
        <v>32413.561769566699</v>
      </c>
      <c r="R95">
        <v>32817.365135922737</v>
      </c>
      <c r="S95">
        <v>33247.181146479597</v>
      </c>
      <c r="T95">
        <v>33726.552033855201</v>
      </c>
      <c r="U95">
        <v>34219.370906168959</v>
      </c>
      <c r="V95">
        <v>34634.286193116182</v>
      </c>
      <c r="W95">
        <v>35059.9417363178</v>
      </c>
      <c r="X95">
        <v>35496.547686274287</v>
      </c>
      <c r="Y95">
        <v>35944.31963865945</v>
      </c>
      <c r="Z95">
        <v>36403.478748293033</v>
      </c>
      <c r="AA95">
        <v>36874.251846032552</v>
      </c>
      <c r="AB95">
        <v>37356.87155865012</v>
      </c>
      <c r="AC95">
        <v>37851.576431759568</v>
      </c>
      <c r="AD95">
        <v>38358.611055861285</v>
      </c>
      <c r="AE95">
        <v>38878.226195574345</v>
      </c>
      <c r="AF95">
        <v>39410.678922127263</v>
      </c>
      <c r="AG95">
        <v>39956.232749179646</v>
      </c>
      <c r="AH95">
        <v>40515.15777204914</v>
      </c>
      <c r="AI95">
        <v>41087.730810421519</v>
      </c>
      <c r="AJ95">
        <v>41674.235554620675</v>
      </c>
    </row>
    <row r="96" spans="2:36" x14ac:dyDescent="0.35">
      <c r="B96" s="6"/>
      <c r="C96" s="6" t="s">
        <v>206</v>
      </c>
      <c r="D96" t="s">
        <v>139</v>
      </c>
      <c r="F96">
        <v>0</v>
      </c>
      <c r="G96">
        <v>0</v>
      </c>
      <c r="H96">
        <v>0</v>
      </c>
      <c r="I96">
        <v>0</v>
      </c>
      <c r="J96">
        <v>0</v>
      </c>
      <c r="K96">
        <v>-3.1458195422450208E-3</v>
      </c>
      <c r="L96">
        <v>85.9547756323378</v>
      </c>
      <c r="M96">
        <v>229.9506618419075</v>
      </c>
      <c r="N96">
        <v>257.09266462685389</v>
      </c>
      <c r="O96">
        <v>277.45989640884881</v>
      </c>
      <c r="P96">
        <v>290.06892119180583</v>
      </c>
      <c r="Q96">
        <v>302.83924813119472</v>
      </c>
      <c r="R96">
        <v>313.61096519860951</v>
      </c>
      <c r="S96">
        <v>323.32866576513049</v>
      </c>
      <c r="T96">
        <v>334.48410856091402</v>
      </c>
      <c r="U96">
        <v>346.93986823685799</v>
      </c>
      <c r="V96">
        <v>357.06810480641002</v>
      </c>
      <c r="W96">
        <v>369.821295129443</v>
      </c>
      <c r="X96">
        <v>364.58299331574096</v>
      </c>
      <c r="Y96">
        <v>359.07989583031701</v>
      </c>
      <c r="Z96">
        <v>353.30350616702702</v>
      </c>
      <c r="AA96">
        <v>347.245093877751</v>
      </c>
      <c r="AB96">
        <v>340.89568861331401</v>
      </c>
      <c r="AC96">
        <v>334.24607401962601</v>
      </c>
      <c r="AD96">
        <v>327.28678148562369</v>
      </c>
      <c r="AE96">
        <v>320.00808373952918</v>
      </c>
      <c r="AF96">
        <v>312.39998828987552</v>
      </c>
      <c r="AG96">
        <v>304.4522307076158</v>
      </c>
      <c r="AH96">
        <v>296.15426774562764</v>
      </c>
      <c r="AI96">
        <v>287.49527029175459</v>
      </c>
      <c r="AJ96">
        <v>231.662297193466</v>
      </c>
    </row>
    <row r="97" spans="2:36" x14ac:dyDescent="0.35">
      <c r="B97" s="6"/>
      <c r="C97" s="6" t="s">
        <v>207</v>
      </c>
      <c r="D97" t="s">
        <v>139</v>
      </c>
      <c r="F97">
        <v>0</v>
      </c>
      <c r="G97">
        <v>0</v>
      </c>
      <c r="H97">
        <v>0</v>
      </c>
      <c r="I97">
        <v>0</v>
      </c>
      <c r="J97">
        <v>0</v>
      </c>
      <c r="K97">
        <v>0</v>
      </c>
      <c r="L97">
        <v>0</v>
      </c>
      <c r="M97">
        <v>360.80850082999996</v>
      </c>
      <c r="N97">
        <v>360.80850521000002</v>
      </c>
      <c r="O97">
        <v>326.12405236000001</v>
      </c>
      <c r="P97">
        <v>321.78491901000001</v>
      </c>
      <c r="Q97">
        <v>320.91264277000005</v>
      </c>
      <c r="R97">
        <v>0</v>
      </c>
      <c r="S97">
        <v>320.91264731999996</v>
      </c>
      <c r="T97">
        <v>0</v>
      </c>
      <c r="U97">
        <v>320.91264927000003</v>
      </c>
      <c r="V97">
        <v>0</v>
      </c>
      <c r="W97">
        <v>320.91264919999998</v>
      </c>
      <c r="X97">
        <v>0</v>
      </c>
      <c r="Y97">
        <v>0</v>
      </c>
      <c r="Z97">
        <v>320.91264269999999</v>
      </c>
      <c r="AA97">
        <v>0</v>
      </c>
      <c r="AB97">
        <v>0</v>
      </c>
      <c r="AC97">
        <v>0</v>
      </c>
      <c r="AD97">
        <v>0</v>
      </c>
      <c r="AE97">
        <v>320.91264276999993</v>
      </c>
      <c r="AF97">
        <v>0</v>
      </c>
      <c r="AG97">
        <v>0</v>
      </c>
      <c r="AH97">
        <v>0</v>
      </c>
      <c r="AI97">
        <v>0</v>
      </c>
      <c r="AJ97">
        <v>320.91262108000001</v>
      </c>
    </row>
    <row r="98" spans="2:36" x14ac:dyDescent="0.35">
      <c r="B98" s="6"/>
      <c r="C98" s="6" t="s">
        <v>208</v>
      </c>
      <c r="D98" t="s">
        <v>139</v>
      </c>
      <c r="F98">
        <v>0</v>
      </c>
      <c r="G98">
        <v>0</v>
      </c>
      <c r="H98">
        <v>0</v>
      </c>
      <c r="I98">
        <v>0</v>
      </c>
      <c r="J98">
        <v>0</v>
      </c>
      <c r="K98">
        <v>0</v>
      </c>
      <c r="L98">
        <v>0</v>
      </c>
      <c r="M98">
        <v>520.97418550999998</v>
      </c>
      <c r="N98">
        <v>826.63113248000002</v>
      </c>
      <c r="O98">
        <v>957.41363808000006</v>
      </c>
      <c r="P98">
        <v>1368.3870598500002</v>
      </c>
      <c r="Q98">
        <v>1426.9014676499999</v>
      </c>
      <c r="R98">
        <v>0</v>
      </c>
      <c r="S98">
        <v>1980.8788288100002</v>
      </c>
      <c r="T98">
        <v>0</v>
      </c>
      <c r="U98">
        <v>2527.9741621500002</v>
      </c>
      <c r="V98">
        <v>0</v>
      </c>
      <c r="W98">
        <v>3004.50341957</v>
      </c>
      <c r="X98">
        <v>0</v>
      </c>
      <c r="Y98">
        <v>0</v>
      </c>
      <c r="Z98">
        <v>3594.2976649299999</v>
      </c>
      <c r="AA98">
        <v>0</v>
      </c>
      <c r="AB98">
        <v>0</v>
      </c>
      <c r="AC98">
        <v>0</v>
      </c>
      <c r="AD98">
        <v>0</v>
      </c>
      <c r="AE98">
        <v>4699.4818649400004</v>
      </c>
      <c r="AF98">
        <v>0</v>
      </c>
      <c r="AG98">
        <v>0</v>
      </c>
      <c r="AH98">
        <v>0</v>
      </c>
      <c r="AI98">
        <v>0</v>
      </c>
      <c r="AJ98">
        <v>6792.9459193200009</v>
      </c>
    </row>
    <row r="99" spans="2:36" x14ac:dyDescent="0.35">
      <c r="B99" s="6"/>
      <c r="C99" s="6" t="s">
        <v>209</v>
      </c>
      <c r="D99" t="s">
        <v>139</v>
      </c>
      <c r="F99">
        <v>0</v>
      </c>
      <c r="G99">
        <v>0</v>
      </c>
      <c r="H99">
        <v>0</v>
      </c>
      <c r="I99">
        <v>0</v>
      </c>
      <c r="J99">
        <v>0</v>
      </c>
      <c r="K99">
        <v>0</v>
      </c>
      <c r="L99">
        <v>0</v>
      </c>
      <c r="M99">
        <v>352.51046214000007</v>
      </c>
      <c r="N99">
        <v>588.35456929999998</v>
      </c>
      <c r="O99">
        <v>1139.0123980600004</v>
      </c>
      <c r="P99">
        <v>1293.46830086</v>
      </c>
      <c r="Q99">
        <v>1344.8370460199999</v>
      </c>
      <c r="R99">
        <v>0</v>
      </c>
      <c r="S99">
        <v>1607.59017219</v>
      </c>
      <c r="T99">
        <v>0</v>
      </c>
      <c r="U99">
        <v>1647.5187527400001</v>
      </c>
      <c r="V99">
        <v>0</v>
      </c>
      <c r="W99">
        <v>1764.3343264499999</v>
      </c>
      <c r="X99">
        <v>0</v>
      </c>
      <c r="Y99">
        <v>0</v>
      </c>
      <c r="Z99">
        <v>2467.2722533400001</v>
      </c>
      <c r="AA99">
        <v>0</v>
      </c>
      <c r="AB99">
        <v>0</v>
      </c>
      <c r="AC99">
        <v>0</v>
      </c>
      <c r="AD99">
        <v>0</v>
      </c>
      <c r="AE99">
        <v>3791.4784286499989</v>
      </c>
      <c r="AF99">
        <v>0</v>
      </c>
      <c r="AG99">
        <v>0</v>
      </c>
      <c r="AH99">
        <v>0</v>
      </c>
      <c r="AI99">
        <v>0</v>
      </c>
      <c r="AJ99">
        <v>5383.1230530900002</v>
      </c>
    </row>
    <row r="100" spans="2:36" x14ac:dyDescent="0.35">
      <c r="B100" s="6"/>
      <c r="C100" s="6" t="s">
        <v>210</v>
      </c>
      <c r="D100" t="s">
        <v>139</v>
      </c>
      <c r="F100">
        <v>0</v>
      </c>
      <c r="G100">
        <v>0</v>
      </c>
      <c r="H100">
        <v>0</v>
      </c>
      <c r="I100">
        <v>0</v>
      </c>
      <c r="J100">
        <v>0</v>
      </c>
      <c r="K100">
        <v>0</v>
      </c>
      <c r="L100">
        <v>0</v>
      </c>
      <c r="M100">
        <v>2.4017999999999999E-4</v>
      </c>
      <c r="N100">
        <v>2.4633000000000001E-4</v>
      </c>
      <c r="O100">
        <v>2.5216000000000003E-4</v>
      </c>
      <c r="P100">
        <v>2.5746999999999999E-4</v>
      </c>
      <c r="Q100">
        <v>2.6232999999999996E-4</v>
      </c>
      <c r="R100">
        <v>0</v>
      </c>
      <c r="S100">
        <v>4.3061390000000005E-2</v>
      </c>
      <c r="T100">
        <v>0</v>
      </c>
      <c r="U100">
        <v>4.3070830000000004E-2</v>
      </c>
      <c r="V100">
        <v>0</v>
      </c>
      <c r="W100">
        <v>4.3076699999999996E-2</v>
      </c>
      <c r="X100">
        <v>0</v>
      </c>
      <c r="Y100">
        <v>0</v>
      </c>
      <c r="Z100">
        <v>4.3082860000000001E-2</v>
      </c>
      <c r="AA100">
        <v>0</v>
      </c>
      <c r="AB100">
        <v>0</v>
      </c>
      <c r="AC100">
        <v>0</v>
      </c>
      <c r="AD100">
        <v>0</v>
      </c>
      <c r="AE100">
        <v>4.3102459999999995E-2</v>
      </c>
      <c r="AF100">
        <v>0</v>
      </c>
      <c r="AG100">
        <v>0</v>
      </c>
      <c r="AH100">
        <v>0</v>
      </c>
      <c r="AI100">
        <v>0</v>
      </c>
      <c r="AJ100">
        <v>97.24727141999999</v>
      </c>
    </row>
    <row r="101" spans="2:36" x14ac:dyDescent="0.35">
      <c r="B101" s="6"/>
      <c r="C101" s="6" t="s">
        <v>211</v>
      </c>
      <c r="D101" t="s">
        <v>139</v>
      </c>
      <c r="F101">
        <v>0</v>
      </c>
      <c r="G101">
        <v>0</v>
      </c>
      <c r="H101">
        <v>0</v>
      </c>
      <c r="I101">
        <v>0</v>
      </c>
      <c r="J101">
        <v>0</v>
      </c>
      <c r="K101">
        <v>0</v>
      </c>
      <c r="L101">
        <v>0</v>
      </c>
      <c r="M101">
        <v>12.282912880000001</v>
      </c>
      <c r="N101">
        <v>12.282927429999999</v>
      </c>
      <c r="O101">
        <v>28.62164572</v>
      </c>
      <c r="P101">
        <v>35.7742097</v>
      </c>
      <c r="Q101">
        <v>35.77421274999999</v>
      </c>
      <c r="R101">
        <v>0</v>
      </c>
      <c r="S101">
        <v>35.774216250000002</v>
      </c>
      <c r="T101">
        <v>0</v>
      </c>
      <c r="U101">
        <v>35.774218959999999</v>
      </c>
      <c r="V101">
        <v>0</v>
      </c>
      <c r="W101">
        <v>35.774221740000002</v>
      </c>
      <c r="X101">
        <v>0</v>
      </c>
      <c r="Y101">
        <v>0</v>
      </c>
      <c r="Z101">
        <v>35.77422499</v>
      </c>
      <c r="AA101">
        <v>0</v>
      </c>
      <c r="AB101">
        <v>0</v>
      </c>
      <c r="AC101">
        <v>0</v>
      </c>
      <c r="AD101">
        <v>0</v>
      </c>
      <c r="AE101">
        <v>35.774229990000002</v>
      </c>
      <c r="AF101">
        <v>0</v>
      </c>
      <c r="AG101">
        <v>0</v>
      </c>
      <c r="AH101">
        <v>0</v>
      </c>
      <c r="AI101">
        <v>0</v>
      </c>
      <c r="AJ101">
        <v>35.774254130000003</v>
      </c>
    </row>
    <row r="102" spans="2:36" x14ac:dyDescent="0.35">
      <c r="B102" s="6"/>
      <c r="C102" s="6" t="s">
        <v>212</v>
      </c>
      <c r="D102" t="s">
        <v>139</v>
      </c>
      <c r="F102">
        <v>0</v>
      </c>
      <c r="G102">
        <v>0</v>
      </c>
      <c r="H102">
        <v>0</v>
      </c>
      <c r="I102">
        <v>0</v>
      </c>
      <c r="J102">
        <v>0</v>
      </c>
      <c r="K102">
        <v>0</v>
      </c>
      <c r="L102">
        <v>0</v>
      </c>
      <c r="M102">
        <v>3.19E-6</v>
      </c>
      <c r="N102">
        <v>1.539E-5</v>
      </c>
      <c r="O102">
        <v>1.5829999999999999E-5</v>
      </c>
      <c r="P102">
        <v>1.7140000000000002E-5</v>
      </c>
      <c r="Q102">
        <v>2.0040000000000001E-5</v>
      </c>
      <c r="R102">
        <v>0</v>
      </c>
      <c r="S102">
        <v>4.397721820000001</v>
      </c>
      <c r="T102">
        <v>0</v>
      </c>
      <c r="U102">
        <v>4.3983922699999995</v>
      </c>
      <c r="V102">
        <v>0</v>
      </c>
      <c r="W102">
        <v>5.3315149300000009</v>
      </c>
      <c r="X102">
        <v>0</v>
      </c>
      <c r="Y102">
        <v>0</v>
      </c>
      <c r="Z102">
        <v>8.9153712499999997</v>
      </c>
      <c r="AA102">
        <v>0</v>
      </c>
      <c r="AB102">
        <v>0</v>
      </c>
      <c r="AC102">
        <v>0</v>
      </c>
      <c r="AD102">
        <v>0</v>
      </c>
      <c r="AE102">
        <v>12.890717240000003</v>
      </c>
      <c r="AF102">
        <v>0</v>
      </c>
      <c r="AG102">
        <v>0</v>
      </c>
      <c r="AH102">
        <v>0</v>
      </c>
      <c r="AI102">
        <v>0</v>
      </c>
      <c r="AJ102">
        <v>304.94043123999995</v>
      </c>
    </row>
    <row r="103" spans="2:36" x14ac:dyDescent="0.35">
      <c r="B103" s="6"/>
      <c r="C103" s="6" t="s">
        <v>213</v>
      </c>
      <c r="D103" t="s">
        <v>139</v>
      </c>
      <c r="F103">
        <v>0</v>
      </c>
      <c r="G103">
        <v>0</v>
      </c>
      <c r="H103">
        <v>0</v>
      </c>
      <c r="I103">
        <v>0</v>
      </c>
      <c r="J103">
        <v>0</v>
      </c>
      <c r="K103">
        <v>0</v>
      </c>
      <c r="L103">
        <v>0</v>
      </c>
      <c r="M103">
        <v>2801.9930605180862</v>
      </c>
      <c r="N103">
        <v>2590.9586420553424</v>
      </c>
      <c r="O103">
        <v>2675.1095381313426</v>
      </c>
      <c r="P103">
        <v>2561.7065135734479</v>
      </c>
      <c r="Q103">
        <v>2597.7887661903605</v>
      </c>
      <c r="R103">
        <v>0</v>
      </c>
      <c r="S103">
        <v>2402.280684280493</v>
      </c>
      <c r="T103">
        <v>0</v>
      </c>
      <c r="U103">
        <v>1959.5689053711064</v>
      </c>
      <c r="V103">
        <v>0</v>
      </c>
      <c r="W103">
        <v>1637.0514832843573</v>
      </c>
      <c r="X103">
        <v>0</v>
      </c>
      <c r="Y103">
        <v>0</v>
      </c>
      <c r="Z103">
        <v>1509.2829285249663</v>
      </c>
      <c r="AA103">
        <v>0</v>
      </c>
      <c r="AB103">
        <v>0</v>
      </c>
      <c r="AC103">
        <v>0</v>
      </c>
      <c r="AD103">
        <v>0</v>
      </c>
      <c r="AE103">
        <v>1146.908237831417</v>
      </c>
      <c r="AF103">
        <v>0</v>
      </c>
      <c r="AG103">
        <v>0</v>
      </c>
      <c r="AH103">
        <v>0</v>
      </c>
      <c r="AI103">
        <v>0</v>
      </c>
      <c r="AJ103">
        <v>-54.010035311197271</v>
      </c>
    </row>
    <row r="104" spans="2:36" x14ac:dyDescent="0.35">
      <c r="B104" s="6"/>
      <c r="C104" s="6" t="s">
        <v>214</v>
      </c>
      <c r="D104" t="s">
        <v>139</v>
      </c>
      <c r="F104">
        <v>0</v>
      </c>
      <c r="G104">
        <v>0</v>
      </c>
      <c r="H104">
        <v>0</v>
      </c>
      <c r="I104">
        <v>0</v>
      </c>
      <c r="J104">
        <v>0</v>
      </c>
      <c r="K104">
        <v>0</v>
      </c>
      <c r="L104">
        <v>0</v>
      </c>
      <c r="M104">
        <v>37007.852128393715</v>
      </c>
      <c r="N104">
        <v>37413.487415684838</v>
      </c>
      <c r="O104">
        <v>38140.059083306674</v>
      </c>
      <c r="P104">
        <v>38395.98083366215</v>
      </c>
      <c r="Q104">
        <v>38442.615435448264</v>
      </c>
      <c r="R104">
        <v>0</v>
      </c>
      <c r="S104">
        <v>39922.387144305227</v>
      </c>
      <c r="T104">
        <v>0</v>
      </c>
      <c r="U104">
        <v>41062.500925996916</v>
      </c>
      <c r="V104">
        <v>0</v>
      </c>
      <c r="W104">
        <v>42197.713723321598</v>
      </c>
      <c r="X104">
        <v>0</v>
      </c>
      <c r="Y104">
        <v>0</v>
      </c>
      <c r="Z104">
        <v>44693.280423055025</v>
      </c>
      <c r="AA104">
        <v>0</v>
      </c>
      <c r="AB104">
        <v>0</v>
      </c>
      <c r="AC104">
        <v>0</v>
      </c>
      <c r="AD104">
        <v>0</v>
      </c>
      <c r="AE104">
        <v>49205.723503195288</v>
      </c>
      <c r="AF104">
        <v>0</v>
      </c>
      <c r="AG104">
        <v>0</v>
      </c>
      <c r="AH104">
        <v>0</v>
      </c>
      <c r="AI104">
        <v>0</v>
      </c>
      <c r="AJ104">
        <v>54786.831366782942</v>
      </c>
    </row>
    <row r="105" spans="2:36" x14ac:dyDescent="0.35">
      <c r="B105" s="6"/>
      <c r="C105" s="6" t="s">
        <v>215</v>
      </c>
      <c r="D105" t="s">
        <v>139</v>
      </c>
      <c r="F105">
        <v>0</v>
      </c>
      <c r="G105">
        <v>0</v>
      </c>
      <c r="H105">
        <v>0</v>
      </c>
      <c r="I105">
        <v>0</v>
      </c>
      <c r="J105">
        <v>0</v>
      </c>
      <c r="K105">
        <v>1931.35671037418</v>
      </c>
      <c r="L105">
        <v>2081.6444741208402</v>
      </c>
      <c r="M105">
        <v>2196.5771947840199</v>
      </c>
      <c r="N105">
        <v>2317.4175135421701</v>
      </c>
      <c r="O105">
        <v>2424.57968075601</v>
      </c>
      <c r="P105">
        <v>2525.9153769734298</v>
      </c>
      <c r="Q105">
        <v>2646.0449857563499</v>
      </c>
      <c r="R105">
        <v>2757.0800630408298</v>
      </c>
      <c r="S105">
        <v>2859.18989729656</v>
      </c>
      <c r="T105">
        <v>2953.7182618433599</v>
      </c>
      <c r="U105">
        <v>3042.15707799243</v>
      </c>
      <c r="V105">
        <v>3138.72854892035</v>
      </c>
      <c r="W105">
        <v>3233.3273994433398</v>
      </c>
      <c r="X105">
        <v>3327.04044204922</v>
      </c>
      <c r="Y105">
        <v>3419.8789305620598</v>
      </c>
      <c r="Z105">
        <v>3511.83183643454</v>
      </c>
      <c r="AA105">
        <v>3602.8992756953298</v>
      </c>
      <c r="AB105">
        <v>3693.0925089946099</v>
      </c>
      <c r="AC105">
        <v>3782.4005147477001</v>
      </c>
      <c r="AD105">
        <v>3870.8234160851498</v>
      </c>
      <c r="AE105">
        <v>3958.35019629921</v>
      </c>
      <c r="AF105">
        <v>4044.9921257958399</v>
      </c>
      <c r="AG105">
        <v>4130.7493352421798</v>
      </c>
      <c r="AH105">
        <v>4215.62195791871</v>
      </c>
      <c r="AI105">
        <v>4299.6101297715104</v>
      </c>
      <c r="AJ105">
        <v>4382.7139894656002</v>
      </c>
    </row>
    <row r="106" spans="2:36" x14ac:dyDescent="0.35">
      <c r="B106" s="6"/>
      <c r="C106" s="6" t="s">
        <v>148</v>
      </c>
      <c r="D106" t="s">
        <v>139</v>
      </c>
      <c r="F106">
        <v>0</v>
      </c>
      <c r="G106">
        <v>0</v>
      </c>
      <c r="H106">
        <v>0</v>
      </c>
      <c r="I106">
        <v>0</v>
      </c>
      <c r="J106">
        <v>0</v>
      </c>
      <c r="K106">
        <v>1931.35671037418</v>
      </c>
      <c r="L106">
        <v>2081.6444741208402</v>
      </c>
      <c r="M106">
        <v>39204.429323177734</v>
      </c>
      <c r="N106">
        <v>39730.904929227007</v>
      </c>
      <c r="O106">
        <v>40564.638764062685</v>
      </c>
      <c r="P106">
        <v>40921.896210635583</v>
      </c>
      <c r="Q106">
        <v>41088.660421204615</v>
      </c>
      <c r="R106">
        <v>2757.0800630408298</v>
      </c>
      <c r="S106">
        <v>42781.577041601784</v>
      </c>
      <c r="T106">
        <v>2953.7182618433599</v>
      </c>
      <c r="U106">
        <v>44104.658003989345</v>
      </c>
      <c r="V106">
        <v>3138.72854892035</v>
      </c>
      <c r="W106">
        <v>45431.041122764938</v>
      </c>
      <c r="X106">
        <v>3327.04044204922</v>
      </c>
      <c r="Y106">
        <v>3419.8789305620598</v>
      </c>
      <c r="Z106">
        <v>48205.112259489564</v>
      </c>
      <c r="AA106">
        <v>3602.8992756953298</v>
      </c>
      <c r="AB106">
        <v>3693.0925089946099</v>
      </c>
      <c r="AC106">
        <v>3782.4005147477001</v>
      </c>
      <c r="AD106">
        <v>3870.8234160851498</v>
      </c>
      <c r="AE106">
        <v>53164.073699494496</v>
      </c>
      <c r="AF106">
        <v>4044.9921257958399</v>
      </c>
      <c r="AG106">
        <v>4130.7493352421798</v>
      </c>
      <c r="AH106">
        <v>4215.62195791871</v>
      </c>
      <c r="AI106">
        <v>4299.6101297715104</v>
      </c>
      <c r="AJ106">
        <v>59169.545356248542</v>
      </c>
    </row>
    <row r="107" spans="2:36" x14ac:dyDescent="0.35">
      <c r="B107" s="6"/>
      <c r="C107" s="6" t="s">
        <v>216</v>
      </c>
      <c r="D107" t="s">
        <v>194</v>
      </c>
      <c r="F107">
        <v>0</v>
      </c>
      <c r="G107">
        <v>0</v>
      </c>
      <c r="H107">
        <v>0</v>
      </c>
      <c r="I107">
        <v>0</v>
      </c>
      <c r="J107">
        <v>0</v>
      </c>
      <c r="K107">
        <v>0</v>
      </c>
      <c r="L107">
        <v>0</v>
      </c>
      <c r="M107">
        <v>199200.62571473449</v>
      </c>
      <c r="N107">
        <v>202629.37921878684</v>
      </c>
      <c r="O107">
        <v>204417.59976797688</v>
      </c>
      <c r="P107">
        <v>205162.27007502053</v>
      </c>
      <c r="Q107">
        <v>205812.40826627481</v>
      </c>
      <c r="R107">
        <v>0</v>
      </c>
      <c r="S107">
        <v>206574.84827474784</v>
      </c>
      <c r="T107">
        <v>0</v>
      </c>
      <c r="U107">
        <v>207879.0126534898</v>
      </c>
      <c r="V107">
        <v>0</v>
      </c>
      <c r="W107">
        <v>213298.85676776004</v>
      </c>
      <c r="X107">
        <v>0</v>
      </c>
      <c r="Y107">
        <v>0</v>
      </c>
      <c r="Z107">
        <v>227201.86926560805</v>
      </c>
      <c r="AA107">
        <v>0</v>
      </c>
      <c r="AB107">
        <v>0</v>
      </c>
      <c r="AC107">
        <v>0</v>
      </c>
      <c r="AD107">
        <v>0</v>
      </c>
      <c r="AE107">
        <v>250385.44031474588</v>
      </c>
      <c r="AF107">
        <v>0</v>
      </c>
      <c r="AG107">
        <v>0</v>
      </c>
      <c r="AH107">
        <v>0</v>
      </c>
      <c r="AI107">
        <v>0</v>
      </c>
      <c r="AJ107">
        <v>271703.29484424856</v>
      </c>
    </row>
    <row r="108" spans="2:36" x14ac:dyDescent="0.35">
      <c r="B108" s="6"/>
      <c r="C108" s="6" t="s">
        <v>217</v>
      </c>
      <c r="D108" t="s">
        <v>144</v>
      </c>
      <c r="F108">
        <v>0</v>
      </c>
      <c r="G108">
        <v>0</v>
      </c>
      <c r="H108">
        <v>0</v>
      </c>
      <c r="I108">
        <v>0</v>
      </c>
      <c r="J108">
        <v>0</v>
      </c>
      <c r="K108">
        <v>0</v>
      </c>
      <c r="L108">
        <v>0</v>
      </c>
      <c r="M108">
        <v>18.578180663644531</v>
      </c>
      <c r="N108">
        <v>18.463999425911499</v>
      </c>
      <c r="O108">
        <v>18.657913568399859</v>
      </c>
      <c r="P108">
        <v>18.71493273086816</v>
      </c>
      <c r="Q108">
        <v>18.6784731587768</v>
      </c>
      <c r="R108">
        <v>0</v>
      </c>
      <c r="S108">
        <v>19.32587024883485</v>
      </c>
      <c r="T108">
        <v>0</v>
      </c>
      <c r="U108">
        <v>19.753076754527086</v>
      </c>
      <c r="V108">
        <v>0</v>
      </c>
      <c r="W108">
        <v>19.783375477378438</v>
      </c>
      <c r="X108">
        <v>0</v>
      </c>
      <c r="Y108">
        <v>0</v>
      </c>
      <c r="Z108">
        <v>19.671176371707926</v>
      </c>
      <c r="AA108">
        <v>0</v>
      </c>
      <c r="AB108">
        <v>0</v>
      </c>
      <c r="AC108">
        <v>0</v>
      </c>
      <c r="AD108">
        <v>0</v>
      </c>
      <c r="AE108">
        <v>19.651990723318999</v>
      </c>
      <c r="AF108">
        <v>0</v>
      </c>
      <c r="AG108">
        <v>0</v>
      </c>
      <c r="AH108">
        <v>0</v>
      </c>
      <c r="AI108">
        <v>0</v>
      </c>
      <c r="AJ108">
        <v>20.164213098037326</v>
      </c>
    </row>
    <row r="109" spans="2:36" x14ac:dyDescent="0.35">
      <c r="B109" s="6"/>
      <c r="C109" s="6" t="s">
        <v>218</v>
      </c>
      <c r="D109" t="s">
        <v>139</v>
      </c>
      <c r="M109">
        <v>14803.140851357486</v>
      </c>
      <c r="N109">
        <v>14965.394966273936</v>
      </c>
      <c r="O109">
        <v>15256.023633322671</v>
      </c>
      <c r="P109">
        <v>15358.392333464861</v>
      </c>
      <c r="Q109">
        <v>15377.046174179306</v>
      </c>
      <c r="R109">
        <v>0</v>
      </c>
      <c r="S109">
        <v>15968.954857722092</v>
      </c>
      <c r="T109">
        <v>0</v>
      </c>
      <c r="U109">
        <v>16425.000370398768</v>
      </c>
      <c r="V109">
        <v>0</v>
      </c>
      <c r="W109">
        <v>16879.085489328641</v>
      </c>
      <c r="X109">
        <v>0</v>
      </c>
      <c r="Y109">
        <v>0</v>
      </c>
      <c r="Z109">
        <v>17877.312169222012</v>
      </c>
      <c r="AA109">
        <v>0</v>
      </c>
      <c r="AB109">
        <v>0</v>
      </c>
      <c r="AC109">
        <v>0</v>
      </c>
      <c r="AD109">
        <v>0</v>
      </c>
      <c r="AE109">
        <v>19682.289401278118</v>
      </c>
      <c r="AF109">
        <v>0</v>
      </c>
      <c r="AG109">
        <v>0</v>
      </c>
      <c r="AH109">
        <v>0</v>
      </c>
      <c r="AI109">
        <v>0</v>
      </c>
      <c r="AJ109">
        <v>21914.732546713178</v>
      </c>
    </row>
    <row r="110" spans="2:36" x14ac:dyDescent="0.35">
      <c r="B110" s="6"/>
      <c r="C110" s="6" t="s">
        <v>219</v>
      </c>
      <c r="D110" t="s">
        <v>220</v>
      </c>
      <c r="M110">
        <v>62433.772401861701</v>
      </c>
      <c r="N110">
        <v>63819.588482922401</v>
      </c>
      <c r="O110">
        <v>64649.971799860097</v>
      </c>
      <c r="P110">
        <v>65084.933680129398</v>
      </c>
      <c r="Q110">
        <v>65520.028049745801</v>
      </c>
      <c r="R110">
        <v>65795.641552602203</v>
      </c>
      <c r="S110">
        <v>66147.652727554698</v>
      </c>
      <c r="T110">
        <v>66521.8953181713</v>
      </c>
      <c r="U110">
        <v>67054.275220517302</v>
      </c>
      <c r="V110">
        <v>66722.5465365196</v>
      </c>
      <c r="W110">
        <v>67213.945395060204</v>
      </c>
      <c r="X110">
        <v>67851.2010189211</v>
      </c>
      <c r="Y110">
        <v>68488.456642781995</v>
      </c>
      <c r="Z110">
        <v>69125.712266642906</v>
      </c>
      <c r="AA110">
        <v>69762.967890503802</v>
      </c>
      <c r="AB110">
        <v>70400.223514364698</v>
      </c>
      <c r="AC110">
        <v>71037.479138225695</v>
      </c>
      <c r="AD110">
        <v>71674.734762086504</v>
      </c>
      <c r="AE110">
        <v>72311.990385947502</v>
      </c>
      <c r="AF110">
        <v>72949.246009808398</v>
      </c>
      <c r="AG110">
        <v>73586.501633669293</v>
      </c>
      <c r="AH110">
        <v>74223.757257530306</v>
      </c>
      <c r="AI110">
        <v>74861.012881391202</v>
      </c>
      <c r="AJ110">
        <v>76613.109578431104</v>
      </c>
    </row>
    <row r="111" spans="2:36" x14ac:dyDescent="0.35">
      <c r="B111" s="6"/>
      <c r="C111" s="6" t="s">
        <v>221</v>
      </c>
      <c r="D111" t="s">
        <v>222</v>
      </c>
      <c r="M111">
        <v>0.23710149622347781</v>
      </c>
      <c r="N111">
        <v>0.23449532223603342</v>
      </c>
      <c r="O111">
        <v>0.23597881342549457</v>
      </c>
      <c r="P111">
        <v>0.23597461755044882</v>
      </c>
      <c r="Q111">
        <v>0.23469230145176906</v>
      </c>
      <c r="R111">
        <v>0</v>
      </c>
      <c r="S111">
        <v>0.2414137796165518</v>
      </c>
      <c r="T111">
        <v>0</v>
      </c>
      <c r="U111">
        <v>0.244950830001262</v>
      </c>
      <c r="V111">
        <v>0</v>
      </c>
      <c r="W111">
        <v>0.2511247538010043</v>
      </c>
      <c r="X111">
        <v>0</v>
      </c>
      <c r="Y111">
        <v>0</v>
      </c>
      <c r="Z111">
        <v>0.25862029602331971</v>
      </c>
      <c r="AA111">
        <v>0</v>
      </c>
      <c r="AB111">
        <v>0</v>
      </c>
      <c r="AC111">
        <v>0</v>
      </c>
      <c r="AD111">
        <v>0</v>
      </c>
      <c r="AE111">
        <v>0.27218569557038508</v>
      </c>
      <c r="AF111">
        <v>0</v>
      </c>
      <c r="AG111">
        <v>0</v>
      </c>
      <c r="AH111">
        <v>0</v>
      </c>
      <c r="AI111">
        <v>0</v>
      </c>
      <c r="AJ111">
        <v>0.28604415963926405</v>
      </c>
    </row>
    <row r="112" spans="2:36" x14ac:dyDescent="0.35">
      <c r="B112" s="6"/>
      <c r="C112" s="6" t="s">
        <v>223</v>
      </c>
      <c r="D112" t="s">
        <v>224</v>
      </c>
      <c r="M112">
        <v>118.55074811173891</v>
      </c>
      <c r="N112">
        <v>117.24766111801671</v>
      </c>
      <c r="O112">
        <v>117.98940671274728</v>
      </c>
      <c r="P112">
        <v>117.98730877522441</v>
      </c>
      <c r="Q112">
        <v>117.34615072588453</v>
      </c>
      <c r="R112">
        <v>0</v>
      </c>
      <c r="S112">
        <v>120.7068898082759</v>
      </c>
      <c r="T112">
        <v>0</v>
      </c>
      <c r="U112">
        <v>122.475415000631</v>
      </c>
      <c r="V112">
        <v>0</v>
      </c>
      <c r="W112">
        <v>125.56237690050214</v>
      </c>
      <c r="X112">
        <v>0</v>
      </c>
      <c r="Y112">
        <v>0</v>
      </c>
      <c r="Z112">
        <v>129.31014801165986</v>
      </c>
      <c r="AA112">
        <v>0</v>
      </c>
      <c r="AB112">
        <v>0</v>
      </c>
      <c r="AC112">
        <v>0</v>
      </c>
      <c r="AD112">
        <v>0</v>
      </c>
      <c r="AE112">
        <v>136.09284778519253</v>
      </c>
      <c r="AF112">
        <v>0</v>
      </c>
      <c r="AG112">
        <v>0</v>
      </c>
      <c r="AH112">
        <v>0</v>
      </c>
      <c r="AI112">
        <v>0</v>
      </c>
      <c r="AJ112">
        <v>143.02207981963201</v>
      </c>
    </row>
    <row r="113" spans="2:36" x14ac:dyDescent="0.35">
      <c r="B113" s="6"/>
      <c r="C113" s="6" t="s">
        <v>225</v>
      </c>
      <c r="D113" t="s">
        <v>224</v>
      </c>
      <c r="M113">
        <v>142.26089773408668</v>
      </c>
      <c r="N113">
        <v>140.69719334162005</v>
      </c>
      <c r="O113">
        <v>141.58728805529674</v>
      </c>
      <c r="P113">
        <v>141.58477053026928</v>
      </c>
      <c r="Q113">
        <v>140.81538087106142</v>
      </c>
      <c r="R113">
        <v>0</v>
      </c>
      <c r="S113">
        <v>144.84826776993108</v>
      </c>
      <c r="T113">
        <v>0</v>
      </c>
      <c r="U113">
        <v>146.9704980007572</v>
      </c>
      <c r="V113">
        <v>0</v>
      </c>
      <c r="W113">
        <v>150.67485228060258</v>
      </c>
      <c r="X113">
        <v>0</v>
      </c>
      <c r="Y113">
        <v>0</v>
      </c>
      <c r="Z113">
        <v>155.17217761399183</v>
      </c>
      <c r="AA113">
        <v>0</v>
      </c>
      <c r="AB113">
        <v>0</v>
      </c>
      <c r="AC113">
        <v>0</v>
      </c>
      <c r="AD113">
        <v>0</v>
      </c>
      <c r="AE113">
        <v>163.31141734223104</v>
      </c>
      <c r="AF113">
        <v>0</v>
      </c>
      <c r="AG113">
        <v>0</v>
      </c>
      <c r="AH113">
        <v>0</v>
      </c>
      <c r="AI113">
        <v>0</v>
      </c>
      <c r="AJ113">
        <v>171.62649578355843</v>
      </c>
    </row>
    <row r="114" spans="2:36" x14ac:dyDescent="0.35">
      <c r="B114" s="6"/>
    </row>
    <row r="115" spans="2:36" x14ac:dyDescent="0.35">
      <c r="B115" s="6"/>
      <c r="C115" s="6" t="s">
        <v>226</v>
      </c>
      <c r="D115" t="s">
        <v>137</v>
      </c>
      <c r="F115">
        <v>2015</v>
      </c>
      <c r="G115">
        <v>2016</v>
      </c>
      <c r="H115">
        <v>2017</v>
      </c>
      <c r="I115">
        <v>2018</v>
      </c>
      <c r="J115">
        <v>2019</v>
      </c>
      <c r="K115">
        <v>2020</v>
      </c>
      <c r="L115">
        <v>2021</v>
      </c>
      <c r="M115">
        <v>2022</v>
      </c>
      <c r="N115">
        <v>2023</v>
      </c>
      <c r="O115">
        <v>2024</v>
      </c>
      <c r="P115">
        <v>2025</v>
      </c>
      <c r="Q115">
        <v>2026</v>
      </c>
      <c r="R115">
        <v>2027</v>
      </c>
      <c r="S115">
        <v>2028</v>
      </c>
      <c r="T115">
        <v>2029</v>
      </c>
      <c r="U115">
        <v>2030</v>
      </c>
      <c r="V115">
        <v>2031</v>
      </c>
      <c r="W115">
        <v>2032</v>
      </c>
      <c r="X115">
        <v>2033</v>
      </c>
      <c r="Y115">
        <v>2034</v>
      </c>
      <c r="Z115">
        <v>2035</v>
      </c>
      <c r="AA115">
        <v>2036</v>
      </c>
      <c r="AB115">
        <v>2037</v>
      </c>
      <c r="AC115">
        <v>2038</v>
      </c>
      <c r="AD115">
        <v>2039</v>
      </c>
      <c r="AE115">
        <v>2040</v>
      </c>
      <c r="AF115">
        <v>2041</v>
      </c>
      <c r="AG115">
        <v>2042</v>
      </c>
      <c r="AH115">
        <v>2043</v>
      </c>
      <c r="AI115">
        <v>2044</v>
      </c>
      <c r="AJ115">
        <v>2045</v>
      </c>
    </row>
    <row r="116" spans="2:36" x14ac:dyDescent="0.35">
      <c r="B116" s="6"/>
      <c r="C116" s="6" t="s">
        <v>227</v>
      </c>
      <c r="D116" t="s">
        <v>139</v>
      </c>
      <c r="F116">
        <v>0</v>
      </c>
      <c r="G116">
        <v>0</v>
      </c>
      <c r="H116">
        <v>0</v>
      </c>
      <c r="I116">
        <v>0</v>
      </c>
      <c r="J116">
        <v>0</v>
      </c>
      <c r="K116">
        <v>0</v>
      </c>
      <c r="L116">
        <v>0</v>
      </c>
      <c r="M116">
        <v>2663.996745889498</v>
      </c>
      <c r="N116">
        <v>2401.1110004533807</v>
      </c>
      <c r="O116">
        <v>2486.5728897541262</v>
      </c>
      <c r="P116">
        <v>2303.8535248696276</v>
      </c>
      <c r="Q116">
        <v>2330.6720776699854</v>
      </c>
      <c r="R116">
        <v>0</v>
      </c>
      <c r="S116">
        <v>2141.471262785486</v>
      </c>
      <c r="T116">
        <v>0</v>
      </c>
      <c r="U116">
        <v>1892.062767547669</v>
      </c>
      <c r="V116">
        <v>0</v>
      </c>
      <c r="W116">
        <v>1839.2169135302074</v>
      </c>
      <c r="X116">
        <v>0</v>
      </c>
      <c r="Y116">
        <v>0</v>
      </c>
      <c r="Z116">
        <v>1821.6950193183325</v>
      </c>
      <c r="AA116">
        <v>0</v>
      </c>
      <c r="AB116">
        <v>0</v>
      </c>
      <c r="AC116">
        <v>0</v>
      </c>
      <c r="AD116">
        <v>0</v>
      </c>
      <c r="AE116">
        <v>1708.3560502764458</v>
      </c>
      <c r="AF116">
        <v>0</v>
      </c>
      <c r="AG116">
        <v>0</v>
      </c>
      <c r="AH116">
        <v>0</v>
      </c>
      <c r="AI116">
        <v>0</v>
      </c>
      <c r="AJ116">
        <v>1725.1822356955181</v>
      </c>
    </row>
    <row r="117" spans="2:36" x14ac:dyDescent="0.35">
      <c r="B117" s="6"/>
      <c r="C117" s="6" t="s">
        <v>228</v>
      </c>
      <c r="D117" t="s">
        <v>139</v>
      </c>
      <c r="F117">
        <v>0</v>
      </c>
      <c r="G117">
        <v>0</v>
      </c>
      <c r="H117">
        <v>0</v>
      </c>
      <c r="I117">
        <v>0</v>
      </c>
      <c r="J117">
        <v>0</v>
      </c>
      <c r="K117">
        <v>0</v>
      </c>
      <c r="L117">
        <v>0</v>
      </c>
      <c r="M117">
        <v>676.41142551119469</v>
      </c>
      <c r="N117">
        <v>757.46147393051024</v>
      </c>
      <c r="O117">
        <v>739.43912839529366</v>
      </c>
      <c r="P117">
        <v>828.13687558626884</v>
      </c>
      <c r="Q117">
        <v>854.63903434129759</v>
      </c>
      <c r="R117">
        <v>0</v>
      </c>
      <c r="S117">
        <v>889.40791639894587</v>
      </c>
      <c r="T117">
        <v>0</v>
      </c>
      <c r="U117">
        <v>922.10167177616222</v>
      </c>
      <c r="V117">
        <v>0</v>
      </c>
      <c r="W117">
        <v>925.72971694614216</v>
      </c>
      <c r="X117">
        <v>0</v>
      </c>
      <c r="Y117">
        <v>0</v>
      </c>
      <c r="Z117">
        <v>869.48391679777296</v>
      </c>
      <c r="AA117">
        <v>0</v>
      </c>
      <c r="AB117">
        <v>0</v>
      </c>
      <c r="AC117">
        <v>0</v>
      </c>
      <c r="AD117">
        <v>0</v>
      </c>
      <c r="AE117">
        <v>752.79169628892998</v>
      </c>
      <c r="AF117">
        <v>0</v>
      </c>
      <c r="AG117">
        <v>0</v>
      </c>
      <c r="AH117">
        <v>0</v>
      </c>
      <c r="AI117">
        <v>0</v>
      </c>
      <c r="AJ117">
        <v>203.21735969038855</v>
      </c>
    </row>
    <row r="118" spans="2:36" x14ac:dyDescent="0.35">
      <c r="B118" s="6"/>
      <c r="C118" s="6" t="s">
        <v>229</v>
      </c>
      <c r="D118" t="s">
        <v>139</v>
      </c>
      <c r="F118">
        <v>0</v>
      </c>
      <c r="G118">
        <v>0</v>
      </c>
      <c r="H118">
        <v>0</v>
      </c>
      <c r="I118">
        <v>0</v>
      </c>
      <c r="J118">
        <v>0</v>
      </c>
      <c r="K118">
        <v>0</v>
      </c>
      <c r="L118">
        <v>0</v>
      </c>
      <c r="M118">
        <v>-66.453966476453814</v>
      </c>
      <c r="N118">
        <v>-94.791564737276104</v>
      </c>
      <c r="O118">
        <v>-74.017575565546395</v>
      </c>
      <c r="P118">
        <v>-88.303082596574129</v>
      </c>
      <c r="Q118">
        <v>-99.405390774328154</v>
      </c>
      <c r="R118">
        <v>0</v>
      </c>
      <c r="S118">
        <v>-128.19005067739957</v>
      </c>
      <c r="T118">
        <v>0</v>
      </c>
      <c r="U118">
        <v>-178.78275648737264</v>
      </c>
      <c r="V118">
        <v>0</v>
      </c>
      <c r="W118">
        <v>-234.4392239394231</v>
      </c>
      <c r="X118">
        <v>0</v>
      </c>
      <c r="Y118">
        <v>0</v>
      </c>
      <c r="Z118">
        <v>-242.93858451807182</v>
      </c>
      <c r="AA118">
        <v>0</v>
      </c>
      <c r="AB118">
        <v>0</v>
      </c>
      <c r="AC118">
        <v>0</v>
      </c>
      <c r="AD118">
        <v>0</v>
      </c>
      <c r="AE118">
        <v>-360.7661760519191</v>
      </c>
      <c r="AF118">
        <v>0</v>
      </c>
      <c r="AG118">
        <v>0</v>
      </c>
      <c r="AH118">
        <v>0</v>
      </c>
      <c r="AI118">
        <v>0</v>
      </c>
      <c r="AJ118">
        <v>-734.44180527012122</v>
      </c>
    </row>
    <row r="119" spans="2:36" x14ac:dyDescent="0.35">
      <c r="B119" s="6"/>
      <c r="C119" s="6" t="s">
        <v>230</v>
      </c>
      <c r="D119" t="s">
        <v>139</v>
      </c>
      <c r="F119">
        <v>0</v>
      </c>
      <c r="G119">
        <v>0</v>
      </c>
      <c r="H119">
        <v>0</v>
      </c>
      <c r="I119">
        <v>0</v>
      </c>
      <c r="J119">
        <v>0</v>
      </c>
      <c r="K119">
        <v>0</v>
      </c>
      <c r="L119">
        <v>0</v>
      </c>
      <c r="M119">
        <v>-471.9611444061523</v>
      </c>
      <c r="N119">
        <v>-472.82226759127235</v>
      </c>
      <c r="O119">
        <v>-476.88490445253098</v>
      </c>
      <c r="P119">
        <v>-481.98080428587451</v>
      </c>
      <c r="Q119">
        <v>-488.11695504659451</v>
      </c>
      <c r="R119">
        <v>0</v>
      </c>
      <c r="S119">
        <v>-500.40844422653913</v>
      </c>
      <c r="T119">
        <v>0</v>
      </c>
      <c r="U119">
        <v>-675.81277746535193</v>
      </c>
      <c r="V119">
        <v>0</v>
      </c>
      <c r="W119">
        <v>-893.45592325256905</v>
      </c>
      <c r="X119">
        <v>0</v>
      </c>
      <c r="Y119">
        <v>0</v>
      </c>
      <c r="Z119">
        <v>-938.95742307306739</v>
      </c>
      <c r="AA119">
        <v>0</v>
      </c>
      <c r="AB119">
        <v>0</v>
      </c>
      <c r="AC119">
        <v>0</v>
      </c>
      <c r="AD119">
        <v>0</v>
      </c>
      <c r="AE119">
        <v>-953.47333268203954</v>
      </c>
      <c r="AF119">
        <v>0</v>
      </c>
      <c r="AG119">
        <v>0</v>
      </c>
      <c r="AH119">
        <v>0</v>
      </c>
      <c r="AI119">
        <v>0</v>
      </c>
      <c r="AJ119">
        <v>-1247.9678254269827</v>
      </c>
    </row>
    <row r="120" spans="2:36" x14ac:dyDescent="0.35">
      <c r="B120" s="6"/>
      <c r="C120" s="6" t="s">
        <v>231</v>
      </c>
      <c r="D120" t="s">
        <v>139</v>
      </c>
      <c r="F120">
        <v>0</v>
      </c>
      <c r="G120">
        <v>0</v>
      </c>
      <c r="H120">
        <v>0</v>
      </c>
      <c r="I120">
        <v>0</v>
      </c>
      <c r="J120">
        <v>0</v>
      </c>
      <c r="K120">
        <v>0</v>
      </c>
      <c r="L120">
        <v>0</v>
      </c>
      <c r="M120">
        <v>2801.9930605180862</v>
      </c>
      <c r="N120">
        <v>2590.9586420553424</v>
      </c>
      <c r="O120">
        <v>2675.1095381313426</v>
      </c>
      <c r="P120">
        <v>2561.7065135734479</v>
      </c>
      <c r="Q120">
        <v>2597.7887661903605</v>
      </c>
      <c r="R120">
        <v>0</v>
      </c>
      <c r="S120">
        <v>2402.280684280493</v>
      </c>
      <c r="T120">
        <v>0</v>
      </c>
      <c r="U120">
        <v>1959.5689053711064</v>
      </c>
      <c r="V120">
        <v>0</v>
      </c>
      <c r="W120">
        <v>1637.0514832843573</v>
      </c>
      <c r="X120">
        <v>0</v>
      </c>
      <c r="Y120">
        <v>0</v>
      </c>
      <c r="Z120">
        <v>1509.2829285249663</v>
      </c>
      <c r="AA120">
        <v>0</v>
      </c>
      <c r="AB120">
        <v>0</v>
      </c>
      <c r="AC120">
        <v>0</v>
      </c>
      <c r="AD120">
        <v>0</v>
      </c>
      <c r="AE120">
        <v>1146.908237831417</v>
      </c>
      <c r="AF120">
        <v>0</v>
      </c>
      <c r="AG120">
        <v>0</v>
      </c>
      <c r="AH120">
        <v>0</v>
      </c>
      <c r="AI120">
        <v>0</v>
      </c>
      <c r="AJ120">
        <v>-54.010035311197271</v>
      </c>
    </row>
    <row r="121" spans="2:36" x14ac:dyDescent="0.35">
      <c r="B121" s="6"/>
    </row>
    <row r="122" spans="2:36" x14ac:dyDescent="0.35">
      <c r="B122" s="6"/>
      <c r="C122" s="6" t="s">
        <v>232</v>
      </c>
    </row>
    <row r="123" spans="2:36" x14ac:dyDescent="0.35">
      <c r="B123" s="6"/>
    </row>
    <row r="124" spans="2:36" x14ac:dyDescent="0.35">
      <c r="B124" s="6"/>
      <c r="D124" t="s">
        <v>137</v>
      </c>
      <c r="F124">
        <v>2015</v>
      </c>
      <c r="G124">
        <v>2016</v>
      </c>
      <c r="H124">
        <v>2017</v>
      </c>
      <c r="I124">
        <v>2018</v>
      </c>
      <c r="J124">
        <v>2019</v>
      </c>
      <c r="K124">
        <v>2020</v>
      </c>
      <c r="L124">
        <v>2021</v>
      </c>
      <c r="M124">
        <v>2022</v>
      </c>
      <c r="N124">
        <v>2023</v>
      </c>
      <c r="O124">
        <v>2024</v>
      </c>
      <c r="P124">
        <v>2025</v>
      </c>
      <c r="Q124">
        <v>2026</v>
      </c>
      <c r="R124">
        <v>2027</v>
      </c>
      <c r="S124">
        <v>2028</v>
      </c>
      <c r="T124">
        <v>2029</v>
      </c>
      <c r="U124">
        <v>2030</v>
      </c>
      <c r="V124">
        <v>2031</v>
      </c>
      <c r="W124">
        <v>2032</v>
      </c>
      <c r="X124">
        <v>2033</v>
      </c>
      <c r="Y124">
        <v>2034</v>
      </c>
      <c r="Z124">
        <v>2035</v>
      </c>
      <c r="AA124">
        <v>2036</v>
      </c>
      <c r="AB124">
        <v>2037</v>
      </c>
      <c r="AC124">
        <v>2038</v>
      </c>
      <c r="AD124">
        <v>2039</v>
      </c>
      <c r="AE124">
        <v>2040</v>
      </c>
      <c r="AF124">
        <v>2041</v>
      </c>
      <c r="AG124">
        <v>2042</v>
      </c>
      <c r="AH124">
        <v>2043</v>
      </c>
      <c r="AI124">
        <v>2044</v>
      </c>
      <c r="AJ124">
        <v>2045</v>
      </c>
    </row>
    <row r="125" spans="2:36" x14ac:dyDescent="0.35">
      <c r="B125" s="6"/>
      <c r="C125" s="6" t="s">
        <v>233</v>
      </c>
      <c r="D125" t="s">
        <v>153</v>
      </c>
      <c r="F125">
        <v>0</v>
      </c>
      <c r="G125">
        <v>0</v>
      </c>
      <c r="H125">
        <v>0</v>
      </c>
      <c r="I125">
        <v>0</v>
      </c>
      <c r="J125">
        <v>0</v>
      </c>
      <c r="K125">
        <v>0</v>
      </c>
      <c r="L125">
        <v>0</v>
      </c>
      <c r="M125">
        <v>0.38540281754083178</v>
      </c>
      <c r="N125">
        <v>0.41260117712807415</v>
      </c>
      <c r="O125">
        <v>0.43970958170742147</v>
      </c>
      <c r="P125">
        <v>0.46680801969307284</v>
      </c>
      <c r="Q125">
        <v>0.49386593493502989</v>
      </c>
      <c r="R125">
        <v>0</v>
      </c>
      <c r="S125">
        <v>0.54817566879985191</v>
      </c>
      <c r="T125">
        <v>0</v>
      </c>
      <c r="U125">
        <v>0.60279112698722459</v>
      </c>
      <c r="V125">
        <v>0</v>
      </c>
      <c r="W125">
        <v>0.62243825118394958</v>
      </c>
      <c r="X125">
        <v>0</v>
      </c>
      <c r="Y125">
        <v>0</v>
      </c>
      <c r="Z125">
        <v>0.68219292107067886</v>
      </c>
      <c r="AA125">
        <v>0</v>
      </c>
      <c r="AB125">
        <v>0</v>
      </c>
      <c r="AC125">
        <v>0</v>
      </c>
      <c r="AD125">
        <v>0</v>
      </c>
      <c r="AE125">
        <v>0.77924003320039958</v>
      </c>
      <c r="AF125">
        <v>0</v>
      </c>
      <c r="AG125">
        <v>0</v>
      </c>
      <c r="AH125">
        <v>0</v>
      </c>
      <c r="AI125">
        <v>0</v>
      </c>
      <c r="AJ125">
        <v>0.87291531979507586</v>
      </c>
    </row>
    <row r="126" spans="2:36" x14ac:dyDescent="0.35">
      <c r="B126" s="6"/>
      <c r="C126" s="6" t="s">
        <v>234</v>
      </c>
      <c r="D126" t="s">
        <v>153</v>
      </c>
      <c r="F126">
        <v>0</v>
      </c>
      <c r="G126">
        <v>0</v>
      </c>
      <c r="H126">
        <v>0</v>
      </c>
      <c r="I126">
        <v>0</v>
      </c>
      <c r="J126">
        <v>0</v>
      </c>
      <c r="K126">
        <v>0</v>
      </c>
      <c r="L126">
        <v>0</v>
      </c>
      <c r="M126">
        <v>0.47253917249544719</v>
      </c>
      <c r="N126">
        <v>0.51511065368019282</v>
      </c>
      <c r="O126">
        <v>0.53678928649740032</v>
      </c>
      <c r="P126">
        <v>0.59314472207277591</v>
      </c>
      <c r="Q126">
        <v>0.59746243903109131</v>
      </c>
      <c r="R126">
        <v>0</v>
      </c>
      <c r="S126">
        <v>0.63443334058813416</v>
      </c>
      <c r="T126">
        <v>0</v>
      </c>
      <c r="U126">
        <v>0.68522733189608853</v>
      </c>
      <c r="V126">
        <v>0</v>
      </c>
      <c r="W126">
        <v>0.72584666613363358</v>
      </c>
      <c r="X126">
        <v>0</v>
      </c>
      <c r="Y126">
        <v>0</v>
      </c>
      <c r="Z126">
        <v>0.77292890394225477</v>
      </c>
      <c r="AA126">
        <v>0</v>
      </c>
      <c r="AB126">
        <v>0</v>
      </c>
      <c r="AC126">
        <v>0</v>
      </c>
      <c r="AD126">
        <v>0</v>
      </c>
      <c r="AE126">
        <v>0.85093715051128682</v>
      </c>
      <c r="AF126">
        <v>0</v>
      </c>
      <c r="AG126">
        <v>0</v>
      </c>
      <c r="AH126">
        <v>0</v>
      </c>
      <c r="AI126">
        <v>0</v>
      </c>
      <c r="AJ126">
        <v>0.97081968260457008</v>
      </c>
    </row>
    <row r="127" spans="2:36" x14ac:dyDescent="0.35">
      <c r="B127" s="6"/>
      <c r="C127" s="6" t="s">
        <v>235</v>
      </c>
      <c r="D127" t="s">
        <v>153</v>
      </c>
      <c r="F127">
        <v>0</v>
      </c>
      <c r="G127">
        <v>0</v>
      </c>
      <c r="H127">
        <v>0</v>
      </c>
      <c r="I127">
        <v>0</v>
      </c>
      <c r="J127">
        <v>0</v>
      </c>
      <c r="K127">
        <v>0</v>
      </c>
      <c r="L127">
        <v>0</v>
      </c>
      <c r="M127">
        <v>0</v>
      </c>
      <c r="N127">
        <v>0</v>
      </c>
      <c r="O127">
        <v>2.5080222333334037E-2</v>
      </c>
      <c r="P127">
        <v>5.3188797376300501E-2</v>
      </c>
      <c r="Q127">
        <v>7.9716910556169029E-2</v>
      </c>
      <c r="R127">
        <v>0</v>
      </c>
      <c r="S127">
        <v>0.12455661721911933</v>
      </c>
      <c r="T127">
        <v>0</v>
      </c>
      <c r="U127">
        <v>0</v>
      </c>
      <c r="V127">
        <v>0</v>
      </c>
      <c r="W127">
        <v>0</v>
      </c>
      <c r="X127">
        <v>0</v>
      </c>
      <c r="Y127">
        <v>0</v>
      </c>
      <c r="Z127">
        <v>0</v>
      </c>
      <c r="AA127">
        <v>0</v>
      </c>
      <c r="AB127">
        <v>0</v>
      </c>
      <c r="AC127">
        <v>0</v>
      </c>
      <c r="AD127">
        <v>0</v>
      </c>
      <c r="AE127">
        <v>0</v>
      </c>
      <c r="AF127">
        <v>0</v>
      </c>
      <c r="AG127">
        <v>0</v>
      </c>
      <c r="AH127">
        <v>0</v>
      </c>
      <c r="AI127">
        <v>0</v>
      </c>
      <c r="AJ127">
        <v>0</v>
      </c>
    </row>
    <row r="128" spans="2:36" x14ac:dyDescent="0.35">
      <c r="B128" s="6"/>
      <c r="C128" s="6" t="s">
        <v>236</v>
      </c>
      <c r="D128" t="s">
        <v>153</v>
      </c>
      <c r="F128">
        <v>0</v>
      </c>
      <c r="G128">
        <v>0</v>
      </c>
      <c r="H128">
        <v>0</v>
      </c>
      <c r="I128">
        <v>0</v>
      </c>
      <c r="J128">
        <v>0</v>
      </c>
      <c r="K128">
        <v>0</v>
      </c>
      <c r="L128">
        <v>0</v>
      </c>
      <c r="M128">
        <v>0.47253917249544719</v>
      </c>
      <c r="N128">
        <v>0.51511065368019282</v>
      </c>
      <c r="O128">
        <v>0.56186950883073439</v>
      </c>
      <c r="P128">
        <v>0.64633351944907647</v>
      </c>
      <c r="Q128">
        <v>0.67717934958726034</v>
      </c>
      <c r="R128">
        <v>0</v>
      </c>
      <c r="S128">
        <v>0.75898995780725353</v>
      </c>
      <c r="T128">
        <v>0</v>
      </c>
      <c r="U128">
        <v>0.68522733189608853</v>
      </c>
      <c r="V128">
        <v>0</v>
      </c>
      <c r="W128">
        <v>0.72584666613363358</v>
      </c>
      <c r="X128">
        <v>0</v>
      </c>
      <c r="Y128">
        <v>0</v>
      </c>
      <c r="Z128">
        <v>0.77292890394225477</v>
      </c>
      <c r="AA128">
        <v>0</v>
      </c>
      <c r="AB128">
        <v>0</v>
      </c>
      <c r="AC128">
        <v>0</v>
      </c>
      <c r="AD128">
        <v>0</v>
      </c>
      <c r="AE128">
        <v>0.85093715051128682</v>
      </c>
      <c r="AF128">
        <v>0</v>
      </c>
      <c r="AG128">
        <v>0</v>
      </c>
      <c r="AH128">
        <v>0</v>
      </c>
      <c r="AI128">
        <v>0</v>
      </c>
      <c r="AJ128">
        <v>0.97081968260457008</v>
      </c>
    </row>
    <row r="129" spans="2:36" x14ac:dyDescent="0.35">
      <c r="B129" s="6"/>
      <c r="C129" s="6" t="s">
        <v>237</v>
      </c>
      <c r="D129" t="s">
        <v>155</v>
      </c>
      <c r="F129">
        <v>0</v>
      </c>
      <c r="G129">
        <v>0</v>
      </c>
      <c r="H129">
        <v>0</v>
      </c>
      <c r="I129">
        <v>0</v>
      </c>
      <c r="J129">
        <v>0</v>
      </c>
      <c r="K129">
        <v>0</v>
      </c>
      <c r="L129">
        <v>0</v>
      </c>
      <c r="M129">
        <v>1.9122939401378148E-2</v>
      </c>
      <c r="N129">
        <v>2.978269943365203E-2</v>
      </c>
      <c r="O129">
        <v>1.4921254118491899E-2</v>
      </c>
      <c r="P129">
        <v>2.3069513193601926E-2</v>
      </c>
      <c r="Q129">
        <v>2.0285311621963231E-2</v>
      </c>
      <c r="R129">
        <v>0</v>
      </c>
      <c r="S129">
        <v>2.2639293599021785E-2</v>
      </c>
      <c r="T129">
        <v>0</v>
      </c>
      <c r="U129">
        <v>3.5684304080615341E-2</v>
      </c>
      <c r="V129">
        <v>0</v>
      </c>
      <c r="W129">
        <v>4.7269617637552303E-2</v>
      </c>
      <c r="X129">
        <v>0</v>
      </c>
      <c r="Y129">
        <v>0</v>
      </c>
      <c r="Z129">
        <v>5.653766897968162E-2</v>
      </c>
      <c r="AA129">
        <v>0</v>
      </c>
      <c r="AB129">
        <v>0</v>
      </c>
      <c r="AC129">
        <v>0</v>
      </c>
      <c r="AD129">
        <v>0</v>
      </c>
      <c r="AE129">
        <v>6.7776790394945108E-2</v>
      </c>
      <c r="AF129">
        <v>0</v>
      </c>
      <c r="AG129">
        <v>0</v>
      </c>
      <c r="AH129">
        <v>0</v>
      </c>
      <c r="AI129">
        <v>0</v>
      </c>
      <c r="AJ129">
        <v>0.13606641803746672</v>
      </c>
    </row>
    <row r="130" spans="2:36" x14ac:dyDescent="0.35">
      <c r="B130" s="6"/>
      <c r="C130" s="6" t="s">
        <v>154</v>
      </c>
      <c r="D130" t="s">
        <v>155</v>
      </c>
      <c r="F130">
        <v>0</v>
      </c>
      <c r="G130">
        <v>0</v>
      </c>
      <c r="H130">
        <v>0</v>
      </c>
      <c r="I130">
        <v>0</v>
      </c>
      <c r="J130">
        <v>0</v>
      </c>
      <c r="K130">
        <v>0</v>
      </c>
      <c r="L130">
        <v>0</v>
      </c>
      <c r="M130">
        <v>3.6960276721240658E-2</v>
      </c>
      <c r="N130">
        <v>5.4574663324578242E-2</v>
      </c>
      <c r="O130">
        <v>4.6369500738322231E-2</v>
      </c>
      <c r="P130">
        <v>5.7053681760238922E-2</v>
      </c>
      <c r="Q130">
        <v>5.5358070829837396E-2</v>
      </c>
      <c r="R130">
        <v>0</v>
      </c>
      <c r="S130">
        <v>6.0794261321364E-2</v>
      </c>
      <c r="T130">
        <v>0</v>
      </c>
      <c r="U130">
        <v>7.5658459849897178E-2</v>
      </c>
      <c r="V130">
        <v>0</v>
      </c>
      <c r="W130">
        <v>8.8294664206490875E-2</v>
      </c>
      <c r="X130">
        <v>0</v>
      </c>
      <c r="Y130">
        <v>0</v>
      </c>
      <c r="Z130">
        <v>0.10611721496549141</v>
      </c>
      <c r="AA130">
        <v>0</v>
      </c>
      <c r="AB130">
        <v>0</v>
      </c>
      <c r="AC130">
        <v>0</v>
      </c>
      <c r="AD130">
        <v>0</v>
      </c>
      <c r="AE130">
        <v>0.12943567962850264</v>
      </c>
      <c r="AF130">
        <v>0</v>
      </c>
      <c r="AG130">
        <v>0</v>
      </c>
      <c r="AH130">
        <v>0</v>
      </c>
      <c r="AI130">
        <v>0</v>
      </c>
      <c r="AJ130">
        <v>0.20550868960983881</v>
      </c>
    </row>
    <row r="131" spans="2:36" x14ac:dyDescent="0.35">
      <c r="B131" s="6"/>
      <c r="C131" s="6" t="s">
        <v>238</v>
      </c>
      <c r="D131" t="s">
        <v>239</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row>
    <row r="132" spans="2:36" x14ac:dyDescent="0.35">
      <c r="B132" s="6"/>
      <c r="C132" s="6" t="s">
        <v>240</v>
      </c>
      <c r="D132" t="s">
        <v>194</v>
      </c>
      <c r="F132">
        <v>0</v>
      </c>
      <c r="G132">
        <v>0</v>
      </c>
      <c r="H132">
        <v>0</v>
      </c>
      <c r="I132">
        <v>0</v>
      </c>
      <c r="J132">
        <v>0</v>
      </c>
      <c r="K132">
        <v>0</v>
      </c>
      <c r="L132">
        <v>0</v>
      </c>
      <c r="M132">
        <v>89508.993029165882</v>
      </c>
      <c r="N132">
        <v>100354.12492412757</v>
      </c>
      <c r="O132">
        <v>105897.23253174165</v>
      </c>
      <c r="P132">
        <v>118141.06715165617</v>
      </c>
      <c r="Q132">
        <v>119581.14075452619</v>
      </c>
      <c r="R132">
        <v>0</v>
      </c>
      <c r="S132">
        <v>128101.17662454103</v>
      </c>
      <c r="T132">
        <v>0</v>
      </c>
      <c r="U132">
        <v>140189.46692582185</v>
      </c>
      <c r="V132">
        <v>0</v>
      </c>
      <c r="W132">
        <v>153268.97681515128</v>
      </c>
      <c r="X132">
        <v>0</v>
      </c>
      <c r="Y132">
        <v>0</v>
      </c>
      <c r="Z132">
        <v>177660.6633374677</v>
      </c>
      <c r="AA132">
        <v>0</v>
      </c>
      <c r="AB132">
        <v>0</v>
      </c>
      <c r="AC132">
        <v>0</v>
      </c>
      <c r="AD132">
        <v>0</v>
      </c>
      <c r="AE132">
        <v>221299.74536037864</v>
      </c>
      <c r="AF132">
        <v>0</v>
      </c>
      <c r="AG132">
        <v>0</v>
      </c>
      <c r="AH132">
        <v>0</v>
      </c>
      <c r="AI132">
        <v>0</v>
      </c>
      <c r="AJ132">
        <v>279227.4339611684</v>
      </c>
    </row>
    <row r="133" spans="2:36" x14ac:dyDescent="0.35">
      <c r="B133" s="6"/>
      <c r="C133" s="6" t="s">
        <v>241</v>
      </c>
      <c r="D133" t="s">
        <v>194</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row>
    <row r="134" spans="2:36" x14ac:dyDescent="0.35">
      <c r="B134" s="6"/>
      <c r="C134" s="6" t="s">
        <v>242</v>
      </c>
      <c r="D134" t="s">
        <v>194</v>
      </c>
      <c r="F134">
        <v>0</v>
      </c>
      <c r="G134">
        <v>0</v>
      </c>
      <c r="H134">
        <v>0</v>
      </c>
      <c r="I134">
        <v>0</v>
      </c>
      <c r="J134">
        <v>0</v>
      </c>
      <c r="K134">
        <v>0</v>
      </c>
      <c r="L134">
        <v>0</v>
      </c>
      <c r="M134">
        <v>2847.6088199999999</v>
      </c>
      <c r="N134">
        <v>2847.6088199999999</v>
      </c>
      <c r="O134">
        <v>2847.6088200000004</v>
      </c>
      <c r="P134">
        <v>2847.6088199999995</v>
      </c>
      <c r="Q134">
        <v>2847.6088200000013</v>
      </c>
      <c r="R134">
        <v>0</v>
      </c>
      <c r="S134">
        <v>2847.6088200000013</v>
      </c>
      <c r="T134">
        <v>0</v>
      </c>
      <c r="U134">
        <v>2847.6088199999999</v>
      </c>
      <c r="V134">
        <v>0</v>
      </c>
      <c r="W134">
        <v>2847.6088199999999</v>
      </c>
      <c r="X134">
        <v>0</v>
      </c>
      <c r="Y134">
        <v>0</v>
      </c>
      <c r="Z134">
        <v>2544.0748199999998</v>
      </c>
      <c r="AA134">
        <v>0</v>
      </c>
      <c r="AB134">
        <v>0</v>
      </c>
      <c r="AC134">
        <v>0</v>
      </c>
      <c r="AD134">
        <v>0</v>
      </c>
      <c r="AE134">
        <v>1307.9556</v>
      </c>
      <c r="AF134">
        <v>0</v>
      </c>
      <c r="AG134">
        <v>0</v>
      </c>
      <c r="AH134">
        <v>0</v>
      </c>
      <c r="AI134">
        <v>0</v>
      </c>
      <c r="AJ134">
        <v>1307.9556</v>
      </c>
    </row>
    <row r="135" spans="2:36" x14ac:dyDescent="0.35">
      <c r="B135" s="6"/>
      <c r="C135" s="6" t="s">
        <v>243</v>
      </c>
      <c r="D135" t="s">
        <v>153</v>
      </c>
      <c r="F135">
        <v>0</v>
      </c>
      <c r="G135">
        <v>0</v>
      </c>
      <c r="H135">
        <v>0</v>
      </c>
      <c r="I135">
        <v>0</v>
      </c>
      <c r="J135">
        <v>0</v>
      </c>
      <c r="K135">
        <v>0</v>
      </c>
      <c r="L135">
        <v>0</v>
      </c>
      <c r="M135">
        <v>0.72258281637000532</v>
      </c>
      <c r="N135">
        <v>0.75864880016747016</v>
      </c>
      <c r="O135">
        <v>0.73222837310307132</v>
      </c>
      <c r="P135">
        <v>0.74002962898123359</v>
      </c>
      <c r="Q135">
        <v>0.74364465861132623</v>
      </c>
      <c r="R135">
        <v>0</v>
      </c>
      <c r="S135">
        <v>0.778399960680629</v>
      </c>
      <c r="T135">
        <v>0</v>
      </c>
      <c r="U135">
        <v>0.8262617362889062</v>
      </c>
      <c r="V135">
        <v>0</v>
      </c>
      <c r="W135">
        <v>0.86081868239746173</v>
      </c>
      <c r="X135">
        <v>0</v>
      </c>
      <c r="Y135">
        <v>0</v>
      </c>
      <c r="Z135">
        <v>0.89774383829957649</v>
      </c>
      <c r="AA135">
        <v>0</v>
      </c>
      <c r="AB135">
        <v>0</v>
      </c>
      <c r="AC135">
        <v>0</v>
      </c>
      <c r="AD135">
        <v>0</v>
      </c>
      <c r="AE135">
        <v>0.95911496497862503</v>
      </c>
      <c r="AF135">
        <v>0</v>
      </c>
      <c r="AG135">
        <v>0</v>
      </c>
      <c r="AH135">
        <v>0</v>
      </c>
      <c r="AI135">
        <v>0</v>
      </c>
      <c r="AJ135">
        <v>1.0588148679987655</v>
      </c>
    </row>
    <row r="136" spans="2:36" x14ac:dyDescent="0.35">
      <c r="B136" s="6"/>
    </row>
    <row r="137" spans="2:36" x14ac:dyDescent="0.35">
      <c r="B137" s="6"/>
    </row>
    <row r="138" spans="2:36" x14ac:dyDescent="0.35">
      <c r="B138" s="6"/>
    </row>
    <row r="139" spans="2:36" x14ac:dyDescent="0.35">
      <c r="B139" s="6"/>
      <c r="C139" s="6" t="s">
        <v>244</v>
      </c>
    </row>
    <row r="140" spans="2:36" x14ac:dyDescent="0.35">
      <c r="B140" s="6"/>
    </row>
    <row r="141" spans="2:36" x14ac:dyDescent="0.35">
      <c r="B141" s="6"/>
      <c r="D141" t="s">
        <v>137</v>
      </c>
      <c r="F141">
        <v>2015</v>
      </c>
      <c r="G141">
        <v>2016</v>
      </c>
      <c r="H141">
        <v>2017</v>
      </c>
      <c r="I141">
        <v>2018</v>
      </c>
      <c r="J141">
        <v>2019</v>
      </c>
      <c r="K141">
        <v>2020</v>
      </c>
      <c r="L141">
        <v>2021</v>
      </c>
      <c r="M141">
        <v>2022</v>
      </c>
      <c r="N141">
        <v>2023</v>
      </c>
      <c r="O141">
        <v>2024</v>
      </c>
      <c r="P141">
        <v>2025</v>
      </c>
      <c r="Q141">
        <v>2026</v>
      </c>
      <c r="R141">
        <v>2027</v>
      </c>
      <c r="S141">
        <v>2028</v>
      </c>
      <c r="T141">
        <v>2029</v>
      </c>
      <c r="U141">
        <v>2030</v>
      </c>
      <c r="V141">
        <v>2031</v>
      </c>
      <c r="W141">
        <v>2032</v>
      </c>
      <c r="X141">
        <v>2033</v>
      </c>
      <c r="Y141">
        <v>2034</v>
      </c>
      <c r="Z141">
        <v>2035</v>
      </c>
      <c r="AA141">
        <v>2036</v>
      </c>
      <c r="AB141">
        <v>2037</v>
      </c>
      <c r="AC141">
        <v>2038</v>
      </c>
      <c r="AD141">
        <v>2039</v>
      </c>
      <c r="AE141">
        <v>2040</v>
      </c>
      <c r="AF141">
        <v>2041</v>
      </c>
      <c r="AG141">
        <v>2042</v>
      </c>
      <c r="AH141">
        <v>2043</v>
      </c>
      <c r="AI141">
        <v>2044</v>
      </c>
      <c r="AJ141">
        <v>2045</v>
      </c>
    </row>
    <row r="142" spans="2:36" x14ac:dyDescent="0.35">
      <c r="B142" s="6"/>
      <c r="C142" s="6" t="s">
        <v>245</v>
      </c>
      <c r="D142" t="s">
        <v>151</v>
      </c>
      <c r="F142">
        <v>0</v>
      </c>
      <c r="G142">
        <v>0</v>
      </c>
      <c r="H142">
        <v>0</v>
      </c>
      <c r="I142">
        <v>0</v>
      </c>
      <c r="J142">
        <v>0</v>
      </c>
      <c r="K142">
        <v>0</v>
      </c>
      <c r="L142">
        <v>0</v>
      </c>
      <c r="M142">
        <v>46.974551579999996</v>
      </c>
      <c r="N142">
        <v>44.990232630000001</v>
      </c>
      <c r="O142">
        <v>43.00591369</v>
      </c>
      <c r="P142">
        <v>41.021594740000005</v>
      </c>
      <c r="Q142">
        <v>39.037275790000002</v>
      </c>
      <c r="R142">
        <v>0</v>
      </c>
      <c r="S142">
        <v>35.068637899999999</v>
      </c>
      <c r="T142">
        <v>0</v>
      </c>
      <c r="U142">
        <v>31.1</v>
      </c>
      <c r="V142">
        <v>0</v>
      </c>
      <c r="W142">
        <v>28.586861729999999</v>
      </c>
      <c r="X142">
        <v>0</v>
      </c>
      <c r="Y142">
        <v>0</v>
      </c>
      <c r="Z142">
        <v>24.817154329999997</v>
      </c>
      <c r="AA142">
        <v>0</v>
      </c>
      <c r="AB142">
        <v>0</v>
      </c>
      <c r="AC142">
        <v>0</v>
      </c>
      <c r="AD142">
        <v>0</v>
      </c>
      <c r="AE142">
        <v>18.534308660000001</v>
      </c>
      <c r="AF142">
        <v>0</v>
      </c>
      <c r="AG142">
        <v>0</v>
      </c>
      <c r="AH142">
        <v>0</v>
      </c>
      <c r="AI142">
        <v>0</v>
      </c>
      <c r="AJ142">
        <v>12.25146299</v>
      </c>
    </row>
    <row r="143" spans="2:36" x14ac:dyDescent="0.35">
      <c r="B143" s="6"/>
      <c r="C143" s="6" t="s">
        <v>246</v>
      </c>
      <c r="D143" t="s">
        <v>151</v>
      </c>
      <c r="F143">
        <v>0</v>
      </c>
      <c r="G143">
        <v>0</v>
      </c>
      <c r="H143">
        <v>0</v>
      </c>
      <c r="I143">
        <v>0</v>
      </c>
      <c r="J143">
        <v>0</v>
      </c>
      <c r="K143">
        <v>0</v>
      </c>
      <c r="L143">
        <v>0</v>
      </c>
      <c r="M143">
        <v>4.9888370899999996</v>
      </c>
      <c r="N143">
        <v>4.94615457</v>
      </c>
      <c r="O143">
        <v>4.9038988699999999</v>
      </c>
      <c r="P143">
        <v>4.8620657300000003</v>
      </c>
      <c r="Q143">
        <v>4.8206509200000003</v>
      </c>
      <c r="R143">
        <v>0</v>
      </c>
      <c r="S143">
        <v>4.7390596</v>
      </c>
      <c r="T143">
        <v>0</v>
      </c>
      <c r="U143">
        <v>4.6590919599999996</v>
      </c>
      <c r="V143">
        <v>0</v>
      </c>
      <c r="W143">
        <v>3.72727356</v>
      </c>
      <c r="X143">
        <v>0</v>
      </c>
      <c r="Y143">
        <v>0</v>
      </c>
      <c r="Z143">
        <v>2.3295459799999998</v>
      </c>
      <c r="AA143">
        <v>0</v>
      </c>
      <c r="AB143">
        <v>0</v>
      </c>
      <c r="AC143">
        <v>0</v>
      </c>
      <c r="AD143">
        <v>0</v>
      </c>
      <c r="AE143">
        <v>0</v>
      </c>
      <c r="AF143">
        <v>0</v>
      </c>
      <c r="AG143">
        <v>0</v>
      </c>
      <c r="AH143">
        <v>0</v>
      </c>
      <c r="AI143">
        <v>0</v>
      </c>
      <c r="AJ143">
        <v>0</v>
      </c>
    </row>
    <row r="144" spans="2:36" x14ac:dyDescent="0.35">
      <c r="B144" s="6"/>
      <c r="C144" s="6" t="s">
        <v>247</v>
      </c>
      <c r="D144" t="s">
        <v>151</v>
      </c>
      <c r="F144">
        <v>0</v>
      </c>
      <c r="G144">
        <v>0</v>
      </c>
      <c r="H144">
        <v>0</v>
      </c>
      <c r="I144">
        <v>0</v>
      </c>
      <c r="J144">
        <v>0</v>
      </c>
      <c r="K144">
        <v>0</v>
      </c>
      <c r="L144">
        <v>0</v>
      </c>
      <c r="M144">
        <v>41.985714489999999</v>
      </c>
      <c r="N144">
        <v>40.044078060000004</v>
      </c>
      <c r="O144">
        <v>38.102014820000001</v>
      </c>
      <c r="P144">
        <v>36.159529010000007</v>
      </c>
      <c r="Q144">
        <v>34.216624870000004</v>
      </c>
      <c r="R144">
        <v>0</v>
      </c>
      <c r="S144">
        <v>30.329578299999998</v>
      </c>
      <c r="T144">
        <v>0</v>
      </c>
      <c r="U144">
        <v>26.440908040000004</v>
      </c>
      <c r="V144">
        <v>0</v>
      </c>
      <c r="W144">
        <v>24.859588169999999</v>
      </c>
      <c r="X144">
        <v>0</v>
      </c>
      <c r="Y144">
        <v>0</v>
      </c>
      <c r="Z144">
        <v>22.487608349999999</v>
      </c>
      <c r="AA144">
        <v>0</v>
      </c>
      <c r="AB144">
        <v>0</v>
      </c>
      <c r="AC144">
        <v>0</v>
      </c>
      <c r="AD144">
        <v>0</v>
      </c>
      <c r="AE144">
        <v>18.534308660000001</v>
      </c>
      <c r="AF144">
        <v>0</v>
      </c>
      <c r="AG144">
        <v>0</v>
      </c>
      <c r="AH144">
        <v>0</v>
      </c>
      <c r="AI144">
        <v>0</v>
      </c>
      <c r="AJ144">
        <v>12.25146299</v>
      </c>
    </row>
    <row r="145" spans="2:36" x14ac:dyDescent="0.35">
      <c r="B145" s="6"/>
      <c r="C145" s="6" t="s">
        <v>248</v>
      </c>
      <c r="D145" t="s">
        <v>151</v>
      </c>
      <c r="F145">
        <v>0</v>
      </c>
      <c r="G145">
        <v>0</v>
      </c>
      <c r="H145">
        <v>0</v>
      </c>
      <c r="I145">
        <v>0</v>
      </c>
      <c r="J145">
        <v>0</v>
      </c>
      <c r="K145">
        <v>0</v>
      </c>
      <c r="L145">
        <v>0</v>
      </c>
      <c r="M145">
        <v>23.624984286880252</v>
      </c>
      <c r="N145">
        <v>20.774018329853977</v>
      </c>
      <c r="O145">
        <v>22.373120765651734</v>
      </c>
      <c r="P145">
        <v>21.286166817314257</v>
      </c>
      <c r="Q145">
        <v>21.236231376175816</v>
      </c>
      <c r="R145">
        <v>0</v>
      </c>
      <c r="S145">
        <v>18.790510315274148</v>
      </c>
      <c r="T145">
        <v>0</v>
      </c>
      <c r="U145">
        <v>15.882907940086739</v>
      </c>
      <c r="V145">
        <v>0</v>
      </c>
      <c r="W145">
        <v>14.786277213751173</v>
      </c>
      <c r="X145">
        <v>0</v>
      </c>
      <c r="Y145">
        <v>0</v>
      </c>
      <c r="Z145">
        <v>13.974283309628827</v>
      </c>
      <c r="AA145">
        <v>0</v>
      </c>
      <c r="AB145">
        <v>0</v>
      </c>
      <c r="AC145">
        <v>0</v>
      </c>
      <c r="AD145">
        <v>0</v>
      </c>
      <c r="AE145">
        <v>11.956265116713334</v>
      </c>
      <c r="AF145">
        <v>0</v>
      </c>
      <c r="AG145">
        <v>0</v>
      </c>
      <c r="AH145">
        <v>0</v>
      </c>
      <c r="AI145">
        <v>0</v>
      </c>
      <c r="AJ145">
        <v>10.696979733542037</v>
      </c>
    </row>
    <row r="146" spans="2:36" x14ac:dyDescent="0.35">
      <c r="B146" s="6"/>
      <c r="C146" s="6" t="s">
        <v>249</v>
      </c>
      <c r="D146" t="s">
        <v>151</v>
      </c>
      <c r="F146">
        <v>0</v>
      </c>
      <c r="G146">
        <v>0</v>
      </c>
      <c r="H146">
        <v>0</v>
      </c>
      <c r="I146">
        <v>0</v>
      </c>
      <c r="J146">
        <v>0</v>
      </c>
      <c r="K146">
        <v>0</v>
      </c>
      <c r="L146">
        <v>0</v>
      </c>
      <c r="M146">
        <v>8.1049068885508078</v>
      </c>
      <c r="N146">
        <v>9.1004847726177474</v>
      </c>
      <c r="O146">
        <v>9.2829021844835609</v>
      </c>
      <c r="P146">
        <v>10.153085790295519</v>
      </c>
      <c r="Q146">
        <v>10.276906234619</v>
      </c>
      <c r="R146">
        <v>0</v>
      </c>
      <c r="S146">
        <v>10.444301332791973</v>
      </c>
      <c r="T146">
        <v>0</v>
      </c>
      <c r="U146">
        <v>10.557999965251671</v>
      </c>
      <c r="V146">
        <v>0</v>
      </c>
      <c r="W146">
        <v>10.073277337222107</v>
      </c>
      <c r="X146">
        <v>0</v>
      </c>
      <c r="Y146">
        <v>0</v>
      </c>
      <c r="Z146">
        <v>8.5132944697767332</v>
      </c>
      <c r="AA146">
        <v>0</v>
      </c>
      <c r="AB146">
        <v>0</v>
      </c>
      <c r="AC146">
        <v>0</v>
      </c>
      <c r="AD146">
        <v>0</v>
      </c>
      <c r="AE146">
        <v>6.5780013434212252</v>
      </c>
      <c r="AF146">
        <v>0</v>
      </c>
      <c r="AG146">
        <v>0</v>
      </c>
      <c r="AH146">
        <v>0</v>
      </c>
      <c r="AI146">
        <v>0</v>
      </c>
      <c r="AJ146">
        <v>1.5544003562274107</v>
      </c>
    </row>
    <row r="147" spans="2:36" x14ac:dyDescent="0.35">
      <c r="B147" s="6"/>
      <c r="C147" s="6" t="s">
        <v>250</v>
      </c>
      <c r="D147" t="s">
        <v>151</v>
      </c>
      <c r="F147">
        <v>0</v>
      </c>
      <c r="G147">
        <v>0</v>
      </c>
      <c r="H147">
        <v>0</v>
      </c>
      <c r="I147">
        <v>0</v>
      </c>
      <c r="J147">
        <v>0</v>
      </c>
      <c r="K147">
        <v>0</v>
      </c>
      <c r="L147">
        <v>0</v>
      </c>
      <c r="M147">
        <v>36.718728265431061</v>
      </c>
      <c r="N147">
        <v>34.820657672471725</v>
      </c>
      <c r="O147">
        <v>36.559921820135294</v>
      </c>
      <c r="P147">
        <v>36.301318337609771</v>
      </c>
      <c r="Q147">
        <v>36.333788530794813</v>
      </c>
      <c r="R147">
        <v>0</v>
      </c>
      <c r="S147">
        <v>33.973871248066118</v>
      </c>
      <c r="T147">
        <v>0</v>
      </c>
      <c r="U147">
        <v>31.099999865338411</v>
      </c>
      <c r="V147">
        <v>0</v>
      </c>
      <c r="W147">
        <v>28.586828110973279</v>
      </c>
      <c r="X147">
        <v>0</v>
      </c>
      <c r="Y147">
        <v>0</v>
      </c>
      <c r="Z147">
        <v>24.817123759405561</v>
      </c>
      <c r="AA147">
        <v>0</v>
      </c>
      <c r="AB147">
        <v>0</v>
      </c>
      <c r="AC147">
        <v>0</v>
      </c>
      <c r="AD147">
        <v>0</v>
      </c>
      <c r="AE147">
        <v>18.53426646013456</v>
      </c>
      <c r="AF147">
        <v>0</v>
      </c>
      <c r="AG147">
        <v>0</v>
      </c>
      <c r="AH147">
        <v>0</v>
      </c>
      <c r="AI147">
        <v>0</v>
      </c>
      <c r="AJ147">
        <v>12.251380089769448</v>
      </c>
    </row>
    <row r="148" spans="2:36" x14ac:dyDescent="0.35">
      <c r="B148" s="6"/>
      <c r="C148" s="6" t="s">
        <v>251</v>
      </c>
      <c r="D148" t="s">
        <v>252</v>
      </c>
      <c r="F148">
        <v>0</v>
      </c>
      <c r="G148">
        <v>0</v>
      </c>
      <c r="H148">
        <v>0</v>
      </c>
      <c r="I148">
        <v>0</v>
      </c>
      <c r="J148">
        <v>0</v>
      </c>
      <c r="K148">
        <v>0</v>
      </c>
      <c r="L148">
        <v>0</v>
      </c>
      <c r="M148">
        <v>0</v>
      </c>
      <c r="N148">
        <v>0</v>
      </c>
      <c r="O148">
        <v>0</v>
      </c>
      <c r="P148">
        <v>0</v>
      </c>
      <c r="Q148">
        <v>0</v>
      </c>
      <c r="R148">
        <v>0</v>
      </c>
      <c r="S148">
        <v>0</v>
      </c>
      <c r="T148">
        <v>0</v>
      </c>
      <c r="U148">
        <v>37.880000000000003</v>
      </c>
      <c r="V148">
        <v>0</v>
      </c>
      <c r="W148">
        <v>86.55</v>
      </c>
      <c r="X148">
        <v>0</v>
      </c>
      <c r="Y148">
        <v>0</v>
      </c>
      <c r="Z148">
        <v>93.92</v>
      </c>
      <c r="AA148">
        <v>0</v>
      </c>
      <c r="AB148">
        <v>0</v>
      </c>
      <c r="AC148">
        <v>0</v>
      </c>
      <c r="AD148">
        <v>0</v>
      </c>
      <c r="AE148">
        <v>100.59</v>
      </c>
      <c r="AF148">
        <v>0</v>
      </c>
      <c r="AG148">
        <v>0</v>
      </c>
      <c r="AH148">
        <v>0</v>
      </c>
      <c r="AI148">
        <v>0</v>
      </c>
      <c r="AJ148">
        <v>269.38</v>
      </c>
    </row>
    <row r="149" spans="2:36" x14ac:dyDescent="0.35">
      <c r="B149" s="6"/>
      <c r="C149" s="6" t="s">
        <v>253</v>
      </c>
      <c r="D149" t="s">
        <v>252</v>
      </c>
      <c r="F149">
        <v>0</v>
      </c>
      <c r="G149">
        <v>0</v>
      </c>
      <c r="H149">
        <v>0</v>
      </c>
      <c r="I149">
        <v>0</v>
      </c>
      <c r="J149">
        <v>0</v>
      </c>
      <c r="K149">
        <v>16.7766964847259</v>
      </c>
      <c r="L149">
        <v>17.647862784190899</v>
      </c>
      <c r="M149">
        <v>18.5471567294416</v>
      </c>
      <c r="N149">
        <v>19.517728333939498</v>
      </c>
      <c r="O149">
        <v>20.5285563034601</v>
      </c>
      <c r="P149">
        <v>21.6026553330314</v>
      </c>
      <c r="Q149">
        <v>22.742330872598099</v>
      </c>
      <c r="R149">
        <v>23.949482277653399</v>
      </c>
      <c r="S149">
        <v>25.2247455241171</v>
      </c>
      <c r="T149">
        <v>26.5581059788204</v>
      </c>
      <c r="U149">
        <v>27.957596025791801</v>
      </c>
      <c r="V149">
        <v>29.437326375894099</v>
      </c>
      <c r="W149">
        <v>30.995375402144099</v>
      </c>
      <c r="X149">
        <v>32.635888329402</v>
      </c>
      <c r="Y149">
        <v>34.363229779611501</v>
      </c>
      <c r="Z149">
        <v>36.181995383976101</v>
      </c>
      <c r="AA149">
        <v>38.097024009739798</v>
      </c>
      <c r="AB149">
        <v>40.113410634104099</v>
      </c>
      <c r="AC149">
        <v>42.236519899530201</v>
      </c>
      <c r="AD149">
        <v>44.472000386492503</v>
      </c>
      <c r="AE149">
        <v>46.825799641655301</v>
      </c>
      <c r="AF149">
        <v>49.304180001456103</v>
      </c>
      <c r="AG149">
        <v>51.913735253193501</v>
      </c>
      <c r="AH149">
        <v>54.661408177949099</v>
      </c>
      <c r="AI149">
        <v>57.554509022013903</v>
      </c>
      <c r="AJ149">
        <v>60.600734945964597</v>
      </c>
    </row>
    <row r="150" spans="2:36" x14ac:dyDescent="0.35">
      <c r="B150" s="6"/>
      <c r="C150" s="6" t="s">
        <v>254</v>
      </c>
      <c r="D150" t="s">
        <v>252</v>
      </c>
      <c r="F150">
        <v>0</v>
      </c>
      <c r="G150">
        <v>0</v>
      </c>
      <c r="H150">
        <v>0</v>
      </c>
      <c r="I150">
        <v>0</v>
      </c>
      <c r="J150">
        <v>0</v>
      </c>
      <c r="K150">
        <v>16.7766964847259</v>
      </c>
      <c r="L150">
        <v>17.647862784190899</v>
      </c>
      <c r="M150">
        <v>18.5471567294416</v>
      </c>
      <c r="N150">
        <v>19.517728333939498</v>
      </c>
      <c r="O150">
        <v>20.5285563034601</v>
      </c>
      <c r="P150">
        <v>21.6026553330314</v>
      </c>
      <c r="Q150">
        <v>22.742330872598099</v>
      </c>
      <c r="R150">
        <v>23.949482277653399</v>
      </c>
      <c r="S150">
        <v>25.2247455241171</v>
      </c>
      <c r="T150">
        <v>26.5581059788204</v>
      </c>
      <c r="U150">
        <v>65.837596025791811</v>
      </c>
      <c r="V150">
        <v>29.437326375894099</v>
      </c>
      <c r="W150">
        <v>117.54537540214409</v>
      </c>
      <c r="X150">
        <v>32.635888329402</v>
      </c>
      <c r="Y150">
        <v>34.363229779611501</v>
      </c>
      <c r="Z150">
        <v>130.10199538397609</v>
      </c>
      <c r="AA150">
        <v>38.097024009739798</v>
      </c>
      <c r="AB150">
        <v>40.113410634104099</v>
      </c>
      <c r="AC150">
        <v>42.236519899530201</v>
      </c>
      <c r="AD150">
        <v>44.472000386492503</v>
      </c>
      <c r="AE150">
        <v>147.4157996416553</v>
      </c>
      <c r="AF150">
        <v>49.304180001456103</v>
      </c>
      <c r="AG150">
        <v>51.913735253193501</v>
      </c>
      <c r="AH150">
        <v>54.661408177949099</v>
      </c>
      <c r="AI150">
        <v>57.554509022013903</v>
      </c>
      <c r="AJ150">
        <v>329.98073494596457</v>
      </c>
    </row>
    <row r="151" spans="2:36" x14ac:dyDescent="0.35">
      <c r="B151" s="6"/>
    </row>
    <row r="152" spans="2:36" x14ac:dyDescent="0.35">
      <c r="B152" s="6"/>
      <c r="C152" s="6" t="s">
        <v>255</v>
      </c>
      <c r="D152" t="s">
        <v>151</v>
      </c>
      <c r="F152">
        <v>0</v>
      </c>
      <c r="G152">
        <v>0</v>
      </c>
      <c r="H152">
        <v>0</v>
      </c>
      <c r="I152">
        <v>0</v>
      </c>
      <c r="J152">
        <v>0</v>
      </c>
      <c r="K152">
        <v>0</v>
      </c>
      <c r="L152">
        <v>0</v>
      </c>
      <c r="M152">
        <v>128.02098348752537</v>
      </c>
      <c r="N152">
        <v>129.16505844624339</v>
      </c>
      <c r="O152">
        <v>135.08928707145844</v>
      </c>
      <c r="P152">
        <v>134.3537265027224</v>
      </c>
      <c r="Q152">
        <v>133.43082588499618</v>
      </c>
      <c r="R152">
        <v>0</v>
      </c>
      <c r="S152">
        <v>129.81130537279338</v>
      </c>
      <c r="T152">
        <v>0</v>
      </c>
      <c r="U152">
        <v>129.87114549247235</v>
      </c>
      <c r="V152">
        <v>0</v>
      </c>
      <c r="W152">
        <v>131.60813761297794</v>
      </c>
      <c r="X152">
        <v>0</v>
      </c>
      <c r="Y152">
        <v>0</v>
      </c>
      <c r="Z152">
        <v>137.82152334260741</v>
      </c>
      <c r="AA152">
        <v>0</v>
      </c>
      <c r="AB152">
        <v>0</v>
      </c>
      <c r="AC152">
        <v>0</v>
      </c>
      <c r="AD152">
        <v>0</v>
      </c>
      <c r="AE152">
        <v>146.91243141334522</v>
      </c>
      <c r="AF152">
        <v>0</v>
      </c>
      <c r="AG152">
        <v>0</v>
      </c>
      <c r="AH152">
        <v>0</v>
      </c>
      <c r="AI152">
        <v>0</v>
      </c>
      <c r="AJ152">
        <v>142.3868184597317</v>
      </c>
    </row>
    <row r="153" spans="2:36" x14ac:dyDescent="0.35">
      <c r="B153" s="6"/>
    </row>
    <row r="154" spans="2:36" x14ac:dyDescent="0.35">
      <c r="B154" s="6"/>
    </row>
    <row r="155" spans="2:36" x14ac:dyDescent="0.35">
      <c r="B155" s="6"/>
    </row>
    <row r="156" spans="2:36" x14ac:dyDescent="0.35">
      <c r="B156" s="6"/>
    </row>
    <row r="157" spans="2:36" x14ac:dyDescent="0.35">
      <c r="B157" s="6"/>
    </row>
    <row r="158" spans="2:36" x14ac:dyDescent="0.35">
      <c r="B158" s="6"/>
      <c r="C158" s="6" t="s">
        <v>256</v>
      </c>
    </row>
    <row r="159" spans="2:36" x14ac:dyDescent="0.35">
      <c r="B159" s="6"/>
    </row>
    <row r="160" spans="2:36" x14ac:dyDescent="0.35">
      <c r="B160" s="6"/>
      <c r="D160" t="s">
        <v>137</v>
      </c>
      <c r="F160">
        <v>2015</v>
      </c>
      <c r="G160">
        <v>2016</v>
      </c>
      <c r="H160">
        <v>2017</v>
      </c>
      <c r="I160">
        <v>2018</v>
      </c>
      <c r="J160">
        <v>2019</v>
      </c>
      <c r="K160">
        <v>2020</v>
      </c>
      <c r="L160">
        <v>2021</v>
      </c>
      <c r="M160">
        <v>2022</v>
      </c>
      <c r="N160">
        <v>2023</v>
      </c>
      <c r="O160">
        <v>2024</v>
      </c>
      <c r="P160">
        <v>2025</v>
      </c>
      <c r="Q160">
        <v>2026</v>
      </c>
      <c r="R160">
        <v>2027</v>
      </c>
      <c r="S160">
        <v>2028</v>
      </c>
      <c r="T160">
        <v>2029</v>
      </c>
      <c r="U160">
        <v>2030</v>
      </c>
      <c r="V160">
        <v>2031</v>
      </c>
      <c r="W160">
        <v>2032</v>
      </c>
      <c r="X160">
        <v>2033</v>
      </c>
      <c r="Y160">
        <v>2034</v>
      </c>
      <c r="Z160">
        <v>2035</v>
      </c>
      <c r="AA160">
        <v>2036</v>
      </c>
      <c r="AB160">
        <v>2037</v>
      </c>
      <c r="AC160">
        <v>2038</v>
      </c>
      <c r="AD160">
        <v>2039</v>
      </c>
      <c r="AE160">
        <v>2040</v>
      </c>
      <c r="AF160">
        <v>2041</v>
      </c>
      <c r="AG160">
        <v>2042</v>
      </c>
      <c r="AH160">
        <v>2043</v>
      </c>
      <c r="AI160">
        <v>2044</v>
      </c>
      <c r="AJ160">
        <v>2045</v>
      </c>
    </row>
    <row r="161" spans="2:36" x14ac:dyDescent="0.35">
      <c r="B161" s="6"/>
      <c r="C161" s="6" t="s">
        <v>257</v>
      </c>
      <c r="D161" t="s">
        <v>158</v>
      </c>
      <c r="F161">
        <v>0</v>
      </c>
      <c r="G161">
        <v>0</v>
      </c>
      <c r="H161">
        <v>0</v>
      </c>
      <c r="I161">
        <v>0</v>
      </c>
      <c r="J161">
        <v>0</v>
      </c>
      <c r="K161">
        <v>0</v>
      </c>
      <c r="L161">
        <v>0</v>
      </c>
      <c r="M161">
        <v>45601.64</v>
      </c>
      <c r="N161">
        <v>45950.43</v>
      </c>
      <c r="O161">
        <v>46607.25</v>
      </c>
      <c r="P161">
        <v>46943.98</v>
      </c>
      <c r="Q161">
        <v>47373.33</v>
      </c>
      <c r="R161">
        <v>0</v>
      </c>
      <c r="S161">
        <v>47801.17</v>
      </c>
      <c r="T161">
        <v>0</v>
      </c>
      <c r="U161">
        <v>48476.22</v>
      </c>
      <c r="V161">
        <v>0</v>
      </c>
      <c r="W161">
        <v>49361.88</v>
      </c>
      <c r="X161">
        <v>0</v>
      </c>
      <c r="Y161">
        <v>0</v>
      </c>
      <c r="Z161">
        <v>50955.13</v>
      </c>
      <c r="AA161">
        <v>0</v>
      </c>
      <c r="AB161">
        <v>0</v>
      </c>
      <c r="AC161">
        <v>0</v>
      </c>
      <c r="AD161">
        <v>0</v>
      </c>
      <c r="AE161">
        <v>53610.54</v>
      </c>
      <c r="AF161">
        <v>0</v>
      </c>
      <c r="AG161">
        <v>0</v>
      </c>
      <c r="AH161">
        <v>0</v>
      </c>
      <c r="AI161">
        <v>0</v>
      </c>
      <c r="AJ161">
        <v>56439.35</v>
      </c>
    </row>
    <row r="162" spans="2:36" x14ac:dyDescent="0.35">
      <c r="B162" s="6"/>
      <c r="C162" s="6" t="s">
        <v>258</v>
      </c>
      <c r="D162" t="s">
        <v>259</v>
      </c>
      <c r="F162">
        <v>0</v>
      </c>
      <c r="G162">
        <v>0</v>
      </c>
      <c r="H162">
        <v>0</v>
      </c>
      <c r="I162">
        <v>0</v>
      </c>
      <c r="J162">
        <v>0</v>
      </c>
      <c r="K162">
        <v>0</v>
      </c>
      <c r="L162">
        <v>0</v>
      </c>
      <c r="M162">
        <v>0.14899999999999999</v>
      </c>
      <c r="N162">
        <v>0.14899999999999999</v>
      </c>
      <c r="O162">
        <v>0.225467758820564</v>
      </c>
      <c r="P162">
        <v>0.19950063800975928</v>
      </c>
      <c r="Q162">
        <v>0.18324991177455729</v>
      </c>
      <c r="R162">
        <v>0</v>
      </c>
      <c r="S162">
        <v>0.225467758820564</v>
      </c>
      <c r="T162">
        <v>0</v>
      </c>
      <c r="U162">
        <v>0.225467758820564</v>
      </c>
      <c r="V162">
        <v>0</v>
      </c>
      <c r="W162">
        <v>0.225467758820564</v>
      </c>
      <c r="X162">
        <v>0</v>
      </c>
      <c r="Y162">
        <v>0</v>
      </c>
      <c r="Z162">
        <v>0.225467758820564</v>
      </c>
      <c r="AA162">
        <v>0</v>
      </c>
      <c r="AB162">
        <v>0</v>
      </c>
      <c r="AC162">
        <v>0</v>
      </c>
      <c r="AD162">
        <v>0</v>
      </c>
      <c r="AE162">
        <v>0.225467758820564</v>
      </c>
      <c r="AF162">
        <v>0</v>
      </c>
      <c r="AG162">
        <v>0</v>
      </c>
      <c r="AH162">
        <v>0</v>
      </c>
      <c r="AI162">
        <v>0</v>
      </c>
      <c r="AJ162">
        <v>0.225467758820564</v>
      </c>
    </row>
    <row r="163" spans="2:36" x14ac:dyDescent="0.35">
      <c r="B163" s="6"/>
      <c r="C163" s="6" t="s">
        <v>260</v>
      </c>
      <c r="D163" t="s">
        <v>158</v>
      </c>
      <c r="F163">
        <v>0</v>
      </c>
      <c r="G163">
        <v>0</v>
      </c>
      <c r="H163">
        <v>0</v>
      </c>
      <c r="I163">
        <v>0</v>
      </c>
      <c r="J163">
        <v>0</v>
      </c>
      <c r="K163">
        <v>0</v>
      </c>
      <c r="L163">
        <v>0</v>
      </c>
      <c r="M163">
        <v>53088.874359999994</v>
      </c>
      <c r="N163">
        <v>53690.264070000005</v>
      </c>
      <c r="O163">
        <v>59069.49220228973</v>
      </c>
      <c r="P163">
        <v>58394.303960717385</v>
      </c>
      <c r="Q163">
        <v>58274.488542966988</v>
      </c>
      <c r="R163">
        <v>2000</v>
      </c>
      <c r="S163">
        <v>61011.332668900781</v>
      </c>
      <c r="T163">
        <v>0</v>
      </c>
      <c r="U163">
        <v>61983.5646794926</v>
      </c>
      <c r="V163">
        <v>0</v>
      </c>
      <c r="W163">
        <v>63068.912454769619</v>
      </c>
      <c r="X163">
        <v>0</v>
      </c>
      <c r="Y163">
        <v>0</v>
      </c>
      <c r="Z163">
        <v>65021.388961510478</v>
      </c>
      <c r="AA163">
        <v>0</v>
      </c>
      <c r="AB163">
        <v>0</v>
      </c>
      <c r="AC163">
        <v>0</v>
      </c>
      <c r="AD163">
        <v>0</v>
      </c>
      <c r="AE163">
        <v>68275.50830296021</v>
      </c>
      <c r="AF163">
        <v>0</v>
      </c>
      <c r="AG163">
        <v>0</v>
      </c>
      <c r="AH163">
        <v>0</v>
      </c>
      <c r="AI163">
        <v>0</v>
      </c>
      <c r="AJ163">
        <v>71742.123753789405</v>
      </c>
    </row>
    <row r="164" spans="2:36" x14ac:dyDescent="0.35">
      <c r="B164" s="6"/>
      <c r="C164" s="6" t="s">
        <v>261</v>
      </c>
      <c r="D164" t="s">
        <v>158</v>
      </c>
      <c r="F164">
        <v>0</v>
      </c>
      <c r="G164">
        <v>0</v>
      </c>
      <c r="H164">
        <v>0</v>
      </c>
      <c r="I164">
        <v>0</v>
      </c>
      <c r="J164">
        <v>0</v>
      </c>
      <c r="K164">
        <v>0</v>
      </c>
      <c r="L164">
        <v>0</v>
      </c>
      <c r="M164">
        <v>40913.649999999994</v>
      </c>
      <c r="N164">
        <v>41004.590000000004</v>
      </c>
      <c r="O164">
        <v>37263.97</v>
      </c>
      <c r="P164">
        <v>35408.94</v>
      </c>
      <c r="Q164">
        <v>35339.929999999993</v>
      </c>
      <c r="R164">
        <v>0</v>
      </c>
      <c r="S164">
        <v>36221.24</v>
      </c>
      <c r="T164">
        <v>0</v>
      </c>
      <c r="U164">
        <v>36219.43</v>
      </c>
      <c r="V164">
        <v>0</v>
      </c>
      <c r="W164">
        <v>35983.93</v>
      </c>
      <c r="X164">
        <v>0</v>
      </c>
      <c r="Y164">
        <v>0</v>
      </c>
      <c r="Z164">
        <v>35617.47</v>
      </c>
      <c r="AA164">
        <v>0</v>
      </c>
      <c r="AB164">
        <v>0</v>
      </c>
      <c r="AC164">
        <v>0</v>
      </c>
      <c r="AD164">
        <v>0</v>
      </c>
      <c r="AE164">
        <v>35002.18</v>
      </c>
      <c r="AF164">
        <v>0</v>
      </c>
      <c r="AG164">
        <v>0</v>
      </c>
      <c r="AH164">
        <v>0</v>
      </c>
      <c r="AI164">
        <v>0</v>
      </c>
      <c r="AJ164">
        <v>35921.280000000006</v>
      </c>
    </row>
    <row r="165" spans="2:36" x14ac:dyDescent="0.35">
      <c r="B165" s="6"/>
      <c r="C165" s="6" t="s">
        <v>262</v>
      </c>
      <c r="D165" t="s">
        <v>158</v>
      </c>
      <c r="F165">
        <v>0</v>
      </c>
      <c r="G165">
        <v>0</v>
      </c>
      <c r="H165">
        <v>0</v>
      </c>
      <c r="I165">
        <v>0</v>
      </c>
      <c r="J165">
        <v>0</v>
      </c>
      <c r="K165">
        <v>0</v>
      </c>
      <c r="L165">
        <v>0</v>
      </c>
      <c r="M165">
        <v>15805.04</v>
      </c>
      <c r="N165">
        <v>15805.04</v>
      </c>
      <c r="O165">
        <v>15805.04</v>
      </c>
      <c r="P165">
        <v>15805.04</v>
      </c>
      <c r="Q165">
        <v>15853.43</v>
      </c>
      <c r="R165">
        <v>0</v>
      </c>
      <c r="S165">
        <v>15853.73</v>
      </c>
      <c r="T165">
        <v>0</v>
      </c>
      <c r="U165">
        <v>15853.73</v>
      </c>
      <c r="V165">
        <v>0</v>
      </c>
      <c r="W165">
        <v>15853.73</v>
      </c>
      <c r="X165">
        <v>0</v>
      </c>
      <c r="Y165">
        <v>0</v>
      </c>
      <c r="Z165">
        <v>15853.73</v>
      </c>
      <c r="AA165">
        <v>0</v>
      </c>
      <c r="AB165">
        <v>0</v>
      </c>
      <c r="AC165">
        <v>0</v>
      </c>
      <c r="AD165">
        <v>0</v>
      </c>
      <c r="AE165">
        <v>15853.73</v>
      </c>
      <c r="AF165">
        <v>0</v>
      </c>
      <c r="AG165">
        <v>0</v>
      </c>
      <c r="AH165">
        <v>0</v>
      </c>
      <c r="AI165">
        <v>0</v>
      </c>
      <c r="AJ165">
        <v>16733.080000000002</v>
      </c>
    </row>
    <row r="166" spans="2:36" x14ac:dyDescent="0.35">
      <c r="B166" s="6"/>
      <c r="C166" s="6" t="s">
        <v>263</v>
      </c>
      <c r="D166" t="s">
        <v>158</v>
      </c>
      <c r="F166">
        <v>0</v>
      </c>
      <c r="G166">
        <v>0</v>
      </c>
      <c r="H166">
        <v>0</v>
      </c>
      <c r="I166">
        <v>0</v>
      </c>
      <c r="J166">
        <v>0</v>
      </c>
      <c r="K166">
        <v>0</v>
      </c>
      <c r="L166">
        <v>0</v>
      </c>
      <c r="M166">
        <v>8161.21</v>
      </c>
      <c r="N166">
        <v>8161.21</v>
      </c>
      <c r="O166">
        <v>8161.21</v>
      </c>
      <c r="P166">
        <v>7887.2699999999995</v>
      </c>
      <c r="Q166">
        <v>7793.87</v>
      </c>
      <c r="R166">
        <v>0</v>
      </c>
      <c r="S166">
        <v>7793.93</v>
      </c>
      <c r="T166">
        <v>0</v>
      </c>
      <c r="U166">
        <v>7793.94</v>
      </c>
      <c r="V166">
        <v>0</v>
      </c>
      <c r="W166">
        <v>7793.94</v>
      </c>
      <c r="X166">
        <v>0</v>
      </c>
      <c r="Y166">
        <v>0</v>
      </c>
      <c r="Z166">
        <v>7793.94</v>
      </c>
      <c r="AA166">
        <v>0</v>
      </c>
      <c r="AB166">
        <v>0</v>
      </c>
      <c r="AC166">
        <v>0</v>
      </c>
      <c r="AD166">
        <v>0</v>
      </c>
      <c r="AE166">
        <v>7793.94</v>
      </c>
      <c r="AF166">
        <v>0</v>
      </c>
      <c r="AG166">
        <v>0</v>
      </c>
      <c r="AH166">
        <v>0</v>
      </c>
      <c r="AI166">
        <v>0</v>
      </c>
      <c r="AJ166">
        <v>7793.93</v>
      </c>
    </row>
    <row r="167" spans="2:36" x14ac:dyDescent="0.35">
      <c r="B167" s="6"/>
      <c r="C167" s="6" t="s">
        <v>264</v>
      </c>
      <c r="D167" t="s">
        <v>158</v>
      </c>
      <c r="F167">
        <v>0</v>
      </c>
      <c r="G167">
        <v>0</v>
      </c>
      <c r="H167">
        <v>0</v>
      </c>
      <c r="I167">
        <v>0</v>
      </c>
      <c r="J167">
        <v>0</v>
      </c>
      <c r="K167">
        <v>0</v>
      </c>
      <c r="L167">
        <v>0</v>
      </c>
      <c r="M167">
        <v>2860.59</v>
      </c>
      <c r="N167">
        <v>2860.59</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row>
    <row r="168" spans="2:36" x14ac:dyDescent="0.35">
      <c r="B168" s="6"/>
      <c r="C168" s="6" t="s">
        <v>182</v>
      </c>
      <c r="D168" t="s">
        <v>158</v>
      </c>
      <c r="F168">
        <v>0</v>
      </c>
      <c r="G168">
        <v>0</v>
      </c>
      <c r="H168">
        <v>0</v>
      </c>
      <c r="I168">
        <v>0</v>
      </c>
      <c r="J168">
        <v>0</v>
      </c>
      <c r="K168">
        <v>0</v>
      </c>
      <c r="L168">
        <v>0</v>
      </c>
      <c r="M168">
        <v>1365.87</v>
      </c>
      <c r="N168">
        <v>1341.45</v>
      </c>
      <c r="O168">
        <v>1311.45</v>
      </c>
      <c r="P168">
        <v>1243.03</v>
      </c>
      <c r="Q168">
        <v>1177.5</v>
      </c>
      <c r="R168">
        <v>0</v>
      </c>
      <c r="S168">
        <v>1177.5</v>
      </c>
      <c r="T168">
        <v>0</v>
      </c>
      <c r="U168">
        <v>1177.5</v>
      </c>
      <c r="V168">
        <v>0</v>
      </c>
      <c r="W168">
        <v>942</v>
      </c>
      <c r="X168">
        <v>0</v>
      </c>
      <c r="Y168">
        <v>0</v>
      </c>
      <c r="Z168">
        <v>588.75</v>
      </c>
      <c r="AA168">
        <v>0</v>
      </c>
      <c r="AB168">
        <v>0</v>
      </c>
      <c r="AC168">
        <v>0</v>
      </c>
      <c r="AD168">
        <v>0</v>
      </c>
      <c r="AE168">
        <v>0</v>
      </c>
      <c r="AF168">
        <v>0</v>
      </c>
      <c r="AG168">
        <v>0</v>
      </c>
      <c r="AH168">
        <v>0</v>
      </c>
      <c r="AI168">
        <v>0</v>
      </c>
      <c r="AJ168">
        <v>0</v>
      </c>
    </row>
    <row r="169" spans="2:36" x14ac:dyDescent="0.35">
      <c r="B169" s="6"/>
      <c r="C169" s="6" t="s">
        <v>265</v>
      </c>
      <c r="D169" t="s">
        <v>158</v>
      </c>
      <c r="F169">
        <v>0</v>
      </c>
      <c r="G169">
        <v>0</v>
      </c>
      <c r="H169">
        <v>0</v>
      </c>
      <c r="I169">
        <v>0</v>
      </c>
      <c r="J169">
        <v>0</v>
      </c>
      <c r="K169">
        <v>0</v>
      </c>
      <c r="L169">
        <v>0</v>
      </c>
      <c r="M169">
        <v>5205.5300000000007</v>
      </c>
      <c r="N169">
        <v>5205.5300000000007</v>
      </c>
      <c r="O169">
        <v>5205.5300000000007</v>
      </c>
      <c r="P169">
        <v>5205.5300000000007</v>
      </c>
      <c r="Q169">
        <v>5205.5300000000007</v>
      </c>
      <c r="R169">
        <v>0</v>
      </c>
      <c r="S169">
        <v>5205.5300000000007</v>
      </c>
      <c r="T169">
        <v>0</v>
      </c>
      <c r="U169">
        <v>5205.13</v>
      </c>
      <c r="V169">
        <v>0</v>
      </c>
      <c r="W169">
        <v>5205.13</v>
      </c>
      <c r="X169">
        <v>0</v>
      </c>
      <c r="Y169">
        <v>0</v>
      </c>
      <c r="Z169">
        <v>5205.13</v>
      </c>
      <c r="AA169">
        <v>0</v>
      </c>
      <c r="AB169">
        <v>0</v>
      </c>
      <c r="AC169">
        <v>0</v>
      </c>
      <c r="AD169">
        <v>0</v>
      </c>
      <c r="AE169">
        <v>5205.13</v>
      </c>
      <c r="AF169">
        <v>0</v>
      </c>
      <c r="AG169">
        <v>0</v>
      </c>
      <c r="AH169">
        <v>0</v>
      </c>
      <c r="AI169">
        <v>0</v>
      </c>
      <c r="AJ169">
        <v>5205.13</v>
      </c>
    </row>
    <row r="170" spans="2:36" x14ac:dyDescent="0.35">
      <c r="B170" s="6"/>
      <c r="C170" s="6" t="s">
        <v>181</v>
      </c>
      <c r="D170" t="s">
        <v>158</v>
      </c>
      <c r="F170">
        <v>0</v>
      </c>
      <c r="G170">
        <v>0</v>
      </c>
      <c r="H170">
        <v>0</v>
      </c>
      <c r="I170">
        <v>0</v>
      </c>
      <c r="J170">
        <v>0</v>
      </c>
      <c r="K170">
        <v>0</v>
      </c>
      <c r="L170">
        <v>0</v>
      </c>
      <c r="M170">
        <v>2915</v>
      </c>
      <c r="N170">
        <v>2915</v>
      </c>
      <c r="O170">
        <v>1772.84</v>
      </c>
      <c r="P170">
        <v>630.66999999999996</v>
      </c>
      <c r="Q170">
        <v>630.66999999999996</v>
      </c>
      <c r="R170">
        <v>0</v>
      </c>
      <c r="S170">
        <v>630.66999999999996</v>
      </c>
      <c r="T170">
        <v>0</v>
      </c>
      <c r="U170">
        <v>630.66999999999996</v>
      </c>
      <c r="V170">
        <v>0</v>
      </c>
      <c r="W170">
        <v>630.66999999999996</v>
      </c>
      <c r="X170">
        <v>0</v>
      </c>
      <c r="Y170">
        <v>0</v>
      </c>
      <c r="Z170">
        <v>630.66999999999996</v>
      </c>
      <c r="AA170">
        <v>0</v>
      </c>
      <c r="AB170">
        <v>0</v>
      </c>
      <c r="AC170">
        <v>0</v>
      </c>
      <c r="AD170">
        <v>0</v>
      </c>
      <c r="AE170">
        <v>630.66999999999996</v>
      </c>
      <c r="AF170">
        <v>0</v>
      </c>
      <c r="AG170">
        <v>0</v>
      </c>
      <c r="AH170">
        <v>0</v>
      </c>
      <c r="AI170">
        <v>0</v>
      </c>
      <c r="AJ170">
        <v>630.66999999999996</v>
      </c>
    </row>
    <row r="171" spans="2:36" x14ac:dyDescent="0.35">
      <c r="B171" s="6"/>
      <c r="C171" s="6" t="s">
        <v>183</v>
      </c>
      <c r="D171" t="s">
        <v>158</v>
      </c>
      <c r="F171">
        <v>0</v>
      </c>
      <c r="G171">
        <v>0</v>
      </c>
      <c r="H171">
        <v>0</v>
      </c>
      <c r="I171">
        <v>0</v>
      </c>
      <c r="J171">
        <v>0</v>
      </c>
      <c r="K171">
        <v>0</v>
      </c>
      <c r="L171">
        <v>0</v>
      </c>
      <c r="M171">
        <v>479</v>
      </c>
      <c r="N171">
        <v>479</v>
      </c>
      <c r="O171">
        <v>479</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row>
    <row r="172" spans="2:36" x14ac:dyDescent="0.35">
      <c r="B172" s="6"/>
      <c r="C172" s="6" t="s">
        <v>160</v>
      </c>
      <c r="D172" t="s">
        <v>158</v>
      </c>
      <c r="F172">
        <v>0</v>
      </c>
      <c r="G172">
        <v>0</v>
      </c>
      <c r="H172">
        <v>0</v>
      </c>
      <c r="I172">
        <v>0</v>
      </c>
      <c r="J172">
        <v>0</v>
      </c>
      <c r="K172">
        <v>0</v>
      </c>
      <c r="L172">
        <v>0</v>
      </c>
      <c r="M172">
        <v>1214.5199999999998</v>
      </c>
      <c r="N172">
        <v>1302.6199999999999</v>
      </c>
      <c r="O172">
        <v>1302.6199999999999</v>
      </c>
      <c r="P172">
        <v>1302.6199999999999</v>
      </c>
      <c r="Q172">
        <v>1365.5999999999997</v>
      </c>
      <c r="R172">
        <v>0</v>
      </c>
      <c r="S172">
        <v>2202.1999999999998</v>
      </c>
      <c r="T172">
        <v>0</v>
      </c>
      <c r="U172">
        <v>2202.1999999999998</v>
      </c>
      <c r="V172">
        <v>0</v>
      </c>
      <c r="W172">
        <v>2202.1999999999998</v>
      </c>
      <c r="X172">
        <v>0</v>
      </c>
      <c r="Y172">
        <v>0</v>
      </c>
      <c r="Z172">
        <v>2202.1999999999998</v>
      </c>
      <c r="AA172">
        <v>0</v>
      </c>
      <c r="AB172">
        <v>0</v>
      </c>
      <c r="AC172">
        <v>0</v>
      </c>
      <c r="AD172">
        <v>0</v>
      </c>
      <c r="AE172">
        <v>2202.1999999999998</v>
      </c>
      <c r="AF172">
        <v>0</v>
      </c>
      <c r="AG172">
        <v>0</v>
      </c>
      <c r="AH172">
        <v>0</v>
      </c>
      <c r="AI172">
        <v>0</v>
      </c>
      <c r="AJ172">
        <v>2202.1999999999998</v>
      </c>
    </row>
    <row r="173" spans="2:36" x14ac:dyDescent="0.35">
      <c r="B173" s="6"/>
      <c r="C173" s="6" t="s">
        <v>159</v>
      </c>
      <c r="D173" t="s">
        <v>158</v>
      </c>
      <c r="F173">
        <v>0</v>
      </c>
      <c r="G173">
        <v>0</v>
      </c>
      <c r="H173">
        <v>0</v>
      </c>
      <c r="I173">
        <v>0</v>
      </c>
      <c r="J173">
        <v>0</v>
      </c>
      <c r="K173">
        <v>0</v>
      </c>
      <c r="L173">
        <v>0</v>
      </c>
      <c r="M173">
        <v>636.39</v>
      </c>
      <c r="N173">
        <v>662.86</v>
      </c>
      <c r="O173">
        <v>678.27</v>
      </c>
      <c r="P173">
        <v>698.67000000000007</v>
      </c>
      <c r="Q173">
        <v>698.67000000000007</v>
      </c>
      <c r="R173">
        <v>0</v>
      </c>
      <c r="S173">
        <v>721.57</v>
      </c>
      <c r="T173">
        <v>0</v>
      </c>
      <c r="U173">
        <v>720.15</v>
      </c>
      <c r="V173">
        <v>0</v>
      </c>
      <c r="W173">
        <v>720.15</v>
      </c>
      <c r="X173">
        <v>0</v>
      </c>
      <c r="Y173">
        <v>0</v>
      </c>
      <c r="Z173">
        <v>720.15</v>
      </c>
      <c r="AA173">
        <v>0</v>
      </c>
      <c r="AB173">
        <v>0</v>
      </c>
      <c r="AC173">
        <v>0</v>
      </c>
      <c r="AD173">
        <v>0</v>
      </c>
      <c r="AE173">
        <v>720.15</v>
      </c>
      <c r="AF173">
        <v>0</v>
      </c>
      <c r="AG173">
        <v>0</v>
      </c>
      <c r="AH173">
        <v>0</v>
      </c>
      <c r="AI173">
        <v>0</v>
      </c>
      <c r="AJ173">
        <v>720.16</v>
      </c>
    </row>
    <row r="174" spans="2:36" x14ac:dyDescent="0.35">
      <c r="B174" s="6"/>
      <c r="C174" s="6" t="s">
        <v>169</v>
      </c>
      <c r="D174" t="s">
        <v>158</v>
      </c>
      <c r="F174">
        <v>0</v>
      </c>
      <c r="G174">
        <v>0</v>
      </c>
      <c r="H174">
        <v>0</v>
      </c>
      <c r="I174">
        <v>0</v>
      </c>
      <c r="J174">
        <v>0</v>
      </c>
      <c r="K174">
        <v>0</v>
      </c>
      <c r="L174">
        <v>0</v>
      </c>
      <c r="M174">
        <v>2270.5</v>
      </c>
      <c r="N174">
        <v>2271.29</v>
      </c>
      <c r="O174">
        <v>2548.0099999999998</v>
      </c>
      <c r="P174">
        <v>2636.1099999999997</v>
      </c>
      <c r="Q174">
        <v>2614.66</v>
      </c>
      <c r="R174">
        <v>0</v>
      </c>
      <c r="S174">
        <v>2636.1099999999997</v>
      </c>
      <c r="T174">
        <v>0</v>
      </c>
      <c r="U174">
        <v>2636.1099999999997</v>
      </c>
      <c r="V174">
        <v>0</v>
      </c>
      <c r="W174">
        <v>2636.1099999999997</v>
      </c>
      <c r="X174">
        <v>0</v>
      </c>
      <c r="Y174">
        <v>0</v>
      </c>
      <c r="Z174">
        <v>2622.8999999999996</v>
      </c>
      <c r="AA174">
        <v>0</v>
      </c>
      <c r="AB174">
        <v>0</v>
      </c>
      <c r="AC174">
        <v>0</v>
      </c>
      <c r="AD174">
        <v>0</v>
      </c>
      <c r="AE174">
        <v>2596.3599999999997</v>
      </c>
      <c r="AF174">
        <v>0</v>
      </c>
      <c r="AG174">
        <v>0</v>
      </c>
      <c r="AH174">
        <v>0</v>
      </c>
      <c r="AI174">
        <v>0</v>
      </c>
      <c r="AJ174">
        <v>2636.1099999999997</v>
      </c>
    </row>
    <row r="175" spans="2:36" x14ac:dyDescent="0.35">
      <c r="B175" s="6"/>
      <c r="C175" s="6" t="s">
        <v>266</v>
      </c>
      <c r="D175" t="s">
        <v>158</v>
      </c>
      <c r="F175">
        <v>0</v>
      </c>
      <c r="G175">
        <v>0</v>
      </c>
      <c r="H175">
        <v>0</v>
      </c>
      <c r="I175">
        <v>0</v>
      </c>
      <c r="J175">
        <v>0</v>
      </c>
      <c r="K175">
        <v>0</v>
      </c>
      <c r="L175">
        <v>0</v>
      </c>
      <c r="M175">
        <v>-692.59</v>
      </c>
      <c r="N175">
        <v>-893.22</v>
      </c>
      <c r="O175">
        <v>-1953.81</v>
      </c>
      <c r="P175">
        <v>-2084.9700000000003</v>
      </c>
      <c r="Q175">
        <v>-2220</v>
      </c>
      <c r="R175">
        <v>-2000</v>
      </c>
      <c r="S175">
        <v>-2432.54</v>
      </c>
      <c r="T175">
        <v>0</v>
      </c>
      <c r="U175">
        <v>-2577.52</v>
      </c>
      <c r="V175">
        <v>0</v>
      </c>
      <c r="W175">
        <v>-2577.52</v>
      </c>
      <c r="X175">
        <v>0</v>
      </c>
      <c r="Y175">
        <v>0</v>
      </c>
      <c r="Z175">
        <v>-2577.52</v>
      </c>
      <c r="AA175">
        <v>0</v>
      </c>
      <c r="AB175">
        <v>0</v>
      </c>
      <c r="AC175">
        <v>0</v>
      </c>
      <c r="AD175">
        <v>0</v>
      </c>
      <c r="AE175">
        <v>-2577.52</v>
      </c>
      <c r="AF175">
        <v>0</v>
      </c>
      <c r="AG175">
        <v>0</v>
      </c>
      <c r="AH175">
        <v>0</v>
      </c>
      <c r="AI175">
        <v>0</v>
      </c>
      <c r="AJ175">
        <v>-2577.52</v>
      </c>
    </row>
    <row r="176" spans="2:36" x14ac:dyDescent="0.35">
      <c r="B176" s="6"/>
      <c r="C176" s="6" t="s">
        <v>267</v>
      </c>
      <c r="M176">
        <v>0</v>
      </c>
      <c r="N176">
        <v>0</v>
      </c>
      <c r="O176">
        <v>0</v>
      </c>
      <c r="P176">
        <v>-1219</v>
      </c>
      <c r="Q176">
        <v>-2000</v>
      </c>
      <c r="R176">
        <v>-2000</v>
      </c>
      <c r="S176">
        <v>0</v>
      </c>
      <c r="T176">
        <v>0</v>
      </c>
      <c r="U176">
        <v>0</v>
      </c>
      <c r="V176">
        <v>0</v>
      </c>
      <c r="W176">
        <v>0</v>
      </c>
      <c r="X176">
        <v>0</v>
      </c>
      <c r="Y176">
        <v>0</v>
      </c>
      <c r="Z176">
        <v>0</v>
      </c>
      <c r="AA176">
        <v>0</v>
      </c>
      <c r="AB176">
        <v>0</v>
      </c>
      <c r="AC176">
        <v>0</v>
      </c>
      <c r="AD176">
        <v>0</v>
      </c>
      <c r="AE176">
        <v>0</v>
      </c>
      <c r="AF176">
        <v>0</v>
      </c>
      <c r="AG176">
        <v>0</v>
      </c>
      <c r="AH176">
        <v>0</v>
      </c>
      <c r="AI176">
        <v>0</v>
      </c>
      <c r="AJ176">
        <v>0</v>
      </c>
    </row>
    <row r="177" spans="2:36" x14ac:dyDescent="0.35">
      <c r="B177" s="6"/>
      <c r="C177" s="6" t="s">
        <v>268</v>
      </c>
      <c r="D177" t="s">
        <v>158</v>
      </c>
      <c r="F177">
        <v>0</v>
      </c>
      <c r="G177">
        <v>0</v>
      </c>
      <c r="H177">
        <v>0</v>
      </c>
      <c r="I177">
        <v>0</v>
      </c>
      <c r="J177">
        <v>0</v>
      </c>
      <c r="K177">
        <v>0</v>
      </c>
      <c r="L177">
        <v>0</v>
      </c>
      <c r="M177">
        <v>4806.71</v>
      </c>
      <c r="N177">
        <v>6142.08</v>
      </c>
      <c r="O177">
        <v>12745.08</v>
      </c>
      <c r="P177">
        <v>13864.29</v>
      </c>
      <c r="Q177">
        <v>13772.62</v>
      </c>
      <c r="R177">
        <v>0</v>
      </c>
      <c r="S177">
        <v>15420.93</v>
      </c>
      <c r="T177">
        <v>0</v>
      </c>
      <c r="U177">
        <v>15671.720000000001</v>
      </c>
      <c r="V177">
        <v>0</v>
      </c>
      <c r="W177">
        <v>16442.849999999999</v>
      </c>
      <c r="X177">
        <v>0</v>
      </c>
      <c r="Y177">
        <v>0</v>
      </c>
      <c r="Z177">
        <v>18674.84</v>
      </c>
      <c r="AA177">
        <v>0</v>
      </c>
      <c r="AB177">
        <v>0</v>
      </c>
      <c r="AC177">
        <v>0</v>
      </c>
      <c r="AD177">
        <v>0</v>
      </c>
      <c r="AE177">
        <v>22437.74</v>
      </c>
      <c r="AF177">
        <v>0</v>
      </c>
      <c r="AG177">
        <v>0</v>
      </c>
      <c r="AH177">
        <v>0</v>
      </c>
      <c r="AI177">
        <v>0</v>
      </c>
      <c r="AJ177">
        <v>24380.48</v>
      </c>
    </row>
    <row r="178" spans="2:36" x14ac:dyDescent="0.35">
      <c r="B178" s="6"/>
      <c r="C178" s="6" t="s">
        <v>269</v>
      </c>
      <c r="D178" t="s">
        <v>158</v>
      </c>
      <c r="F178">
        <v>0</v>
      </c>
      <c r="G178">
        <v>0</v>
      </c>
      <c r="H178">
        <v>0</v>
      </c>
      <c r="I178">
        <v>0</v>
      </c>
      <c r="J178">
        <v>0</v>
      </c>
      <c r="K178">
        <v>0</v>
      </c>
      <c r="L178">
        <v>0</v>
      </c>
      <c r="M178">
        <v>2908.21</v>
      </c>
      <c r="N178">
        <v>4243.58</v>
      </c>
      <c r="O178">
        <v>10846.58</v>
      </c>
      <c r="P178">
        <v>11965.79</v>
      </c>
      <c r="Q178">
        <v>11694.45</v>
      </c>
      <c r="R178">
        <v>0</v>
      </c>
      <c r="S178">
        <v>12522.43</v>
      </c>
      <c r="T178">
        <v>0</v>
      </c>
      <c r="U178">
        <v>12772.94</v>
      </c>
      <c r="V178">
        <v>0</v>
      </c>
      <c r="W178">
        <v>13544.07</v>
      </c>
      <c r="X178">
        <v>0</v>
      </c>
      <c r="Y178">
        <v>0</v>
      </c>
      <c r="Z178">
        <v>15799.94</v>
      </c>
      <c r="AA178">
        <v>0</v>
      </c>
      <c r="AB178">
        <v>0</v>
      </c>
      <c r="AC178">
        <v>0</v>
      </c>
      <c r="AD178">
        <v>0</v>
      </c>
      <c r="AE178">
        <v>19621.240000000002</v>
      </c>
      <c r="AF178">
        <v>0</v>
      </c>
      <c r="AG178">
        <v>0</v>
      </c>
      <c r="AH178">
        <v>0</v>
      </c>
      <c r="AI178">
        <v>0</v>
      </c>
      <c r="AJ178">
        <v>21481.7</v>
      </c>
    </row>
    <row r="179" spans="2:36" x14ac:dyDescent="0.35">
      <c r="B179" s="6"/>
      <c r="C179" s="6" t="s">
        <v>168</v>
      </c>
      <c r="D179" t="s">
        <v>158</v>
      </c>
      <c r="F179">
        <v>0</v>
      </c>
      <c r="G179">
        <v>0</v>
      </c>
      <c r="H179">
        <v>0</v>
      </c>
      <c r="I179">
        <v>0</v>
      </c>
      <c r="J179">
        <v>0</v>
      </c>
      <c r="K179">
        <v>0</v>
      </c>
      <c r="L179">
        <v>0</v>
      </c>
      <c r="M179">
        <v>1898.5</v>
      </c>
      <c r="N179">
        <v>1898.5</v>
      </c>
      <c r="O179">
        <v>1898.5</v>
      </c>
      <c r="P179">
        <v>1898.5</v>
      </c>
      <c r="Q179">
        <v>2078.17</v>
      </c>
      <c r="R179">
        <v>0</v>
      </c>
      <c r="S179">
        <v>2898.5</v>
      </c>
      <c r="T179">
        <v>0</v>
      </c>
      <c r="U179">
        <v>2898.7799999999997</v>
      </c>
      <c r="V179">
        <v>0</v>
      </c>
      <c r="W179">
        <v>2898.7799999999997</v>
      </c>
      <c r="X179">
        <v>0</v>
      </c>
      <c r="Y179">
        <v>0</v>
      </c>
      <c r="Z179">
        <v>2874.8999999999996</v>
      </c>
      <c r="AA179">
        <v>0</v>
      </c>
      <c r="AB179">
        <v>0</v>
      </c>
      <c r="AC179">
        <v>0</v>
      </c>
      <c r="AD179">
        <v>0</v>
      </c>
      <c r="AE179">
        <v>2816.5</v>
      </c>
      <c r="AF179">
        <v>0</v>
      </c>
      <c r="AG179">
        <v>0</v>
      </c>
      <c r="AH179">
        <v>0</v>
      </c>
      <c r="AI179">
        <v>0</v>
      </c>
      <c r="AJ179">
        <v>2898.7799999999997</v>
      </c>
    </row>
    <row r="180" spans="2:36" x14ac:dyDescent="0.35">
      <c r="B180" s="6"/>
      <c r="C180" s="6" t="s">
        <v>270</v>
      </c>
      <c r="D180" t="s">
        <v>158</v>
      </c>
      <c r="F180">
        <v>0</v>
      </c>
      <c r="G180">
        <v>0</v>
      </c>
      <c r="H180">
        <v>0</v>
      </c>
      <c r="I180">
        <v>0</v>
      </c>
      <c r="J180">
        <v>0</v>
      </c>
      <c r="K180">
        <v>0</v>
      </c>
      <c r="L180">
        <v>0</v>
      </c>
      <c r="M180">
        <v>8898.77</v>
      </c>
      <c r="N180">
        <v>8968.26</v>
      </c>
      <c r="O180">
        <v>9060.4699999999993</v>
      </c>
      <c r="P180">
        <v>9121.08</v>
      </c>
      <c r="Q180">
        <v>9254.66</v>
      </c>
      <c r="R180">
        <v>0</v>
      </c>
      <c r="S180">
        <v>9369.15</v>
      </c>
      <c r="T180">
        <v>0</v>
      </c>
      <c r="U180">
        <v>10092.42</v>
      </c>
      <c r="V180">
        <v>0</v>
      </c>
      <c r="W180">
        <v>10642.14</v>
      </c>
      <c r="X180">
        <v>0</v>
      </c>
      <c r="Y180">
        <v>0</v>
      </c>
      <c r="Z180">
        <v>10788</v>
      </c>
      <c r="AA180">
        <v>0</v>
      </c>
      <c r="AB180">
        <v>0</v>
      </c>
      <c r="AC180">
        <v>0</v>
      </c>
      <c r="AD180">
        <v>0</v>
      </c>
      <c r="AE180">
        <v>11159.54</v>
      </c>
      <c r="AF180">
        <v>0</v>
      </c>
      <c r="AG180">
        <v>0</v>
      </c>
      <c r="AH180">
        <v>0</v>
      </c>
      <c r="AI180">
        <v>0</v>
      </c>
      <c r="AJ180">
        <v>11440.37</v>
      </c>
    </row>
    <row r="181" spans="2:36" x14ac:dyDescent="0.35">
      <c r="B181" s="6"/>
      <c r="C181" s="6" t="s">
        <v>271</v>
      </c>
      <c r="D181" t="s">
        <v>158</v>
      </c>
      <c r="F181">
        <v>0</v>
      </c>
      <c r="G181">
        <v>0</v>
      </c>
      <c r="H181">
        <v>0</v>
      </c>
      <c r="I181">
        <v>0</v>
      </c>
      <c r="J181">
        <v>0</v>
      </c>
      <c r="K181">
        <v>0</v>
      </c>
      <c r="L181">
        <v>0</v>
      </c>
      <c r="M181">
        <v>53926.539999999994</v>
      </c>
      <c r="N181">
        <v>55221.710000000006</v>
      </c>
      <c r="O181">
        <v>57115.710000000006</v>
      </c>
      <c r="P181">
        <v>56309.340000000004</v>
      </c>
      <c r="Q181">
        <v>56147.209999999992</v>
      </c>
      <c r="R181">
        <v>-2000</v>
      </c>
      <c r="S181">
        <v>58578.78</v>
      </c>
      <c r="T181">
        <v>0</v>
      </c>
      <c r="U181">
        <v>59406.05</v>
      </c>
      <c r="V181">
        <v>0</v>
      </c>
      <c r="W181">
        <v>60491.4</v>
      </c>
      <c r="X181">
        <v>0</v>
      </c>
      <c r="Y181">
        <v>0</v>
      </c>
      <c r="Z181">
        <v>62502.790000000008</v>
      </c>
      <c r="AA181">
        <v>0</v>
      </c>
      <c r="AB181">
        <v>0</v>
      </c>
      <c r="AC181">
        <v>0</v>
      </c>
      <c r="AD181">
        <v>0</v>
      </c>
      <c r="AE181">
        <v>66021.94</v>
      </c>
      <c r="AF181">
        <v>0</v>
      </c>
      <c r="AG181">
        <v>0</v>
      </c>
      <c r="AH181">
        <v>0</v>
      </c>
      <c r="AI181">
        <v>0</v>
      </c>
      <c r="AJ181">
        <v>69164.61</v>
      </c>
    </row>
    <row r="182" spans="2:36" x14ac:dyDescent="0.35">
      <c r="B182" s="6"/>
      <c r="C182" s="6" t="s">
        <v>272</v>
      </c>
      <c r="D182" t="s">
        <v>259</v>
      </c>
      <c r="F182">
        <v>0</v>
      </c>
      <c r="G182">
        <v>0</v>
      </c>
      <c r="H182">
        <v>0</v>
      </c>
      <c r="I182">
        <v>0</v>
      </c>
      <c r="J182">
        <v>0</v>
      </c>
      <c r="K182">
        <v>0</v>
      </c>
      <c r="L182">
        <v>0</v>
      </c>
      <c r="M182">
        <v>0.18255703084362751</v>
      </c>
      <c r="N182">
        <v>0.20176699108147633</v>
      </c>
      <c r="O182">
        <v>0.2254683552451604</v>
      </c>
      <c r="P182">
        <v>0.19950076665847249</v>
      </c>
      <c r="Q182">
        <v>0.18520716192000841</v>
      </c>
      <c r="R182">
        <v>0</v>
      </c>
      <c r="S182">
        <v>0.22546749378728603</v>
      </c>
      <c r="T182">
        <v>0</v>
      </c>
      <c r="U182">
        <v>0.22546786857556134</v>
      </c>
      <c r="V182">
        <v>0</v>
      </c>
      <c r="W182">
        <v>0.22546791167597346</v>
      </c>
      <c r="X182">
        <v>0</v>
      </c>
      <c r="Y182">
        <v>0</v>
      </c>
      <c r="Z182">
        <v>0.22662409064602551</v>
      </c>
      <c r="AA182">
        <v>0</v>
      </c>
      <c r="AB182">
        <v>0</v>
      </c>
      <c r="AC182">
        <v>0</v>
      </c>
      <c r="AD182">
        <v>0</v>
      </c>
      <c r="AE182">
        <v>0.23151044552060096</v>
      </c>
      <c r="AF182">
        <v>0</v>
      </c>
      <c r="AG182">
        <v>0</v>
      </c>
      <c r="AH182">
        <v>0</v>
      </c>
      <c r="AI182">
        <v>0</v>
      </c>
      <c r="AJ182">
        <v>0.22546786949176423</v>
      </c>
    </row>
    <row r="183" spans="2:36" x14ac:dyDescent="0.35">
      <c r="B183" s="6"/>
      <c r="C183" s="6" t="s">
        <v>273</v>
      </c>
      <c r="D183" t="s">
        <v>274</v>
      </c>
      <c r="F183">
        <v>0</v>
      </c>
      <c r="G183">
        <v>0</v>
      </c>
      <c r="H183">
        <v>0</v>
      </c>
      <c r="I183">
        <v>0</v>
      </c>
      <c r="J183">
        <v>0</v>
      </c>
      <c r="K183">
        <v>0</v>
      </c>
      <c r="L183">
        <v>0</v>
      </c>
      <c r="M183">
        <v>1.0000000000000001E-5</v>
      </c>
      <c r="N183">
        <v>1.0000000000000001E-5</v>
      </c>
      <c r="O183">
        <v>273.32565999999997</v>
      </c>
      <c r="P183">
        <v>527.63913000000002</v>
      </c>
      <c r="Q183">
        <v>7.0000000000000007E-5</v>
      </c>
      <c r="R183">
        <v>0</v>
      </c>
      <c r="S183">
        <v>216.50995999999998</v>
      </c>
      <c r="T183">
        <v>0</v>
      </c>
      <c r="U183">
        <v>71.152160000000009</v>
      </c>
      <c r="V183">
        <v>0</v>
      </c>
      <c r="W183">
        <v>21.935400000000001</v>
      </c>
      <c r="X183">
        <v>0</v>
      </c>
      <c r="Y183">
        <v>0</v>
      </c>
      <c r="Z183">
        <v>5.0000000000000002E-5</v>
      </c>
      <c r="AA183">
        <v>0</v>
      </c>
      <c r="AB183">
        <v>0</v>
      </c>
      <c r="AC183">
        <v>0</v>
      </c>
      <c r="AD183">
        <v>0</v>
      </c>
      <c r="AE183">
        <v>1.0000000000000001E-5</v>
      </c>
      <c r="AF183">
        <v>0</v>
      </c>
      <c r="AG183">
        <v>0</v>
      </c>
      <c r="AH183">
        <v>0</v>
      </c>
      <c r="AI183">
        <v>0</v>
      </c>
      <c r="AJ183">
        <v>74.562080000000009</v>
      </c>
    </row>
    <row r="184" spans="2:36" x14ac:dyDescent="0.35">
      <c r="B184" s="6"/>
      <c r="C184" s="6" t="s">
        <v>275</v>
      </c>
      <c r="D184" t="s">
        <v>259</v>
      </c>
      <c r="F184">
        <v>0</v>
      </c>
      <c r="G184">
        <v>0</v>
      </c>
      <c r="H184">
        <v>0</v>
      </c>
      <c r="I184">
        <v>0</v>
      </c>
      <c r="J184">
        <v>0</v>
      </c>
      <c r="K184">
        <v>0</v>
      </c>
      <c r="L184">
        <v>0</v>
      </c>
      <c r="M184">
        <v>2.3056942321298145E-2</v>
      </c>
      <c r="N184">
        <v>1.9283119236957909E-2</v>
      </c>
      <c r="O184">
        <v>1.905835178918976E-2</v>
      </c>
      <c r="P184">
        <v>1.9034631289423353E-2</v>
      </c>
      <c r="Q184">
        <v>1.9017203354917044E-2</v>
      </c>
      <c r="R184">
        <v>0</v>
      </c>
      <c r="S184">
        <v>1.8993202377110024E-2</v>
      </c>
      <c r="T184">
        <v>0</v>
      </c>
      <c r="U184">
        <v>1.8962002303937731E-2</v>
      </c>
      <c r="V184">
        <v>0</v>
      </c>
      <c r="W184">
        <v>2.1963189598753888E-2</v>
      </c>
      <c r="X184">
        <v>0</v>
      </c>
      <c r="Y184">
        <v>0</v>
      </c>
      <c r="Z184">
        <v>2.0744255822171567E-2</v>
      </c>
      <c r="AA184">
        <v>0</v>
      </c>
      <c r="AB184">
        <v>0</v>
      </c>
      <c r="AC184">
        <v>0</v>
      </c>
      <c r="AD184">
        <v>0</v>
      </c>
      <c r="AE184">
        <v>1.9058659874946416E-2</v>
      </c>
      <c r="AF184">
        <v>0</v>
      </c>
      <c r="AG184">
        <v>0</v>
      </c>
      <c r="AH184">
        <v>0</v>
      </c>
      <c r="AI184">
        <v>0</v>
      </c>
      <c r="AJ184">
        <v>1.4985495629604563E-2</v>
      </c>
    </row>
    <row r="185" spans="2:36" x14ac:dyDescent="0.35">
      <c r="B185" s="6"/>
      <c r="C185" s="6" t="s">
        <v>276</v>
      </c>
      <c r="D185" t="s">
        <v>259</v>
      </c>
      <c r="F185">
        <v>0</v>
      </c>
      <c r="G185">
        <v>0</v>
      </c>
      <c r="H185">
        <v>0</v>
      </c>
      <c r="I185">
        <v>0</v>
      </c>
      <c r="J185">
        <v>0</v>
      </c>
      <c r="K185">
        <v>0</v>
      </c>
      <c r="L185">
        <v>0</v>
      </c>
      <c r="M185">
        <v>0.31978464002452067</v>
      </c>
      <c r="N185">
        <v>0.32113198779895691</v>
      </c>
      <c r="O185">
        <v>0.31738881656160084</v>
      </c>
      <c r="P185">
        <v>0.31699378652792448</v>
      </c>
      <c r="Q185">
        <v>0.31670354991306576</v>
      </c>
      <c r="R185">
        <v>0</v>
      </c>
      <c r="S185">
        <v>0.31630384893017155</v>
      </c>
      <c r="T185">
        <v>0</v>
      </c>
      <c r="U185">
        <v>0.3157842576029507</v>
      </c>
      <c r="V185">
        <v>0</v>
      </c>
      <c r="W185">
        <v>0.2004596288374853</v>
      </c>
      <c r="X185">
        <v>0</v>
      </c>
      <c r="Y185">
        <v>0</v>
      </c>
      <c r="Z185">
        <v>0.18933433160629326</v>
      </c>
      <c r="AA185">
        <v>0</v>
      </c>
      <c r="AB185">
        <v>0</v>
      </c>
      <c r="AC185">
        <v>0</v>
      </c>
      <c r="AD185">
        <v>0</v>
      </c>
      <c r="AE185">
        <v>0.17394977480358295</v>
      </c>
      <c r="AF185">
        <v>0</v>
      </c>
      <c r="AG185">
        <v>0</v>
      </c>
      <c r="AH185">
        <v>0</v>
      </c>
      <c r="AI185">
        <v>0</v>
      </c>
      <c r="AJ185">
        <v>0.24956138789331481</v>
      </c>
    </row>
    <row r="186" spans="2:36" x14ac:dyDescent="0.35">
      <c r="B186" s="6"/>
      <c r="C186" s="6" t="s">
        <v>277</v>
      </c>
      <c r="D186" t="s">
        <v>259</v>
      </c>
      <c r="F186">
        <v>0</v>
      </c>
      <c r="G186">
        <v>0</v>
      </c>
      <c r="H186">
        <v>0</v>
      </c>
      <c r="I186">
        <v>0</v>
      </c>
      <c r="J186">
        <v>0</v>
      </c>
      <c r="K186">
        <v>0</v>
      </c>
      <c r="L186">
        <v>0</v>
      </c>
      <c r="M186">
        <v>1</v>
      </c>
      <c r="N186">
        <v>1</v>
      </c>
      <c r="O186">
        <v>0.73043130990415295</v>
      </c>
      <c r="P186">
        <v>0.73043130990415295</v>
      </c>
      <c r="Q186">
        <v>0.73043130990415295</v>
      </c>
      <c r="R186">
        <v>0</v>
      </c>
      <c r="S186">
        <v>0.59652299891343696</v>
      </c>
      <c r="T186">
        <v>0</v>
      </c>
      <c r="U186">
        <v>0.59652299891343696</v>
      </c>
      <c r="V186">
        <v>0</v>
      </c>
      <c r="W186">
        <v>0.59652299891343696</v>
      </c>
      <c r="X186">
        <v>0</v>
      </c>
      <c r="Y186">
        <v>0</v>
      </c>
      <c r="Z186">
        <v>0.49562903838844502</v>
      </c>
      <c r="AA186">
        <v>0</v>
      </c>
      <c r="AB186">
        <v>0</v>
      </c>
      <c r="AC186">
        <v>0</v>
      </c>
      <c r="AD186">
        <v>0</v>
      </c>
      <c r="AE186">
        <v>0.216913319238901</v>
      </c>
      <c r="AF186">
        <v>0</v>
      </c>
      <c r="AG186">
        <v>0</v>
      </c>
      <c r="AH186">
        <v>0</v>
      </c>
      <c r="AI186">
        <v>0</v>
      </c>
      <c r="AJ186">
        <v>0.06</v>
      </c>
    </row>
    <row r="187" spans="2:36" x14ac:dyDescent="0.35">
      <c r="B187" s="6"/>
    </row>
    <row r="188" spans="2:36" x14ac:dyDescent="0.35">
      <c r="B188" s="6"/>
    </row>
    <row r="189" spans="2:36" x14ac:dyDescent="0.35">
      <c r="B189" s="6"/>
      <c r="C189" s="6" t="s">
        <v>278</v>
      </c>
    </row>
    <row r="190" spans="2:36" x14ac:dyDescent="0.35">
      <c r="B190" s="6"/>
    </row>
    <row r="191" spans="2:36" x14ac:dyDescent="0.35">
      <c r="B191" s="6"/>
      <c r="D191" t="s">
        <v>137</v>
      </c>
      <c r="F191">
        <v>2015</v>
      </c>
      <c r="G191">
        <v>2016</v>
      </c>
      <c r="H191">
        <v>2017</v>
      </c>
      <c r="I191">
        <v>2018</v>
      </c>
      <c r="J191">
        <v>2019</v>
      </c>
      <c r="K191">
        <v>2020</v>
      </c>
      <c r="L191">
        <v>2021</v>
      </c>
      <c r="M191">
        <v>2022</v>
      </c>
      <c r="N191">
        <v>2023</v>
      </c>
      <c r="O191">
        <v>2024</v>
      </c>
      <c r="P191">
        <v>2025</v>
      </c>
      <c r="Q191">
        <v>2026</v>
      </c>
      <c r="R191">
        <v>2027</v>
      </c>
      <c r="S191">
        <v>2028</v>
      </c>
      <c r="T191">
        <v>2029</v>
      </c>
      <c r="U191">
        <v>2030</v>
      </c>
      <c r="V191">
        <v>2031</v>
      </c>
      <c r="W191">
        <v>2032</v>
      </c>
      <c r="X191">
        <v>2033</v>
      </c>
      <c r="Y191">
        <v>2034</v>
      </c>
      <c r="Z191">
        <v>2035</v>
      </c>
      <c r="AA191">
        <v>2036</v>
      </c>
      <c r="AB191">
        <v>2037</v>
      </c>
      <c r="AC191">
        <v>2038</v>
      </c>
      <c r="AD191">
        <v>2039</v>
      </c>
      <c r="AE191">
        <v>2040</v>
      </c>
      <c r="AF191">
        <v>2041</v>
      </c>
      <c r="AG191">
        <v>2042</v>
      </c>
      <c r="AH191">
        <v>2043</v>
      </c>
      <c r="AI191">
        <v>2044</v>
      </c>
      <c r="AJ191">
        <v>2045</v>
      </c>
    </row>
    <row r="192" spans="2:36" x14ac:dyDescent="0.35">
      <c r="B192" s="6"/>
      <c r="C192" s="6" t="s">
        <v>279</v>
      </c>
      <c r="D192" t="s">
        <v>158</v>
      </c>
      <c r="F192">
        <v>0</v>
      </c>
      <c r="G192">
        <v>0</v>
      </c>
      <c r="H192">
        <v>0</v>
      </c>
      <c r="I192">
        <v>0</v>
      </c>
      <c r="J192">
        <v>0</v>
      </c>
      <c r="K192">
        <v>0</v>
      </c>
      <c r="L192">
        <v>0</v>
      </c>
      <c r="M192">
        <v>0</v>
      </c>
      <c r="N192">
        <v>0</v>
      </c>
      <c r="O192">
        <v>0</v>
      </c>
      <c r="P192">
        <v>0</v>
      </c>
      <c r="Q192">
        <v>0</v>
      </c>
      <c r="R192">
        <v>0</v>
      </c>
      <c r="S192">
        <v>413.93</v>
      </c>
      <c r="T192">
        <v>0</v>
      </c>
      <c r="U192">
        <v>414.08000000000004</v>
      </c>
      <c r="V192">
        <v>0</v>
      </c>
      <c r="W192">
        <v>690.64</v>
      </c>
      <c r="X192">
        <v>0</v>
      </c>
      <c r="Y192">
        <v>0</v>
      </c>
      <c r="Z192">
        <v>731.66</v>
      </c>
      <c r="AA192">
        <v>0</v>
      </c>
      <c r="AB192">
        <v>0</v>
      </c>
      <c r="AC192">
        <v>0</v>
      </c>
      <c r="AD192">
        <v>0</v>
      </c>
      <c r="AE192">
        <v>1307.28</v>
      </c>
      <c r="AF192">
        <v>0</v>
      </c>
      <c r="AG192">
        <v>0</v>
      </c>
      <c r="AH192">
        <v>0</v>
      </c>
      <c r="AI192">
        <v>0</v>
      </c>
      <c r="AJ192">
        <v>15309.220000000001</v>
      </c>
    </row>
    <row r="193" spans="2:36" x14ac:dyDescent="0.35">
      <c r="B193" s="6"/>
      <c r="C193" s="6" t="s">
        <v>280</v>
      </c>
      <c r="D193" t="s">
        <v>139</v>
      </c>
      <c r="F193">
        <v>0</v>
      </c>
      <c r="G193">
        <v>0</v>
      </c>
      <c r="H193">
        <v>0</v>
      </c>
      <c r="I193">
        <v>0</v>
      </c>
      <c r="J193">
        <v>0</v>
      </c>
      <c r="K193">
        <v>0</v>
      </c>
      <c r="L193">
        <v>0</v>
      </c>
      <c r="M193">
        <v>3.19E-6</v>
      </c>
      <c r="N193">
        <v>1.539E-5</v>
      </c>
      <c r="O193">
        <v>1.5829999999999999E-5</v>
      </c>
      <c r="P193">
        <v>1.7140000000000002E-5</v>
      </c>
      <c r="Q193">
        <v>2.0040000000000001E-5</v>
      </c>
      <c r="R193">
        <v>0</v>
      </c>
      <c r="S193">
        <v>4.397721820000001</v>
      </c>
      <c r="T193">
        <v>0</v>
      </c>
      <c r="U193">
        <v>4.3983922699999995</v>
      </c>
      <c r="V193">
        <v>0</v>
      </c>
      <c r="W193">
        <v>5.3315149300000009</v>
      </c>
      <c r="X193">
        <v>0</v>
      </c>
      <c r="Y193">
        <v>0</v>
      </c>
      <c r="Z193">
        <v>8.9153712499999997</v>
      </c>
      <c r="AA193">
        <v>0</v>
      </c>
      <c r="AB193">
        <v>0</v>
      </c>
      <c r="AC193">
        <v>0</v>
      </c>
      <c r="AD193">
        <v>0</v>
      </c>
      <c r="AE193">
        <v>12.890717240000003</v>
      </c>
      <c r="AF193">
        <v>0</v>
      </c>
      <c r="AG193">
        <v>0</v>
      </c>
      <c r="AH193">
        <v>0</v>
      </c>
      <c r="AI193">
        <v>0</v>
      </c>
      <c r="AJ193">
        <v>304.94043123999995</v>
      </c>
    </row>
    <row r="194" spans="2:36" x14ac:dyDescent="0.35">
      <c r="B194" s="6"/>
    </row>
    <row r="195" spans="2:36" x14ac:dyDescent="0.35">
      <c r="B195" s="6"/>
      <c r="C195" s="6" t="s">
        <v>281</v>
      </c>
    </row>
    <row r="196" spans="2:36" x14ac:dyDescent="0.35">
      <c r="B196" s="6"/>
      <c r="C196" s="6" t="s">
        <v>282</v>
      </c>
      <c r="D196" t="s">
        <v>137</v>
      </c>
      <c r="F196">
        <v>2015</v>
      </c>
      <c r="G196">
        <v>2016</v>
      </c>
      <c r="H196">
        <v>2017</v>
      </c>
      <c r="I196">
        <v>2018</v>
      </c>
      <c r="J196">
        <v>2019</v>
      </c>
      <c r="K196">
        <v>2020</v>
      </c>
      <c r="L196">
        <v>2021</v>
      </c>
      <c r="M196">
        <v>2022</v>
      </c>
      <c r="N196">
        <v>2023</v>
      </c>
      <c r="O196">
        <v>2024</v>
      </c>
      <c r="P196">
        <v>2025</v>
      </c>
      <c r="Q196">
        <v>2026</v>
      </c>
      <c r="R196">
        <v>2027</v>
      </c>
      <c r="S196">
        <v>2028</v>
      </c>
      <c r="T196">
        <v>2029</v>
      </c>
      <c r="U196">
        <v>2030</v>
      </c>
      <c r="V196">
        <v>2031</v>
      </c>
      <c r="W196">
        <v>2032</v>
      </c>
      <c r="X196">
        <v>2033</v>
      </c>
      <c r="Y196">
        <v>2034</v>
      </c>
      <c r="Z196">
        <v>2035</v>
      </c>
      <c r="AA196">
        <v>2036</v>
      </c>
      <c r="AB196">
        <v>2037</v>
      </c>
      <c r="AC196">
        <v>2038</v>
      </c>
      <c r="AD196">
        <v>2039</v>
      </c>
      <c r="AE196">
        <v>2040</v>
      </c>
      <c r="AF196">
        <v>2041</v>
      </c>
      <c r="AG196">
        <v>2042</v>
      </c>
      <c r="AH196">
        <v>2043</v>
      </c>
      <c r="AI196">
        <v>2044</v>
      </c>
      <c r="AJ196">
        <v>2045</v>
      </c>
    </row>
    <row r="197" spans="2:36" x14ac:dyDescent="0.35">
      <c r="B197" s="6"/>
      <c r="C197" s="6" t="s">
        <v>159</v>
      </c>
      <c r="D197" t="s">
        <v>158</v>
      </c>
      <c r="F197">
        <v>0</v>
      </c>
      <c r="G197">
        <v>0</v>
      </c>
      <c r="H197">
        <v>0</v>
      </c>
      <c r="I197">
        <v>0</v>
      </c>
      <c r="J197">
        <v>0</v>
      </c>
      <c r="K197">
        <v>0</v>
      </c>
      <c r="L197">
        <v>0</v>
      </c>
      <c r="M197">
        <v>34.18</v>
      </c>
      <c r="N197">
        <v>65.319999999999993</v>
      </c>
      <c r="O197">
        <v>83.44</v>
      </c>
      <c r="P197">
        <v>107.44</v>
      </c>
      <c r="Q197">
        <v>107.44</v>
      </c>
      <c r="R197">
        <v>0</v>
      </c>
      <c r="S197">
        <v>134.38999999999999</v>
      </c>
      <c r="T197">
        <v>0</v>
      </c>
      <c r="U197">
        <v>134.38999999999999</v>
      </c>
      <c r="V197">
        <v>0</v>
      </c>
      <c r="W197">
        <v>134.38999999999999</v>
      </c>
      <c r="X197">
        <v>0</v>
      </c>
      <c r="Y197">
        <v>0</v>
      </c>
      <c r="Z197">
        <v>134.38999999999999</v>
      </c>
      <c r="AA197">
        <v>0</v>
      </c>
      <c r="AB197">
        <v>0</v>
      </c>
      <c r="AC197">
        <v>0</v>
      </c>
      <c r="AD197">
        <v>0</v>
      </c>
      <c r="AE197">
        <v>134.38999999999999</v>
      </c>
      <c r="AF197">
        <v>0</v>
      </c>
      <c r="AG197">
        <v>0</v>
      </c>
      <c r="AH197">
        <v>0</v>
      </c>
      <c r="AI197">
        <v>0</v>
      </c>
      <c r="AJ197">
        <v>134.38999999999999</v>
      </c>
    </row>
    <row r="198" spans="2:36" x14ac:dyDescent="0.35">
      <c r="B198" s="6"/>
      <c r="C198" s="6" t="s">
        <v>160</v>
      </c>
      <c r="D198" t="s">
        <v>158</v>
      </c>
      <c r="F198">
        <v>0</v>
      </c>
      <c r="G198">
        <v>0</v>
      </c>
      <c r="H198">
        <v>0</v>
      </c>
      <c r="I198">
        <v>0</v>
      </c>
      <c r="J198">
        <v>0</v>
      </c>
      <c r="K198">
        <v>0</v>
      </c>
      <c r="L198">
        <v>0</v>
      </c>
      <c r="M198">
        <v>14</v>
      </c>
      <c r="N198">
        <v>114</v>
      </c>
      <c r="O198">
        <v>114</v>
      </c>
      <c r="P198">
        <v>114</v>
      </c>
      <c r="Q198">
        <v>184</v>
      </c>
      <c r="R198">
        <v>0</v>
      </c>
      <c r="S198">
        <v>1159.71</v>
      </c>
      <c r="T198">
        <v>0</v>
      </c>
      <c r="U198">
        <v>1159.71</v>
      </c>
      <c r="V198">
        <v>0</v>
      </c>
      <c r="W198">
        <v>1159.71</v>
      </c>
      <c r="X198">
        <v>0</v>
      </c>
      <c r="Y198">
        <v>0</v>
      </c>
      <c r="Z198">
        <v>1159.71</v>
      </c>
      <c r="AA198">
        <v>0</v>
      </c>
      <c r="AB198">
        <v>0</v>
      </c>
      <c r="AC198">
        <v>0</v>
      </c>
      <c r="AD198">
        <v>0</v>
      </c>
      <c r="AE198">
        <v>1159.71</v>
      </c>
      <c r="AF198">
        <v>0</v>
      </c>
      <c r="AG198">
        <v>0</v>
      </c>
      <c r="AH198">
        <v>0</v>
      </c>
      <c r="AI198">
        <v>0</v>
      </c>
      <c r="AJ198">
        <v>1521.41</v>
      </c>
    </row>
    <row r="199" spans="2:36" x14ac:dyDescent="0.35">
      <c r="B199" s="6"/>
      <c r="C199" s="6" t="s">
        <v>165</v>
      </c>
      <c r="D199" t="s">
        <v>158</v>
      </c>
      <c r="F199">
        <v>0</v>
      </c>
      <c r="G199">
        <v>0</v>
      </c>
      <c r="H199">
        <v>0</v>
      </c>
      <c r="I199">
        <v>0</v>
      </c>
      <c r="J199">
        <v>0</v>
      </c>
      <c r="K199">
        <v>0</v>
      </c>
      <c r="L199">
        <v>0</v>
      </c>
      <c r="M199">
        <v>3074.9300000000003</v>
      </c>
      <c r="N199">
        <v>6452.1900000000005</v>
      </c>
      <c r="O199">
        <v>7644.5599999999995</v>
      </c>
      <c r="P199">
        <v>10874.79</v>
      </c>
      <c r="Q199">
        <v>10874.79</v>
      </c>
      <c r="R199">
        <v>0</v>
      </c>
      <c r="S199">
        <v>11271.640000000001</v>
      </c>
      <c r="T199">
        <v>0</v>
      </c>
      <c r="U199">
        <v>14216.4</v>
      </c>
      <c r="V199">
        <v>0</v>
      </c>
      <c r="W199">
        <v>17380.279999999995</v>
      </c>
      <c r="X199">
        <v>0</v>
      </c>
      <c r="Y199">
        <v>0</v>
      </c>
      <c r="Z199">
        <v>26851.919999999998</v>
      </c>
      <c r="AA199">
        <v>0</v>
      </c>
      <c r="AB199">
        <v>0</v>
      </c>
      <c r="AC199">
        <v>0</v>
      </c>
      <c r="AD199">
        <v>0</v>
      </c>
      <c r="AE199">
        <v>43591.25</v>
      </c>
      <c r="AF199">
        <v>0</v>
      </c>
      <c r="AG199">
        <v>0</v>
      </c>
      <c r="AH199">
        <v>0</v>
      </c>
      <c r="AI199">
        <v>0</v>
      </c>
      <c r="AJ199">
        <v>72215.049999999988</v>
      </c>
    </row>
    <row r="200" spans="2:36" x14ac:dyDescent="0.35">
      <c r="B200" s="6"/>
      <c r="C200" s="6" t="s">
        <v>162</v>
      </c>
      <c r="D200" t="s">
        <v>158</v>
      </c>
      <c r="F200">
        <v>0</v>
      </c>
      <c r="G200">
        <v>0</v>
      </c>
      <c r="H200">
        <v>0</v>
      </c>
      <c r="I200">
        <v>0</v>
      </c>
      <c r="J200">
        <v>0</v>
      </c>
      <c r="K200">
        <v>0</v>
      </c>
      <c r="L200">
        <v>0</v>
      </c>
      <c r="M200">
        <v>1696.74</v>
      </c>
      <c r="N200">
        <v>1718.85</v>
      </c>
      <c r="O200">
        <v>2048.6999999999998</v>
      </c>
      <c r="P200">
        <v>3531.3499999999995</v>
      </c>
      <c r="Q200">
        <v>3531.3499999999995</v>
      </c>
      <c r="R200">
        <v>0</v>
      </c>
      <c r="S200">
        <v>3531.3499999999995</v>
      </c>
      <c r="T200">
        <v>0</v>
      </c>
      <c r="U200">
        <v>3531.3499999999995</v>
      </c>
      <c r="V200">
        <v>0</v>
      </c>
      <c r="W200">
        <v>3531.3499999999995</v>
      </c>
      <c r="X200">
        <v>0</v>
      </c>
      <c r="Y200">
        <v>0</v>
      </c>
      <c r="Z200">
        <v>3531.3499999999995</v>
      </c>
      <c r="AA200">
        <v>0</v>
      </c>
      <c r="AB200">
        <v>0</v>
      </c>
      <c r="AC200">
        <v>0</v>
      </c>
      <c r="AD200">
        <v>0</v>
      </c>
      <c r="AE200">
        <v>3531.3499999999995</v>
      </c>
      <c r="AF200">
        <v>0</v>
      </c>
      <c r="AG200">
        <v>0</v>
      </c>
      <c r="AH200">
        <v>0</v>
      </c>
      <c r="AI200">
        <v>0</v>
      </c>
      <c r="AJ200">
        <v>5031.2699999999995</v>
      </c>
    </row>
    <row r="201" spans="2:36" x14ac:dyDescent="0.35">
      <c r="B201" s="6"/>
      <c r="C201" s="6" t="s">
        <v>163</v>
      </c>
      <c r="D201" t="s">
        <v>158</v>
      </c>
      <c r="F201">
        <v>0</v>
      </c>
      <c r="G201">
        <v>0</v>
      </c>
      <c r="H201">
        <v>0</v>
      </c>
      <c r="I201">
        <v>0</v>
      </c>
      <c r="J201">
        <v>0</v>
      </c>
      <c r="K201">
        <v>0</v>
      </c>
      <c r="L201">
        <v>0</v>
      </c>
      <c r="M201">
        <v>0</v>
      </c>
      <c r="N201">
        <v>0</v>
      </c>
      <c r="O201">
        <v>0</v>
      </c>
      <c r="P201">
        <v>0</v>
      </c>
      <c r="Q201">
        <v>0.03</v>
      </c>
      <c r="R201">
        <v>0</v>
      </c>
      <c r="S201">
        <v>0.06</v>
      </c>
      <c r="T201">
        <v>0</v>
      </c>
      <c r="U201">
        <v>1500.03</v>
      </c>
      <c r="V201">
        <v>0</v>
      </c>
      <c r="W201">
        <v>1500.03</v>
      </c>
      <c r="X201">
        <v>0</v>
      </c>
      <c r="Y201">
        <v>0</v>
      </c>
      <c r="Z201">
        <v>1500.03</v>
      </c>
      <c r="AA201">
        <v>0</v>
      </c>
      <c r="AB201">
        <v>0</v>
      </c>
      <c r="AC201">
        <v>0</v>
      </c>
      <c r="AD201">
        <v>0</v>
      </c>
      <c r="AE201">
        <v>1970.2</v>
      </c>
      <c r="AF201">
        <v>0</v>
      </c>
      <c r="AG201">
        <v>0</v>
      </c>
      <c r="AH201">
        <v>0</v>
      </c>
      <c r="AI201">
        <v>0</v>
      </c>
      <c r="AJ201">
        <v>1970.2</v>
      </c>
    </row>
    <row r="202" spans="2:36" x14ac:dyDescent="0.35">
      <c r="B202" s="6"/>
      <c r="C202" s="6" t="s">
        <v>283</v>
      </c>
      <c r="D202" t="s">
        <v>158</v>
      </c>
      <c r="F202">
        <v>0</v>
      </c>
      <c r="G202">
        <v>0</v>
      </c>
      <c r="H202">
        <v>0</v>
      </c>
      <c r="I202">
        <v>0</v>
      </c>
      <c r="J202">
        <v>0</v>
      </c>
      <c r="K202">
        <v>0</v>
      </c>
      <c r="L202">
        <v>0</v>
      </c>
      <c r="M202">
        <v>0</v>
      </c>
      <c r="N202">
        <v>0</v>
      </c>
      <c r="O202">
        <v>0</v>
      </c>
      <c r="P202">
        <v>0</v>
      </c>
      <c r="Q202">
        <v>120</v>
      </c>
      <c r="R202">
        <v>0</v>
      </c>
      <c r="S202">
        <v>195</v>
      </c>
      <c r="T202">
        <v>0</v>
      </c>
      <c r="U202">
        <v>195.01</v>
      </c>
      <c r="V202">
        <v>0</v>
      </c>
      <c r="W202">
        <v>1707.57</v>
      </c>
      <c r="X202">
        <v>0</v>
      </c>
      <c r="Y202">
        <v>0</v>
      </c>
      <c r="Z202">
        <v>1728.08</v>
      </c>
      <c r="AA202">
        <v>0</v>
      </c>
      <c r="AB202">
        <v>0</v>
      </c>
      <c r="AC202">
        <v>0</v>
      </c>
      <c r="AD202">
        <v>0</v>
      </c>
      <c r="AE202">
        <v>1728.08</v>
      </c>
      <c r="AF202">
        <v>0</v>
      </c>
      <c r="AG202">
        <v>0</v>
      </c>
      <c r="AH202">
        <v>0</v>
      </c>
      <c r="AI202">
        <v>0</v>
      </c>
      <c r="AJ202">
        <v>1728.08</v>
      </c>
    </row>
    <row r="203" spans="2:36" x14ac:dyDescent="0.35">
      <c r="B203" s="6"/>
    </row>
    <row r="204" spans="2:36" x14ac:dyDescent="0.35">
      <c r="B204" s="6"/>
      <c r="C204" s="6" t="s">
        <v>284</v>
      </c>
    </row>
    <row r="205" spans="2:36" x14ac:dyDescent="0.35">
      <c r="B205" s="6"/>
      <c r="C205" s="6" t="s">
        <v>282</v>
      </c>
      <c r="D205" t="s">
        <v>137</v>
      </c>
      <c r="F205">
        <v>2015</v>
      </c>
      <c r="G205">
        <v>2016</v>
      </c>
      <c r="H205">
        <v>2017</v>
      </c>
      <c r="I205">
        <v>2018</v>
      </c>
      <c r="J205">
        <v>2019</v>
      </c>
      <c r="K205">
        <v>2020</v>
      </c>
      <c r="L205">
        <v>2021</v>
      </c>
      <c r="M205">
        <v>2022</v>
      </c>
      <c r="N205">
        <v>2023</v>
      </c>
      <c r="O205">
        <v>2024</v>
      </c>
      <c r="P205">
        <v>2025</v>
      </c>
      <c r="Q205">
        <v>2026</v>
      </c>
      <c r="R205">
        <v>2027</v>
      </c>
      <c r="S205">
        <v>2028</v>
      </c>
      <c r="T205">
        <v>2029</v>
      </c>
      <c r="U205">
        <v>2030</v>
      </c>
      <c r="V205">
        <v>2031</v>
      </c>
      <c r="W205">
        <v>2032</v>
      </c>
      <c r="X205">
        <v>2033</v>
      </c>
      <c r="Y205">
        <v>2034</v>
      </c>
      <c r="Z205">
        <v>2035</v>
      </c>
      <c r="AA205">
        <v>2036</v>
      </c>
      <c r="AB205">
        <v>2037</v>
      </c>
      <c r="AC205">
        <v>2038</v>
      </c>
      <c r="AD205">
        <v>2039</v>
      </c>
      <c r="AE205">
        <v>2040</v>
      </c>
      <c r="AF205">
        <v>2041</v>
      </c>
      <c r="AG205">
        <v>2042</v>
      </c>
      <c r="AH205">
        <v>2043</v>
      </c>
      <c r="AI205">
        <v>2044</v>
      </c>
      <c r="AJ205">
        <v>2045</v>
      </c>
    </row>
    <row r="206" spans="2:36" x14ac:dyDescent="0.35">
      <c r="B206" s="6"/>
      <c r="C206" s="6" t="s">
        <v>160</v>
      </c>
      <c r="D206" t="s">
        <v>158</v>
      </c>
      <c r="F206">
        <v>0</v>
      </c>
      <c r="G206">
        <v>0</v>
      </c>
      <c r="H206">
        <v>0</v>
      </c>
      <c r="I206">
        <v>0</v>
      </c>
      <c r="J206">
        <v>0</v>
      </c>
      <c r="K206">
        <v>0</v>
      </c>
      <c r="L206">
        <v>0</v>
      </c>
      <c r="M206">
        <v>14</v>
      </c>
      <c r="N206">
        <v>114</v>
      </c>
      <c r="O206">
        <v>114</v>
      </c>
      <c r="P206">
        <v>114</v>
      </c>
      <c r="Q206">
        <v>184</v>
      </c>
      <c r="R206">
        <v>0</v>
      </c>
      <c r="S206">
        <v>1159.71</v>
      </c>
      <c r="T206">
        <v>0</v>
      </c>
      <c r="U206">
        <v>1159.71</v>
      </c>
      <c r="V206">
        <v>0</v>
      </c>
      <c r="W206">
        <v>1159.71</v>
      </c>
      <c r="X206">
        <v>0</v>
      </c>
      <c r="Y206">
        <v>0</v>
      </c>
      <c r="Z206">
        <v>1159.71</v>
      </c>
      <c r="AA206">
        <v>0</v>
      </c>
      <c r="AB206">
        <v>0</v>
      </c>
      <c r="AC206">
        <v>0</v>
      </c>
      <c r="AD206">
        <v>0</v>
      </c>
      <c r="AE206">
        <v>1159.71</v>
      </c>
      <c r="AF206">
        <v>0</v>
      </c>
      <c r="AG206">
        <v>0</v>
      </c>
      <c r="AH206">
        <v>0</v>
      </c>
      <c r="AI206">
        <v>0</v>
      </c>
      <c r="AJ206">
        <v>1159.71</v>
      </c>
    </row>
    <row r="207" spans="2:36" x14ac:dyDescent="0.35">
      <c r="B207" s="6"/>
      <c r="C207" s="6" t="s">
        <v>165</v>
      </c>
      <c r="D207" t="s">
        <v>158</v>
      </c>
      <c r="F207">
        <v>0</v>
      </c>
      <c r="G207">
        <v>0</v>
      </c>
      <c r="H207">
        <v>0</v>
      </c>
      <c r="I207">
        <v>0</v>
      </c>
      <c r="J207">
        <v>0</v>
      </c>
      <c r="K207">
        <v>0</v>
      </c>
      <c r="L207">
        <v>0</v>
      </c>
      <c r="M207">
        <v>231.09</v>
      </c>
      <c r="N207">
        <v>354.78</v>
      </c>
      <c r="O207">
        <v>430.67</v>
      </c>
      <c r="P207">
        <v>430.67</v>
      </c>
      <c r="Q207">
        <v>430.67</v>
      </c>
      <c r="R207">
        <v>0</v>
      </c>
      <c r="S207">
        <v>430.67</v>
      </c>
      <c r="T207">
        <v>0</v>
      </c>
      <c r="U207">
        <v>430.67</v>
      </c>
      <c r="V207">
        <v>0</v>
      </c>
      <c r="W207">
        <v>430.67</v>
      </c>
      <c r="X207">
        <v>0</v>
      </c>
      <c r="Y207">
        <v>0</v>
      </c>
      <c r="Z207">
        <v>430.67</v>
      </c>
      <c r="AA207">
        <v>0</v>
      </c>
      <c r="AB207">
        <v>0</v>
      </c>
      <c r="AC207">
        <v>0</v>
      </c>
      <c r="AD207">
        <v>0</v>
      </c>
      <c r="AE207">
        <v>430.67</v>
      </c>
      <c r="AF207">
        <v>0</v>
      </c>
      <c r="AG207">
        <v>0</v>
      </c>
      <c r="AH207">
        <v>0</v>
      </c>
      <c r="AI207">
        <v>0</v>
      </c>
      <c r="AJ207">
        <v>430.68</v>
      </c>
    </row>
    <row r="208" spans="2:36" x14ac:dyDescent="0.35">
      <c r="B208" s="6"/>
      <c r="C208" s="6" t="s">
        <v>162</v>
      </c>
      <c r="D208" t="s">
        <v>158</v>
      </c>
      <c r="F208">
        <v>0</v>
      </c>
      <c r="G208">
        <v>0</v>
      </c>
      <c r="H208">
        <v>0</v>
      </c>
      <c r="I208">
        <v>0</v>
      </c>
      <c r="J208">
        <v>0</v>
      </c>
      <c r="K208">
        <v>0</v>
      </c>
      <c r="L208">
        <v>0</v>
      </c>
      <c r="M208">
        <v>716.96</v>
      </c>
      <c r="N208">
        <v>716.96</v>
      </c>
      <c r="O208">
        <v>949.95</v>
      </c>
      <c r="P208">
        <v>949.95</v>
      </c>
      <c r="Q208">
        <v>949.95</v>
      </c>
      <c r="R208">
        <v>0</v>
      </c>
      <c r="S208">
        <v>949.95</v>
      </c>
      <c r="T208">
        <v>0</v>
      </c>
      <c r="U208">
        <v>949.95</v>
      </c>
      <c r="V208">
        <v>0</v>
      </c>
      <c r="W208">
        <v>949.95</v>
      </c>
      <c r="X208">
        <v>0</v>
      </c>
      <c r="Y208">
        <v>0</v>
      </c>
      <c r="Z208">
        <v>949.95</v>
      </c>
      <c r="AA208">
        <v>0</v>
      </c>
      <c r="AB208">
        <v>0</v>
      </c>
      <c r="AC208">
        <v>0</v>
      </c>
      <c r="AD208">
        <v>0</v>
      </c>
      <c r="AE208">
        <v>949.95</v>
      </c>
      <c r="AF208">
        <v>0</v>
      </c>
      <c r="AG208">
        <v>0</v>
      </c>
      <c r="AH208">
        <v>0</v>
      </c>
      <c r="AI208">
        <v>0</v>
      </c>
      <c r="AJ208">
        <v>949.95</v>
      </c>
    </row>
    <row r="209" spans="2:36" x14ac:dyDescent="0.35">
      <c r="B209" s="6"/>
      <c r="C209" s="6" t="s">
        <v>163</v>
      </c>
      <c r="D209" t="s">
        <v>158</v>
      </c>
      <c r="F209">
        <v>0</v>
      </c>
      <c r="G209">
        <v>0</v>
      </c>
      <c r="H209">
        <v>0</v>
      </c>
      <c r="I209">
        <v>0</v>
      </c>
      <c r="J209">
        <v>0</v>
      </c>
      <c r="K209">
        <v>0</v>
      </c>
      <c r="L209">
        <v>0</v>
      </c>
      <c r="M209">
        <v>0</v>
      </c>
      <c r="N209">
        <v>0</v>
      </c>
      <c r="O209">
        <v>0</v>
      </c>
      <c r="P209">
        <v>0</v>
      </c>
      <c r="Q209">
        <v>0.03</v>
      </c>
      <c r="R209">
        <v>0</v>
      </c>
      <c r="S209">
        <v>0.06</v>
      </c>
      <c r="T209">
        <v>0</v>
      </c>
      <c r="U209">
        <v>1500.03</v>
      </c>
      <c r="V209">
        <v>0</v>
      </c>
      <c r="W209">
        <v>1500.03</v>
      </c>
      <c r="X209">
        <v>0</v>
      </c>
      <c r="Y209">
        <v>0</v>
      </c>
      <c r="Z209">
        <v>1500.03</v>
      </c>
      <c r="AA209">
        <v>0</v>
      </c>
      <c r="AB209">
        <v>0</v>
      </c>
      <c r="AC209">
        <v>0</v>
      </c>
      <c r="AD209">
        <v>0</v>
      </c>
      <c r="AE209">
        <v>1970.2</v>
      </c>
      <c r="AF209">
        <v>0</v>
      </c>
      <c r="AG209">
        <v>0</v>
      </c>
      <c r="AH209">
        <v>0</v>
      </c>
      <c r="AI209">
        <v>0</v>
      </c>
      <c r="AJ209">
        <v>1970.2</v>
      </c>
    </row>
    <row r="210" spans="2:36" x14ac:dyDescent="0.35">
      <c r="B210" s="6"/>
      <c r="C210" s="6" t="s">
        <v>283</v>
      </c>
      <c r="D210" t="s">
        <v>158</v>
      </c>
      <c r="F210">
        <v>0</v>
      </c>
      <c r="G210">
        <v>0</v>
      </c>
      <c r="H210">
        <v>0</v>
      </c>
      <c r="I210">
        <v>0</v>
      </c>
      <c r="J210">
        <v>0</v>
      </c>
      <c r="K210">
        <v>0</v>
      </c>
      <c r="L210">
        <v>0</v>
      </c>
      <c r="M210">
        <v>0</v>
      </c>
      <c r="N210">
        <v>0</v>
      </c>
      <c r="O210">
        <v>0</v>
      </c>
      <c r="P210">
        <v>0</v>
      </c>
      <c r="Q210">
        <v>120</v>
      </c>
      <c r="R210">
        <v>0</v>
      </c>
      <c r="S210">
        <v>195</v>
      </c>
      <c r="T210">
        <v>0</v>
      </c>
      <c r="U210">
        <v>195.01</v>
      </c>
      <c r="V210">
        <v>0</v>
      </c>
      <c r="W210">
        <v>1707.57</v>
      </c>
      <c r="X210">
        <v>0</v>
      </c>
      <c r="Y210">
        <v>0</v>
      </c>
      <c r="Z210">
        <v>1728.08</v>
      </c>
      <c r="AA210">
        <v>0</v>
      </c>
      <c r="AB210">
        <v>0</v>
      </c>
      <c r="AC210">
        <v>0</v>
      </c>
      <c r="AD210">
        <v>0</v>
      </c>
      <c r="AE210">
        <v>1728.08</v>
      </c>
      <c r="AF210">
        <v>0</v>
      </c>
      <c r="AG210">
        <v>0</v>
      </c>
      <c r="AH210">
        <v>0</v>
      </c>
      <c r="AI210">
        <v>0</v>
      </c>
      <c r="AJ210">
        <v>1728.08</v>
      </c>
    </row>
    <row r="211" spans="2:36" x14ac:dyDescent="0.35">
      <c r="B211" s="6"/>
    </row>
    <row r="212" spans="2:36" x14ac:dyDescent="0.35">
      <c r="B212" s="6"/>
      <c r="C212" s="6" t="s">
        <v>285</v>
      </c>
    </row>
    <row r="213" spans="2:36" x14ac:dyDescent="0.35">
      <c r="B213" s="6"/>
      <c r="C213" s="6" t="s">
        <v>282</v>
      </c>
      <c r="D213" t="s">
        <v>137</v>
      </c>
      <c r="F213">
        <v>2015</v>
      </c>
      <c r="G213">
        <v>2016</v>
      </c>
      <c r="H213">
        <v>2017</v>
      </c>
      <c r="I213">
        <v>2018</v>
      </c>
      <c r="J213">
        <v>2019</v>
      </c>
      <c r="K213">
        <v>2020</v>
      </c>
      <c r="L213">
        <v>2021</v>
      </c>
      <c r="M213">
        <v>2022</v>
      </c>
      <c r="N213">
        <v>2023</v>
      </c>
      <c r="O213">
        <v>2024</v>
      </c>
      <c r="P213">
        <v>2025</v>
      </c>
      <c r="Q213">
        <v>2026</v>
      </c>
      <c r="R213">
        <v>2027</v>
      </c>
      <c r="S213">
        <v>2028</v>
      </c>
      <c r="T213">
        <v>2029</v>
      </c>
      <c r="U213">
        <v>2030</v>
      </c>
      <c r="V213">
        <v>2031</v>
      </c>
      <c r="W213">
        <v>2032</v>
      </c>
      <c r="X213">
        <v>2033</v>
      </c>
      <c r="Y213">
        <v>2034</v>
      </c>
      <c r="Z213">
        <v>2035</v>
      </c>
      <c r="AA213">
        <v>2036</v>
      </c>
      <c r="AB213">
        <v>2037</v>
      </c>
      <c r="AC213">
        <v>2038</v>
      </c>
      <c r="AD213">
        <v>2039</v>
      </c>
      <c r="AE213">
        <v>2040</v>
      </c>
      <c r="AF213">
        <v>2041</v>
      </c>
      <c r="AG213">
        <v>2042</v>
      </c>
      <c r="AH213">
        <v>2043</v>
      </c>
      <c r="AI213">
        <v>2044</v>
      </c>
      <c r="AJ213">
        <v>2045</v>
      </c>
    </row>
    <row r="214" spans="2:36" x14ac:dyDescent="0.35">
      <c r="B214" s="6"/>
      <c r="C214" s="6" t="s">
        <v>160</v>
      </c>
      <c r="D214" t="s">
        <v>158</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361.7</v>
      </c>
    </row>
    <row r="215" spans="2:36" x14ac:dyDescent="0.35">
      <c r="B215" s="6"/>
      <c r="C215" s="6" t="s">
        <v>165</v>
      </c>
      <c r="D215" t="s">
        <v>158</v>
      </c>
      <c r="F215">
        <v>0</v>
      </c>
      <c r="G215">
        <v>0</v>
      </c>
      <c r="H215">
        <v>0</v>
      </c>
      <c r="I215">
        <v>0</v>
      </c>
      <c r="J215">
        <v>0</v>
      </c>
      <c r="K215">
        <v>0</v>
      </c>
      <c r="L215">
        <v>0</v>
      </c>
      <c r="M215">
        <v>2843.84</v>
      </c>
      <c r="N215">
        <v>6097.4100000000008</v>
      </c>
      <c r="O215">
        <v>7213.8899999999994</v>
      </c>
      <c r="P215">
        <v>10444.120000000001</v>
      </c>
      <c r="Q215">
        <v>10444.120000000001</v>
      </c>
      <c r="R215">
        <v>0</v>
      </c>
      <c r="S215">
        <v>10840.970000000001</v>
      </c>
      <c r="T215">
        <v>0</v>
      </c>
      <c r="U215">
        <v>13785.73</v>
      </c>
      <c r="V215">
        <v>0</v>
      </c>
      <c r="W215">
        <v>16949.609999999997</v>
      </c>
      <c r="X215">
        <v>0</v>
      </c>
      <c r="Y215">
        <v>0</v>
      </c>
      <c r="Z215">
        <v>26421.25</v>
      </c>
      <c r="AA215">
        <v>0</v>
      </c>
      <c r="AB215">
        <v>0</v>
      </c>
      <c r="AC215">
        <v>0</v>
      </c>
      <c r="AD215">
        <v>0</v>
      </c>
      <c r="AE215">
        <v>43160.58</v>
      </c>
      <c r="AF215">
        <v>0</v>
      </c>
      <c r="AG215">
        <v>0</v>
      </c>
      <c r="AH215">
        <v>0</v>
      </c>
      <c r="AI215">
        <v>0</v>
      </c>
      <c r="AJ215">
        <v>71784.37</v>
      </c>
    </row>
    <row r="216" spans="2:36" x14ac:dyDescent="0.35">
      <c r="B216" s="6"/>
      <c r="C216" s="6" t="s">
        <v>162</v>
      </c>
      <c r="D216" t="s">
        <v>158</v>
      </c>
      <c r="F216">
        <v>0</v>
      </c>
      <c r="G216">
        <v>0</v>
      </c>
      <c r="H216">
        <v>0</v>
      </c>
      <c r="I216">
        <v>0</v>
      </c>
      <c r="J216">
        <v>0</v>
      </c>
      <c r="K216">
        <v>0</v>
      </c>
      <c r="L216">
        <v>0</v>
      </c>
      <c r="M216">
        <v>979.78</v>
      </c>
      <c r="N216">
        <v>1001.8899999999999</v>
      </c>
      <c r="O216">
        <v>1098.7499999999998</v>
      </c>
      <c r="P216">
        <v>2581.3999999999996</v>
      </c>
      <c r="Q216">
        <v>2581.3999999999996</v>
      </c>
      <c r="R216">
        <v>0</v>
      </c>
      <c r="S216">
        <v>2581.3999999999996</v>
      </c>
      <c r="T216">
        <v>0</v>
      </c>
      <c r="U216">
        <v>2581.3999999999996</v>
      </c>
      <c r="V216">
        <v>0</v>
      </c>
      <c r="W216">
        <v>2581.3999999999996</v>
      </c>
      <c r="X216">
        <v>0</v>
      </c>
      <c r="Y216">
        <v>0</v>
      </c>
      <c r="Z216">
        <v>2581.3999999999996</v>
      </c>
      <c r="AA216">
        <v>0</v>
      </c>
      <c r="AB216">
        <v>0</v>
      </c>
      <c r="AC216">
        <v>0</v>
      </c>
      <c r="AD216">
        <v>0</v>
      </c>
      <c r="AE216">
        <v>2581.3999999999996</v>
      </c>
      <c r="AF216">
        <v>0</v>
      </c>
      <c r="AG216">
        <v>0</v>
      </c>
      <c r="AH216">
        <v>0</v>
      </c>
      <c r="AI216">
        <v>0</v>
      </c>
      <c r="AJ216">
        <v>4081.3199999999997</v>
      </c>
    </row>
    <row r="217" spans="2:36" x14ac:dyDescent="0.35">
      <c r="B217" s="6"/>
      <c r="C217" s="6" t="s">
        <v>163</v>
      </c>
      <c r="D217" t="s">
        <v>158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row>
    <row r="218" spans="2:36" x14ac:dyDescent="0.35">
      <c r="B218" s="6"/>
      <c r="C218" s="6" t="s">
        <v>283</v>
      </c>
      <c r="D218" t="s">
        <v>158</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row>
    <row r="219" spans="2:36" x14ac:dyDescent="0.35">
      <c r="B219" s="6"/>
    </row>
    <row r="220" spans="2:36" x14ac:dyDescent="0.35">
      <c r="B220" s="6"/>
    </row>
    <row r="221" spans="2:36" x14ac:dyDescent="0.35">
      <c r="B221" s="6"/>
      <c r="C221" s="6" t="s">
        <v>286</v>
      </c>
    </row>
    <row r="222" spans="2:36" x14ac:dyDescent="0.35">
      <c r="B222" s="6"/>
    </row>
    <row r="223" spans="2:36" x14ac:dyDescent="0.35">
      <c r="B223" s="6"/>
      <c r="D223" t="s">
        <v>137</v>
      </c>
      <c r="F223">
        <v>2015</v>
      </c>
      <c r="G223">
        <v>2016</v>
      </c>
      <c r="H223">
        <v>2017</v>
      </c>
      <c r="I223">
        <v>2018</v>
      </c>
      <c r="J223">
        <v>2019</v>
      </c>
      <c r="K223">
        <v>2020</v>
      </c>
      <c r="L223">
        <v>2021</v>
      </c>
      <c r="M223">
        <v>2022</v>
      </c>
      <c r="N223">
        <v>2023</v>
      </c>
      <c r="O223">
        <v>2024</v>
      </c>
      <c r="P223">
        <v>2025</v>
      </c>
      <c r="Q223">
        <v>2026</v>
      </c>
      <c r="R223">
        <v>2027</v>
      </c>
      <c r="S223">
        <v>2028</v>
      </c>
      <c r="T223">
        <v>2029</v>
      </c>
      <c r="U223">
        <v>2030</v>
      </c>
      <c r="V223">
        <v>2031</v>
      </c>
      <c r="W223">
        <v>2032</v>
      </c>
      <c r="X223">
        <v>2033</v>
      </c>
      <c r="Y223">
        <v>2034</v>
      </c>
      <c r="Z223">
        <v>2035</v>
      </c>
      <c r="AA223">
        <v>2036</v>
      </c>
      <c r="AB223">
        <v>2037</v>
      </c>
      <c r="AC223">
        <v>2038</v>
      </c>
      <c r="AD223">
        <v>2039</v>
      </c>
      <c r="AE223">
        <v>2040</v>
      </c>
      <c r="AF223">
        <v>2041</v>
      </c>
      <c r="AG223">
        <v>2042</v>
      </c>
      <c r="AH223">
        <v>2043</v>
      </c>
      <c r="AI223">
        <v>2044</v>
      </c>
      <c r="AJ223">
        <v>2045</v>
      </c>
    </row>
    <row r="224" spans="2:36" x14ac:dyDescent="0.35">
      <c r="B224" s="6"/>
      <c r="C224" s="6" t="s">
        <v>287</v>
      </c>
      <c r="F224">
        <v>0</v>
      </c>
      <c r="G224">
        <v>0</v>
      </c>
      <c r="H224">
        <v>0</v>
      </c>
      <c r="I224">
        <v>0</v>
      </c>
      <c r="J224">
        <v>0</v>
      </c>
      <c r="K224">
        <v>0</v>
      </c>
      <c r="L224">
        <v>0</v>
      </c>
      <c r="M224">
        <v>1</v>
      </c>
      <c r="N224">
        <v>0.952380952380952</v>
      </c>
      <c r="O224">
        <v>0.90702947845805004</v>
      </c>
      <c r="P224">
        <v>0.86383759853147601</v>
      </c>
      <c r="Q224">
        <v>1.2144655580261099</v>
      </c>
      <c r="R224">
        <v>0</v>
      </c>
      <c r="S224">
        <v>1.49331914493592</v>
      </c>
      <c r="T224">
        <v>0</v>
      </c>
      <c r="U224">
        <v>1.3544844852026501</v>
      </c>
      <c r="V224">
        <v>0</v>
      </c>
      <c r="W224">
        <v>1.5116163770997999</v>
      </c>
      <c r="X224">
        <v>0</v>
      </c>
      <c r="Y224">
        <v>0</v>
      </c>
      <c r="Z224">
        <v>2.0596079600288801</v>
      </c>
      <c r="AA224">
        <v>0</v>
      </c>
      <c r="AB224">
        <v>0</v>
      </c>
      <c r="AC224">
        <v>0</v>
      </c>
      <c r="AD224">
        <v>0</v>
      </c>
      <c r="AE224">
        <v>2.0875131233973301</v>
      </c>
      <c r="AF224">
        <v>0</v>
      </c>
      <c r="AG224">
        <v>0</v>
      </c>
      <c r="AH224">
        <v>0</v>
      </c>
      <c r="AI224">
        <v>0</v>
      </c>
      <c r="AJ224">
        <v>5.1016573003380996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3521-C494-48D3-AB95-EEC0CF0738D2}">
  <dimension ref="A1:AH16"/>
  <sheetViews>
    <sheetView topLeftCell="A4" workbookViewId="0">
      <selection activeCell="L25" sqref="L25"/>
    </sheetView>
    <sheetView workbookViewId="1">
      <selection activeCell="A16" sqref="A16"/>
    </sheetView>
  </sheetViews>
  <sheetFormatPr defaultRowHeight="14.5" x14ac:dyDescent="0.35"/>
  <cols>
    <col min="1" max="1" width="24.26953125" customWidth="1"/>
    <col min="2" max="2" width="9.54296875" bestFit="1" customWidth="1"/>
    <col min="4" max="10" width="9.26953125" bestFit="1" customWidth="1"/>
    <col min="11" max="12" width="9.54296875" bestFit="1" customWidth="1"/>
    <col min="13" max="15" width="10.54296875" bestFit="1" customWidth="1"/>
    <col min="16" max="16" width="9.26953125" bestFit="1" customWidth="1"/>
    <col min="17" max="17" width="10.54296875" bestFit="1" customWidth="1"/>
    <col min="18" max="18" width="9.26953125" bestFit="1" customWidth="1"/>
    <col min="19" max="19" width="10.54296875" bestFit="1" customWidth="1"/>
    <col min="20" max="20" width="9.26953125" bestFit="1" customWidth="1"/>
    <col min="21" max="21" width="10.54296875" bestFit="1" customWidth="1"/>
    <col min="22" max="23" width="9.26953125" bestFit="1" customWidth="1"/>
    <col min="24" max="24" width="10.54296875" bestFit="1" customWidth="1"/>
    <col min="25" max="28" width="9.26953125" bestFit="1" customWidth="1"/>
    <col min="29" max="29" width="10.54296875" bestFit="1" customWidth="1"/>
    <col min="30" max="33" width="9.26953125" bestFit="1" customWidth="1"/>
    <col min="34" max="34" width="10.54296875" bestFit="1" customWidth="1"/>
  </cols>
  <sheetData>
    <row r="1" spans="1:34" x14ac:dyDescent="0.35">
      <c r="A1" t="s">
        <v>127</v>
      </c>
      <c r="K1" t="s">
        <v>133</v>
      </c>
    </row>
    <row r="2" spans="1:34" s="6" customFormat="1" x14ac:dyDescent="0.35"/>
    <row r="3" spans="1:34" s="13" customFormat="1" x14ac:dyDescent="0.35">
      <c r="A3" s="12" t="s">
        <v>292</v>
      </c>
    </row>
    <row r="4" spans="1:34" x14ac:dyDescent="0.35">
      <c r="A4" s="6" t="s">
        <v>288</v>
      </c>
      <c r="B4" s="6" t="s">
        <v>289</v>
      </c>
    </row>
    <row r="5" spans="1:34" s="6" customFormat="1" x14ac:dyDescent="0.35"/>
    <row r="6" spans="1:34" s="6" customFormat="1" x14ac:dyDescent="0.35"/>
    <row r="8" spans="1:34" x14ac:dyDescent="0.35">
      <c r="A8" s="6"/>
      <c r="B8" s="6" t="s">
        <v>137</v>
      </c>
      <c r="C8" s="6"/>
      <c r="D8" s="6">
        <v>2015</v>
      </c>
      <c r="E8" s="6">
        <v>2016</v>
      </c>
      <c r="F8" s="6">
        <v>2017</v>
      </c>
      <c r="G8" s="6">
        <v>2018</v>
      </c>
      <c r="H8" s="6">
        <v>2019</v>
      </c>
      <c r="I8" s="6">
        <v>2020</v>
      </c>
      <c r="J8" s="6">
        <v>2021</v>
      </c>
      <c r="K8" s="6">
        <v>2022</v>
      </c>
      <c r="L8" s="6">
        <v>2023</v>
      </c>
      <c r="M8" s="6">
        <v>2024</v>
      </c>
      <c r="N8" s="6">
        <v>2025</v>
      </c>
      <c r="O8" s="6">
        <v>2026</v>
      </c>
      <c r="P8" s="6">
        <v>2027</v>
      </c>
      <c r="Q8" s="6">
        <v>2028</v>
      </c>
      <c r="R8" s="6">
        <v>2029</v>
      </c>
      <c r="S8" s="6">
        <v>2030</v>
      </c>
      <c r="T8" s="6">
        <v>2031</v>
      </c>
      <c r="U8" s="6">
        <v>2032</v>
      </c>
      <c r="V8" s="6">
        <v>2033</v>
      </c>
      <c r="W8" s="6">
        <v>2034</v>
      </c>
      <c r="X8" s="6">
        <v>2035</v>
      </c>
      <c r="Y8" s="6">
        <v>2036</v>
      </c>
      <c r="Z8" s="6">
        <v>2037</v>
      </c>
      <c r="AA8" s="6">
        <v>2038</v>
      </c>
      <c r="AB8" s="6">
        <v>2039</v>
      </c>
      <c r="AC8" s="6">
        <v>2040</v>
      </c>
      <c r="AD8" s="6">
        <v>2041</v>
      </c>
      <c r="AE8" s="6">
        <v>2042</v>
      </c>
      <c r="AF8" s="6">
        <v>2043</v>
      </c>
      <c r="AG8" s="6">
        <v>2044</v>
      </c>
      <c r="AH8" s="6">
        <v>2045</v>
      </c>
    </row>
    <row r="9" spans="1:34" x14ac:dyDescent="0.35">
      <c r="A9" s="10" t="s">
        <v>167</v>
      </c>
      <c r="B9" s="10" t="s">
        <v>158</v>
      </c>
      <c r="C9" s="10"/>
      <c r="D9" s="11">
        <f>RESOLVE!F33</f>
        <v>0</v>
      </c>
      <c r="E9" s="11">
        <f>RESOLVE!G33</f>
        <v>0</v>
      </c>
      <c r="F9" s="11">
        <f>RESOLVE!H33</f>
        <v>0</v>
      </c>
      <c r="G9" s="11">
        <f>RESOLVE!I33</f>
        <v>0</v>
      </c>
      <c r="H9" s="11">
        <f>RESOLVE!J33</f>
        <v>0</v>
      </c>
      <c r="I9" s="11">
        <f>RESOLVE!K33</f>
        <v>0</v>
      </c>
      <c r="J9" s="11">
        <f>RESOLVE!L33</f>
        <v>0</v>
      </c>
      <c r="K9" s="11">
        <f>RESOLVE!M33</f>
        <v>2564.54</v>
      </c>
      <c r="L9" s="11">
        <f>RESOLVE!N33</f>
        <v>4603.4999999999991</v>
      </c>
      <c r="M9" s="11">
        <f>RESOLVE!O33</f>
        <v>9811.41</v>
      </c>
      <c r="N9" s="11">
        <f>RESOLVE!P33</f>
        <v>11317.12</v>
      </c>
      <c r="O9" s="11">
        <f>RESOLVE!Q33</f>
        <v>11317.130000000001</v>
      </c>
      <c r="P9" s="11">
        <f>RESOLVE!R33</f>
        <v>0</v>
      </c>
      <c r="Q9" s="11">
        <f>RESOLVE!S33</f>
        <v>12078.129999999997</v>
      </c>
      <c r="R9" s="11">
        <f>RESOLVE!T33</f>
        <v>0</v>
      </c>
      <c r="S9" s="11">
        <f>RESOLVE!U33</f>
        <v>12394.529999999999</v>
      </c>
      <c r="T9" s="11">
        <f>RESOLVE!V33</f>
        <v>0</v>
      </c>
      <c r="U9" s="11">
        <f>RESOLVE!W33</f>
        <v>13570.669999999998</v>
      </c>
      <c r="V9" s="11">
        <f>RESOLVE!X33</f>
        <v>0</v>
      </c>
      <c r="W9" s="11">
        <f>RESOLVE!Y33</f>
        <v>0</v>
      </c>
      <c r="X9" s="11">
        <f>RESOLVE!Z33</f>
        <v>17647.849999999999</v>
      </c>
      <c r="Y9" s="11">
        <f>RESOLVE!AA33</f>
        <v>0</v>
      </c>
      <c r="Z9" s="11">
        <f>RESOLVE!AB33</f>
        <v>0</v>
      </c>
      <c r="AA9" s="11">
        <f>RESOLVE!AC33</f>
        <v>0</v>
      </c>
      <c r="AB9" s="11">
        <f>RESOLVE!AD33</f>
        <v>0</v>
      </c>
      <c r="AC9" s="11">
        <f>RESOLVE!AE33</f>
        <v>28528.34</v>
      </c>
      <c r="AD9" s="11">
        <f>RESOLVE!AF33</f>
        <v>0</v>
      </c>
      <c r="AE9" s="11">
        <f>RESOLVE!AG33</f>
        <v>0</v>
      </c>
      <c r="AF9" s="11">
        <f>RESOLVE!AH33</f>
        <v>0</v>
      </c>
      <c r="AG9" s="11">
        <f>RESOLVE!AI33</f>
        <v>0</v>
      </c>
      <c r="AH9" s="11">
        <f>RESOLVE!AJ33</f>
        <v>40706.07</v>
      </c>
    </row>
    <row r="12" spans="1:34" x14ac:dyDescent="0.35">
      <c r="B12">
        <v>2022</v>
      </c>
      <c r="C12">
        <v>2023</v>
      </c>
      <c r="D12">
        <v>2024</v>
      </c>
      <c r="E12">
        <v>2025</v>
      </c>
      <c r="F12">
        <v>2026</v>
      </c>
      <c r="G12">
        <v>2028</v>
      </c>
      <c r="H12">
        <v>2030</v>
      </c>
      <c r="I12">
        <v>2032</v>
      </c>
      <c r="J12">
        <v>2035</v>
      </c>
      <c r="K12">
        <v>2040</v>
      </c>
      <c r="L12">
        <v>2045</v>
      </c>
    </row>
    <row r="13" spans="1:34" x14ac:dyDescent="0.35">
      <c r="A13" s="16" t="s">
        <v>291</v>
      </c>
      <c r="B13" s="15">
        <f>K9</f>
        <v>2564.54</v>
      </c>
      <c r="C13" s="15">
        <f t="shared" ref="C13:F13" si="0">L9</f>
        <v>4603.4999999999991</v>
      </c>
      <c r="D13" s="15">
        <f t="shared" si="0"/>
        <v>9811.41</v>
      </c>
      <c r="E13" s="15">
        <f t="shared" si="0"/>
        <v>11317.12</v>
      </c>
      <c r="F13" s="15">
        <f t="shared" si="0"/>
        <v>11317.130000000001</v>
      </c>
      <c r="G13" s="15">
        <f>Q9</f>
        <v>12078.129999999997</v>
      </c>
      <c r="H13" s="15">
        <f>S9</f>
        <v>12394.529999999999</v>
      </c>
      <c r="I13" s="15">
        <f>U9</f>
        <v>13570.669999999998</v>
      </c>
      <c r="J13" s="15">
        <f>X9</f>
        <v>17647.849999999999</v>
      </c>
      <c r="K13" s="15">
        <f>AC9</f>
        <v>28528.34</v>
      </c>
      <c r="L13" s="15">
        <f>AH9</f>
        <v>40706.07</v>
      </c>
    </row>
    <row r="15" spans="1:34" x14ac:dyDescent="0.35">
      <c r="B15">
        <v>2022</v>
      </c>
      <c r="C15" s="6">
        <v>2023</v>
      </c>
      <c r="D15" s="6">
        <v>2024</v>
      </c>
      <c r="E15" s="6">
        <v>2025</v>
      </c>
      <c r="F15" s="6">
        <v>2026</v>
      </c>
      <c r="G15" s="6">
        <v>2027</v>
      </c>
      <c r="H15" s="6">
        <v>2028</v>
      </c>
      <c r="I15" s="6">
        <v>2029</v>
      </c>
      <c r="J15" s="6">
        <v>2030</v>
      </c>
      <c r="K15" s="6">
        <v>2031</v>
      </c>
      <c r="L15" s="6">
        <v>2032</v>
      </c>
      <c r="M15" s="6">
        <v>2033</v>
      </c>
      <c r="N15" s="6">
        <v>2034</v>
      </c>
      <c r="O15" s="6">
        <v>2035</v>
      </c>
      <c r="P15" s="6">
        <v>2036</v>
      </c>
      <c r="Q15" s="6">
        <v>2037</v>
      </c>
      <c r="R15" s="6">
        <v>2038</v>
      </c>
      <c r="S15" s="6">
        <v>2039</v>
      </c>
      <c r="T15" s="6">
        <v>2040</v>
      </c>
      <c r="U15" s="6">
        <v>2041</v>
      </c>
      <c r="V15" s="6">
        <v>2042</v>
      </c>
      <c r="W15" s="6">
        <v>2043</v>
      </c>
      <c r="X15" s="6">
        <v>2044</v>
      </c>
      <c r="Y15" s="6">
        <v>2045</v>
      </c>
      <c r="Z15" s="6">
        <v>2046</v>
      </c>
      <c r="AA15" s="6">
        <v>2047</v>
      </c>
      <c r="AB15" s="6">
        <v>2048</v>
      </c>
      <c r="AC15" s="6">
        <v>2049</v>
      </c>
      <c r="AD15" s="6">
        <v>2050</v>
      </c>
    </row>
    <row r="16" spans="1:34" x14ac:dyDescent="0.35">
      <c r="A16" s="5" t="s">
        <v>122</v>
      </c>
      <c r="B16" s="14">
        <f>B13</f>
        <v>2564.54</v>
      </c>
      <c r="C16" s="14">
        <f t="shared" ref="C16:F16" si="1">C13</f>
        <v>4603.4999999999991</v>
      </c>
      <c r="D16" s="14">
        <f t="shared" si="1"/>
        <v>9811.41</v>
      </c>
      <c r="E16" s="14">
        <f t="shared" si="1"/>
        <v>11317.12</v>
      </c>
      <c r="F16" s="14">
        <f t="shared" si="1"/>
        <v>11317.130000000001</v>
      </c>
      <c r="G16" s="11">
        <f>_xlfn.FORECAST.LINEAR(G15,$F$13:$G$13,$F$12:$G$12)</f>
        <v>11697.630000000005</v>
      </c>
      <c r="H16" s="14">
        <f>G13</f>
        <v>12078.129999999997</v>
      </c>
      <c r="I16" s="11">
        <f>_xlfn.FORECAST.LINEAR(I15,$G$13:$H$13,$G$12:$H$12)</f>
        <v>12236.330000000016</v>
      </c>
      <c r="J16" s="14">
        <f>H13</f>
        <v>12394.529999999999</v>
      </c>
      <c r="K16" s="11">
        <f>_xlfn.FORECAST.LINEAR(K15,$H$13:$I$13,$H$12:$I$12)</f>
        <v>12982.600000000093</v>
      </c>
      <c r="L16" s="14">
        <f>I13</f>
        <v>13570.669999999998</v>
      </c>
      <c r="M16" s="11">
        <f>_xlfn.FORECAST.LINEAR(M15,$I$13:$J$13,$I$12:$J$12)</f>
        <v>14929.729999999981</v>
      </c>
      <c r="N16" s="11">
        <f>_xlfn.FORECAST.LINEAR(N15,$I$13:$J$13,$I$12:$J$12)</f>
        <v>16288.790000000037</v>
      </c>
      <c r="O16" s="14">
        <f>J13</f>
        <v>17647.849999999999</v>
      </c>
      <c r="P16" s="11">
        <f>_xlfn.FORECAST.LINEAR(P15,$J$13:$K$13,$J$12:$K$12)</f>
        <v>19823.947999999858</v>
      </c>
      <c r="Q16" s="11">
        <f t="shared" ref="Q16:T16" si="2">_xlfn.FORECAST.LINEAR(Q15,$J$13:$K$13,$J$12:$K$12)</f>
        <v>22000.046000000089</v>
      </c>
      <c r="R16" s="11">
        <f t="shared" si="2"/>
        <v>24176.143999999389</v>
      </c>
      <c r="S16" s="11">
        <f t="shared" si="2"/>
        <v>26352.24199999962</v>
      </c>
      <c r="T16" s="11">
        <f t="shared" si="2"/>
        <v>28528.339999999851</v>
      </c>
      <c r="U16" s="11">
        <f>_xlfn.FORECAST.LINEAR(U15,$K$13:$L$13,$K$12:$L$12)</f>
        <v>30963.88599999994</v>
      </c>
      <c r="V16" s="11">
        <f t="shared" ref="V16:Y16" si="3">_xlfn.FORECAST.LINEAR(V15,$K$13:$L$13,$K$12:$L$12)</f>
        <v>33399.43200000003</v>
      </c>
      <c r="W16" s="11">
        <f t="shared" si="3"/>
        <v>35834.977999999188</v>
      </c>
      <c r="X16" s="11">
        <f t="shared" si="3"/>
        <v>38270.523999999277</v>
      </c>
      <c r="Y16" s="11">
        <f t="shared" si="3"/>
        <v>40706.069999999367</v>
      </c>
      <c r="Z16" s="11">
        <f t="shared" ref="Z16" si="4">_xlfn.FORECAST.LINEAR(Z15,$K$13:$L$13,$K$12:$L$12)</f>
        <v>43141.615999999456</v>
      </c>
      <c r="AA16" s="11">
        <f t="shared" ref="AA16" si="5">_xlfn.FORECAST.LINEAR(AA15,$K$13:$L$13,$K$12:$L$12)</f>
        <v>45577.161999999546</v>
      </c>
      <c r="AB16" s="11">
        <f t="shared" ref="AB16" si="6">_xlfn.FORECAST.LINEAR(AB15,$K$13:$L$13,$K$12:$L$12)</f>
        <v>48012.707999999635</v>
      </c>
      <c r="AC16" s="11">
        <f t="shared" ref="AC16" si="7">_xlfn.FORECAST.LINEAR(AC15,$K$13:$L$13,$K$12:$L$12)</f>
        <v>50448.253999999724</v>
      </c>
      <c r="AD16" s="11">
        <f t="shared" ref="AD16" si="8">_xlfn.FORECAST.LINEAR(AD15,$K$13:$L$13,$K$12:$L$12)</f>
        <v>52883.799999999814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2C1D-B0A5-4977-AD60-A1638A41FF0D}">
  <dimension ref="A1:AI76"/>
  <sheetViews>
    <sheetView topLeftCell="A34" workbookViewId="0">
      <selection activeCell="B51" sqref="B51"/>
    </sheetView>
    <sheetView workbookViewId="1"/>
  </sheetViews>
  <sheetFormatPr defaultColWidth="9.1796875" defaultRowHeight="14.5" x14ac:dyDescent="0.35"/>
  <cols>
    <col min="1" max="1" width="34.26953125" style="20" bestFit="1" customWidth="1"/>
    <col min="2" max="32" width="13.7265625" style="20" bestFit="1" customWidth="1"/>
    <col min="33" max="35" width="15.453125" style="20" bestFit="1" customWidth="1"/>
    <col min="36" max="16384" width="9.1796875" style="20"/>
  </cols>
  <sheetData>
    <row r="1" spans="1:35" ht="20.149999999999999" customHeight="1" x14ac:dyDescent="0.35">
      <c r="A1" s="19" t="s">
        <v>294</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row>
    <row r="2" spans="1:35" ht="20.149999999999999" customHeight="1" x14ac:dyDescent="0.35">
      <c r="A2" s="19"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1:35" ht="20.149999999999999" customHeight="1" x14ac:dyDescent="0.35">
      <c r="A3" s="21" t="s">
        <v>295</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row>
    <row r="4" spans="1:35" ht="26" x14ac:dyDescent="0.35">
      <c r="A4" s="22" t="s">
        <v>296</v>
      </c>
      <c r="B4" s="22" t="s">
        <v>297</v>
      </c>
      <c r="C4" s="22" t="s">
        <v>298</v>
      </c>
      <c r="D4" s="22" t="s">
        <v>299</v>
      </c>
      <c r="E4" s="22" t="s">
        <v>300</v>
      </c>
      <c r="F4" s="22" t="s">
        <v>301</v>
      </c>
      <c r="G4" s="22" t="s">
        <v>302</v>
      </c>
      <c r="H4" s="22" t="s">
        <v>303</v>
      </c>
      <c r="I4" s="22" t="s">
        <v>304</v>
      </c>
      <c r="J4" s="22" t="s">
        <v>305</v>
      </c>
      <c r="K4" s="22" t="s">
        <v>306</v>
      </c>
      <c r="L4" s="22" t="s">
        <v>307</v>
      </c>
      <c r="M4" s="22" t="s">
        <v>308</v>
      </c>
      <c r="N4" s="22" t="s">
        <v>309</v>
      </c>
      <c r="O4" s="22" t="s">
        <v>310</v>
      </c>
      <c r="P4" s="22" t="s">
        <v>311</v>
      </c>
      <c r="Q4" s="22" t="s">
        <v>312</v>
      </c>
      <c r="R4" s="22" t="s">
        <v>313</v>
      </c>
      <c r="S4" s="22" t="s">
        <v>314</v>
      </c>
      <c r="T4" s="22" t="s">
        <v>315</v>
      </c>
      <c r="U4" s="22" t="s">
        <v>316</v>
      </c>
      <c r="V4" s="22" t="s">
        <v>317</v>
      </c>
      <c r="W4" s="22" t="s">
        <v>318</v>
      </c>
      <c r="X4" s="22" t="s">
        <v>319</v>
      </c>
      <c r="Y4" s="22" t="s">
        <v>320</v>
      </c>
      <c r="Z4" s="22" t="s">
        <v>321</v>
      </c>
      <c r="AA4" s="22" t="s">
        <v>322</v>
      </c>
      <c r="AB4" s="22" t="s">
        <v>323</v>
      </c>
      <c r="AC4" s="22" t="s">
        <v>324</v>
      </c>
      <c r="AD4" s="22" t="s">
        <v>325</v>
      </c>
      <c r="AE4" s="22" t="s">
        <v>326</v>
      </c>
      <c r="AF4" s="22" t="s">
        <v>327</v>
      </c>
      <c r="AG4" s="22" t="s">
        <v>328</v>
      </c>
      <c r="AH4" s="22" t="s">
        <v>329</v>
      </c>
      <c r="AI4" s="22" t="s">
        <v>330</v>
      </c>
    </row>
    <row r="5" spans="1:35" x14ac:dyDescent="0.35">
      <c r="A5" s="23" t="s">
        <v>331</v>
      </c>
      <c r="B5" s="24">
        <v>28426</v>
      </c>
      <c r="C5" s="24">
        <v>28320.6</v>
      </c>
      <c r="D5" s="24">
        <v>28347.599999999999</v>
      </c>
      <c r="E5" s="24">
        <v>28317.4</v>
      </c>
      <c r="F5" s="24">
        <v>28238.6</v>
      </c>
      <c r="G5" s="24">
        <v>27686.5</v>
      </c>
      <c r="H5" s="24">
        <v>28200.6</v>
      </c>
      <c r="I5" s="24">
        <v>28164.9</v>
      </c>
      <c r="J5" s="24">
        <v>30294.1</v>
      </c>
      <c r="K5" s="24">
        <v>29011.200000000001</v>
      </c>
      <c r="L5" s="24">
        <v>28685.1</v>
      </c>
      <c r="M5" s="24">
        <v>28021.200000000001</v>
      </c>
      <c r="N5" s="24">
        <v>26467.1</v>
      </c>
      <c r="O5" s="24">
        <v>26334</v>
      </c>
      <c r="P5" s="24">
        <v>26346</v>
      </c>
      <c r="Q5" s="24">
        <v>25248</v>
      </c>
      <c r="R5" s="24">
        <v>23739</v>
      </c>
      <c r="S5" s="24">
        <v>23171</v>
      </c>
      <c r="T5" s="24">
        <v>24390</v>
      </c>
      <c r="U5" s="24">
        <v>24347</v>
      </c>
      <c r="V5" s="24">
        <v>24321</v>
      </c>
      <c r="W5" s="24">
        <v>24324</v>
      </c>
      <c r="X5" s="24">
        <v>30665</v>
      </c>
      <c r="Y5" s="24">
        <v>43711</v>
      </c>
      <c r="Z5" s="24">
        <v>43936</v>
      </c>
      <c r="AA5" s="24">
        <v>43303</v>
      </c>
      <c r="AB5" s="24">
        <v>42329</v>
      </c>
      <c r="AC5" s="24">
        <v>43140</v>
      </c>
      <c r="AD5" s="24">
        <v>42673</v>
      </c>
      <c r="AE5" s="24">
        <v>42780</v>
      </c>
      <c r="AF5" s="24">
        <v>42822</v>
      </c>
      <c r="AG5" s="24">
        <v>46.5</v>
      </c>
      <c r="AH5" s="24">
        <v>42.6</v>
      </c>
      <c r="AI5" s="24">
        <v>36.4</v>
      </c>
    </row>
    <row r="6" spans="1:35" x14ac:dyDescent="0.35">
      <c r="A6" s="25" t="s">
        <v>332</v>
      </c>
      <c r="B6" s="26">
        <v>141.4</v>
      </c>
      <c r="C6" s="26">
        <v>150.5</v>
      </c>
      <c r="D6" s="26">
        <v>150.5</v>
      </c>
      <c r="E6" s="26">
        <v>130.5</v>
      </c>
      <c r="F6" s="26">
        <v>89</v>
      </c>
      <c r="G6" s="26">
        <v>6</v>
      </c>
      <c r="H6" s="26">
        <v>6</v>
      </c>
      <c r="I6" s="26">
        <v>6</v>
      </c>
      <c r="J6" s="26" t="s">
        <v>333</v>
      </c>
      <c r="K6" s="26" t="s">
        <v>333</v>
      </c>
      <c r="L6" s="26" t="s">
        <v>333</v>
      </c>
      <c r="M6" s="26" t="s">
        <v>333</v>
      </c>
      <c r="N6" s="26" t="s">
        <v>333</v>
      </c>
      <c r="O6" s="26" t="s">
        <v>333</v>
      </c>
      <c r="P6" s="26" t="s">
        <v>333</v>
      </c>
      <c r="Q6" s="26" t="s">
        <v>333</v>
      </c>
      <c r="R6" s="26" t="s">
        <v>333</v>
      </c>
      <c r="S6" s="26" t="s">
        <v>333</v>
      </c>
      <c r="T6" s="26" t="s">
        <v>333</v>
      </c>
      <c r="U6" s="26" t="s">
        <v>333</v>
      </c>
      <c r="V6" s="26" t="s">
        <v>333</v>
      </c>
      <c r="W6" s="26" t="s">
        <v>333</v>
      </c>
      <c r="X6" s="26" t="s">
        <v>333</v>
      </c>
      <c r="Y6" s="26" t="s">
        <v>333</v>
      </c>
      <c r="Z6" s="26" t="s">
        <v>333</v>
      </c>
      <c r="AA6" s="26" t="s">
        <v>333</v>
      </c>
      <c r="AB6" s="26" t="s">
        <v>333</v>
      </c>
      <c r="AC6" s="26" t="s">
        <v>333</v>
      </c>
      <c r="AD6" s="26" t="s">
        <v>333</v>
      </c>
      <c r="AE6" s="26" t="s">
        <v>333</v>
      </c>
      <c r="AF6" s="26" t="s">
        <v>333</v>
      </c>
      <c r="AG6" s="26" t="s">
        <v>333</v>
      </c>
      <c r="AH6" s="26" t="s">
        <v>333</v>
      </c>
      <c r="AI6" s="26">
        <v>0.2</v>
      </c>
    </row>
    <row r="7" spans="1:35" x14ac:dyDescent="0.35">
      <c r="A7" s="25" t="s">
        <v>160</v>
      </c>
      <c r="B7" s="26">
        <v>116</v>
      </c>
      <c r="C7" s="26">
        <v>113</v>
      </c>
      <c r="D7" s="26">
        <v>113</v>
      </c>
      <c r="E7" s="26">
        <v>126.1</v>
      </c>
      <c r="F7" s="26">
        <v>132.1</v>
      </c>
      <c r="G7" s="26">
        <v>130.1</v>
      </c>
      <c r="H7" s="26">
        <v>130.1</v>
      </c>
      <c r="I7" s="26">
        <v>130.1</v>
      </c>
      <c r="J7" s="26">
        <v>128.1</v>
      </c>
      <c r="K7" s="26">
        <v>124.9</v>
      </c>
      <c r="L7" s="26">
        <v>124.9</v>
      </c>
      <c r="M7" s="26">
        <v>124.9</v>
      </c>
      <c r="N7" s="26">
        <v>124.9</v>
      </c>
      <c r="O7" s="26">
        <v>125</v>
      </c>
      <c r="P7" s="26">
        <v>217</v>
      </c>
      <c r="Q7" s="26">
        <v>219</v>
      </c>
      <c r="R7" s="26">
        <v>129</v>
      </c>
      <c r="S7" s="26">
        <v>129</v>
      </c>
      <c r="T7" s="26">
        <v>238</v>
      </c>
      <c r="U7" s="26">
        <v>238</v>
      </c>
      <c r="V7" s="26">
        <v>238</v>
      </c>
      <c r="W7" s="26">
        <v>238</v>
      </c>
      <c r="X7" s="26">
        <v>1515</v>
      </c>
      <c r="Y7" s="26">
        <v>1587</v>
      </c>
      <c r="Z7" s="26">
        <v>1587</v>
      </c>
      <c r="AA7" s="26">
        <v>1712</v>
      </c>
      <c r="AB7" s="26">
        <v>1660</v>
      </c>
      <c r="AC7" s="26">
        <v>1660</v>
      </c>
      <c r="AD7" s="26">
        <v>1660</v>
      </c>
      <c r="AE7" s="26">
        <v>1489</v>
      </c>
      <c r="AF7" s="26">
        <v>1500</v>
      </c>
      <c r="AG7" s="26">
        <v>0.5</v>
      </c>
      <c r="AH7" s="26">
        <v>0.2</v>
      </c>
      <c r="AI7" s="26">
        <v>0.1</v>
      </c>
    </row>
    <row r="8" spans="1:35" x14ac:dyDescent="0.35">
      <c r="A8" s="25" t="s">
        <v>334</v>
      </c>
      <c r="B8" s="26">
        <v>9696.7999999999993</v>
      </c>
      <c r="C8" s="26">
        <v>9660</v>
      </c>
      <c r="D8" s="26">
        <v>9612.6</v>
      </c>
      <c r="E8" s="26">
        <v>9626.1</v>
      </c>
      <c r="F8" s="26">
        <v>9629.2999999999993</v>
      </c>
      <c r="G8" s="26">
        <v>9632.9</v>
      </c>
      <c r="H8" s="26">
        <v>9621.7999999999993</v>
      </c>
      <c r="I8" s="26">
        <v>9623.1</v>
      </c>
      <c r="J8" s="26">
        <v>9594.9</v>
      </c>
      <c r="K8" s="26">
        <v>9380.1</v>
      </c>
      <c r="L8" s="26">
        <v>9600.2000000000007</v>
      </c>
      <c r="M8" s="26">
        <v>9608.1</v>
      </c>
      <c r="N8" s="26">
        <v>9587</v>
      </c>
      <c r="O8" s="26">
        <v>9505</v>
      </c>
      <c r="P8" s="26">
        <v>9844</v>
      </c>
      <c r="Q8" s="26">
        <v>9849</v>
      </c>
      <c r="R8" s="26">
        <v>9843</v>
      </c>
      <c r="S8" s="26">
        <v>9714</v>
      </c>
      <c r="T8" s="26">
        <v>9871</v>
      </c>
      <c r="U8" s="26">
        <v>9840</v>
      </c>
      <c r="V8" s="26">
        <v>9836</v>
      </c>
      <c r="W8" s="26">
        <v>9840</v>
      </c>
      <c r="X8" s="26">
        <v>9781</v>
      </c>
      <c r="Y8" s="26">
        <v>9808</v>
      </c>
      <c r="Z8" s="26">
        <v>9805</v>
      </c>
      <c r="AA8" s="26">
        <v>9808</v>
      </c>
      <c r="AB8" s="26">
        <v>9774</v>
      </c>
      <c r="AC8" s="26">
        <v>9559</v>
      </c>
      <c r="AD8" s="26">
        <v>9297</v>
      </c>
      <c r="AE8" s="26">
        <v>9236</v>
      </c>
      <c r="AF8" s="26">
        <v>9200</v>
      </c>
      <c r="AG8" s="26">
        <v>18.8</v>
      </c>
      <c r="AH8" s="26">
        <v>14.3</v>
      </c>
      <c r="AI8" s="26">
        <v>12.4</v>
      </c>
    </row>
    <row r="9" spans="1:35" x14ac:dyDescent="0.35">
      <c r="A9" s="25" t="s">
        <v>335</v>
      </c>
      <c r="B9" s="26">
        <v>11540.1</v>
      </c>
      <c r="C9" s="26">
        <v>11568</v>
      </c>
      <c r="D9" s="26">
        <v>11530.4</v>
      </c>
      <c r="E9" s="26">
        <v>11514.1</v>
      </c>
      <c r="F9" s="26">
        <v>11482</v>
      </c>
      <c r="G9" s="26">
        <v>11027.4</v>
      </c>
      <c r="H9" s="26">
        <v>11454.7</v>
      </c>
      <c r="I9" s="26">
        <v>11364</v>
      </c>
      <c r="J9" s="26">
        <v>11405.5</v>
      </c>
      <c r="K9" s="26">
        <v>10807.4</v>
      </c>
      <c r="L9" s="26">
        <v>10330.299999999999</v>
      </c>
      <c r="M9" s="26">
        <v>9628.7999999999993</v>
      </c>
      <c r="N9" s="26">
        <v>8133.8</v>
      </c>
      <c r="O9" s="26">
        <v>8188</v>
      </c>
      <c r="P9" s="26">
        <v>7917</v>
      </c>
      <c r="Q9" s="26">
        <v>6850</v>
      </c>
      <c r="R9" s="26">
        <v>5436</v>
      </c>
      <c r="S9" s="26">
        <v>4992</v>
      </c>
      <c r="T9" s="26">
        <v>5904</v>
      </c>
      <c r="U9" s="26">
        <v>5409</v>
      </c>
      <c r="V9" s="26">
        <v>5397</v>
      </c>
      <c r="W9" s="26">
        <v>5397</v>
      </c>
      <c r="X9" s="26">
        <v>10313</v>
      </c>
      <c r="Y9" s="26">
        <v>22581</v>
      </c>
      <c r="Z9" s="26">
        <v>21923</v>
      </c>
      <c r="AA9" s="26">
        <v>22040</v>
      </c>
      <c r="AB9" s="26">
        <v>21291</v>
      </c>
      <c r="AC9" s="26">
        <v>22324</v>
      </c>
      <c r="AD9" s="26">
        <v>21697</v>
      </c>
      <c r="AE9" s="26">
        <v>20897</v>
      </c>
      <c r="AF9" s="26">
        <v>20638</v>
      </c>
      <c r="AG9" s="26">
        <v>10.3</v>
      </c>
      <c r="AH9" s="26">
        <v>15.3</v>
      </c>
      <c r="AI9" s="26">
        <v>14.8</v>
      </c>
    </row>
    <row r="10" spans="1:35" x14ac:dyDescent="0.35">
      <c r="A10" s="27" t="s">
        <v>336</v>
      </c>
      <c r="B10" s="28">
        <v>7078.3</v>
      </c>
      <c r="C10" s="28">
        <v>7096.8</v>
      </c>
      <c r="D10" s="28">
        <v>7012.8</v>
      </c>
      <c r="E10" s="28">
        <v>6994.2</v>
      </c>
      <c r="F10" s="28">
        <v>6959.8</v>
      </c>
      <c r="G10" s="28">
        <v>6600</v>
      </c>
      <c r="H10" s="28">
        <v>6506.3</v>
      </c>
      <c r="I10" s="28">
        <v>6480.3</v>
      </c>
      <c r="J10" s="28">
        <v>6561.1</v>
      </c>
      <c r="K10" s="28">
        <v>6178.3</v>
      </c>
      <c r="L10" s="28">
        <v>6037.5</v>
      </c>
      <c r="M10" s="28">
        <v>5416.2</v>
      </c>
      <c r="N10" s="28">
        <v>3962.6</v>
      </c>
      <c r="O10" s="28" t="s">
        <v>333</v>
      </c>
      <c r="P10" s="28" t="s">
        <v>333</v>
      </c>
      <c r="Q10" s="28" t="s">
        <v>333</v>
      </c>
      <c r="R10" s="28" t="s">
        <v>333</v>
      </c>
      <c r="S10" s="28" t="s">
        <v>333</v>
      </c>
      <c r="T10" s="28" t="s">
        <v>333</v>
      </c>
      <c r="U10" s="28" t="s">
        <v>333</v>
      </c>
      <c r="V10" s="28" t="s">
        <v>333</v>
      </c>
      <c r="W10" s="28" t="s">
        <v>333</v>
      </c>
      <c r="X10" s="28" t="s">
        <v>333</v>
      </c>
      <c r="Y10" s="28" t="s">
        <v>333</v>
      </c>
      <c r="Z10" s="28" t="s">
        <v>333</v>
      </c>
      <c r="AA10" s="28" t="s">
        <v>333</v>
      </c>
      <c r="AB10" s="28" t="s">
        <v>333</v>
      </c>
      <c r="AC10" s="28" t="s">
        <v>333</v>
      </c>
      <c r="AD10" s="28" t="s">
        <v>333</v>
      </c>
      <c r="AE10" s="28" t="s">
        <v>333</v>
      </c>
      <c r="AF10" s="28" t="s">
        <v>333</v>
      </c>
      <c r="AG10" s="28" t="s">
        <v>333</v>
      </c>
      <c r="AH10" s="28">
        <v>9</v>
      </c>
      <c r="AI10" s="28">
        <v>9.1</v>
      </c>
    </row>
    <row r="11" spans="1:35" x14ac:dyDescent="0.35">
      <c r="A11" s="27" t="s">
        <v>337</v>
      </c>
      <c r="B11" s="28">
        <v>3266.7</v>
      </c>
      <c r="C11" s="28">
        <v>3275.3</v>
      </c>
      <c r="D11" s="28">
        <v>3321.7</v>
      </c>
      <c r="E11" s="28">
        <v>3324</v>
      </c>
      <c r="F11" s="28">
        <v>3310.4</v>
      </c>
      <c r="G11" s="28">
        <v>3117.6</v>
      </c>
      <c r="H11" s="28">
        <v>3233.6</v>
      </c>
      <c r="I11" s="28">
        <v>3169.6</v>
      </c>
      <c r="J11" s="28">
        <v>2594.1999999999998</v>
      </c>
      <c r="K11" s="28">
        <v>2335.1</v>
      </c>
      <c r="L11" s="28">
        <v>2032.1</v>
      </c>
      <c r="M11" s="28">
        <v>2021.4</v>
      </c>
      <c r="N11" s="28">
        <v>1984.6</v>
      </c>
      <c r="O11" s="28" t="s">
        <v>333</v>
      </c>
      <c r="P11" s="28" t="s">
        <v>333</v>
      </c>
      <c r="Q11" s="28" t="s">
        <v>333</v>
      </c>
      <c r="R11" s="28" t="s">
        <v>333</v>
      </c>
      <c r="S11" s="28" t="s">
        <v>333</v>
      </c>
      <c r="T11" s="28" t="s">
        <v>333</v>
      </c>
      <c r="U11" s="28" t="s">
        <v>333</v>
      </c>
      <c r="V11" s="28" t="s">
        <v>333</v>
      </c>
      <c r="W11" s="28" t="s">
        <v>333</v>
      </c>
      <c r="X11" s="28" t="s">
        <v>333</v>
      </c>
      <c r="Y11" s="28" t="s">
        <v>333</v>
      </c>
      <c r="Z11" s="28" t="s">
        <v>333</v>
      </c>
      <c r="AA11" s="28" t="s">
        <v>333</v>
      </c>
      <c r="AB11" s="28" t="s">
        <v>333</v>
      </c>
      <c r="AC11" s="28" t="s">
        <v>333</v>
      </c>
      <c r="AD11" s="28" t="s">
        <v>333</v>
      </c>
      <c r="AE11" s="28" t="s">
        <v>333</v>
      </c>
      <c r="AF11" s="28" t="s">
        <v>333</v>
      </c>
      <c r="AG11" s="28" t="s">
        <v>333</v>
      </c>
      <c r="AH11" s="28">
        <v>3</v>
      </c>
      <c r="AI11" s="28">
        <v>4.2</v>
      </c>
    </row>
    <row r="12" spans="1:35" x14ac:dyDescent="0.35">
      <c r="A12" s="27" t="s">
        <v>338</v>
      </c>
      <c r="B12" s="28">
        <v>232</v>
      </c>
      <c r="C12" s="28">
        <v>230.4</v>
      </c>
      <c r="D12" s="28">
        <v>230.4</v>
      </c>
      <c r="E12" s="28">
        <v>230.4</v>
      </c>
      <c r="F12" s="28">
        <v>230.4</v>
      </c>
      <c r="G12" s="28">
        <v>230.4</v>
      </c>
      <c r="H12" s="28">
        <v>230.4</v>
      </c>
      <c r="I12" s="28">
        <v>229.7</v>
      </c>
      <c r="J12" s="28">
        <v>233.3</v>
      </c>
      <c r="K12" s="28">
        <v>233.3</v>
      </c>
      <c r="L12" s="28">
        <v>162.4</v>
      </c>
      <c r="M12" s="28">
        <v>7.7</v>
      </c>
      <c r="N12" s="28">
        <v>7.7</v>
      </c>
      <c r="O12" s="28" t="s">
        <v>333</v>
      </c>
      <c r="P12" s="28" t="s">
        <v>333</v>
      </c>
      <c r="Q12" s="28" t="s">
        <v>333</v>
      </c>
      <c r="R12" s="28" t="s">
        <v>333</v>
      </c>
      <c r="S12" s="28" t="s">
        <v>333</v>
      </c>
      <c r="T12" s="28" t="s">
        <v>333</v>
      </c>
      <c r="U12" s="28" t="s">
        <v>333</v>
      </c>
      <c r="V12" s="28" t="s">
        <v>333</v>
      </c>
      <c r="W12" s="28" t="s">
        <v>333</v>
      </c>
      <c r="X12" s="28" t="s">
        <v>333</v>
      </c>
      <c r="Y12" s="28" t="s">
        <v>333</v>
      </c>
      <c r="Z12" s="28" t="s">
        <v>333</v>
      </c>
      <c r="AA12" s="28" t="s">
        <v>333</v>
      </c>
      <c r="AB12" s="28" t="s">
        <v>333</v>
      </c>
      <c r="AC12" s="28" t="s">
        <v>333</v>
      </c>
      <c r="AD12" s="28" t="s">
        <v>333</v>
      </c>
      <c r="AE12" s="28" t="s">
        <v>333</v>
      </c>
      <c r="AF12" s="28" t="s">
        <v>333</v>
      </c>
      <c r="AG12" s="28" t="s">
        <v>333</v>
      </c>
      <c r="AH12" s="28">
        <v>0.2</v>
      </c>
      <c r="AI12" s="28">
        <v>0.3</v>
      </c>
    </row>
    <row r="13" spans="1:35" x14ac:dyDescent="0.35">
      <c r="A13" s="27" t="s">
        <v>339</v>
      </c>
      <c r="B13" s="28">
        <v>4.4000000000000004</v>
      </c>
      <c r="C13" s="28">
        <v>4.4000000000000004</v>
      </c>
      <c r="D13" s="28">
        <v>4.4000000000000004</v>
      </c>
      <c r="E13" s="28">
        <v>4.4000000000000004</v>
      </c>
      <c r="F13" s="28">
        <v>4.4000000000000004</v>
      </c>
      <c r="G13" s="28">
        <v>4.4000000000000004</v>
      </c>
      <c r="H13" s="28">
        <v>4.4000000000000004</v>
      </c>
      <c r="I13" s="28">
        <v>4.4000000000000004</v>
      </c>
      <c r="J13" s="28">
        <v>3</v>
      </c>
      <c r="K13" s="28">
        <v>4.4000000000000004</v>
      </c>
      <c r="L13" s="28" t="s">
        <v>333</v>
      </c>
      <c r="M13" s="28" t="s">
        <v>333</v>
      </c>
      <c r="N13" s="28" t="s">
        <v>333</v>
      </c>
      <c r="O13" s="28" t="s">
        <v>333</v>
      </c>
      <c r="P13" s="28" t="s">
        <v>333</v>
      </c>
      <c r="Q13" s="28" t="s">
        <v>333</v>
      </c>
      <c r="R13" s="28" t="s">
        <v>333</v>
      </c>
      <c r="S13" s="28" t="s">
        <v>333</v>
      </c>
      <c r="T13" s="28" t="s">
        <v>333</v>
      </c>
      <c r="U13" s="28" t="s">
        <v>333</v>
      </c>
      <c r="V13" s="28" t="s">
        <v>333</v>
      </c>
      <c r="W13" s="28" t="s">
        <v>333</v>
      </c>
      <c r="X13" s="28" t="s">
        <v>333</v>
      </c>
      <c r="Y13" s="28" t="s">
        <v>333</v>
      </c>
      <c r="Z13" s="28" t="s">
        <v>333</v>
      </c>
      <c r="AA13" s="28" t="s">
        <v>333</v>
      </c>
      <c r="AB13" s="28" t="s">
        <v>333</v>
      </c>
      <c r="AC13" s="28" t="s">
        <v>333</v>
      </c>
      <c r="AD13" s="28" t="s">
        <v>333</v>
      </c>
      <c r="AE13" s="28" t="s">
        <v>333</v>
      </c>
      <c r="AF13" s="28" t="s">
        <v>333</v>
      </c>
      <c r="AG13" s="28" t="s">
        <v>333</v>
      </c>
      <c r="AH13" s="28" t="s">
        <v>333</v>
      </c>
      <c r="AI13" s="28">
        <v>0</v>
      </c>
    </row>
    <row r="14" spans="1:35" x14ac:dyDescent="0.35">
      <c r="A14" s="27" t="s">
        <v>340</v>
      </c>
      <c r="B14" s="28">
        <v>958.7</v>
      </c>
      <c r="C14" s="28">
        <v>961.1</v>
      </c>
      <c r="D14" s="28">
        <v>961.1</v>
      </c>
      <c r="E14" s="28">
        <v>961.1</v>
      </c>
      <c r="F14" s="28">
        <v>977</v>
      </c>
      <c r="G14" s="28">
        <v>1075</v>
      </c>
      <c r="H14" s="28">
        <v>1480</v>
      </c>
      <c r="I14" s="28">
        <v>1480</v>
      </c>
      <c r="J14" s="28">
        <v>2013.9</v>
      </c>
      <c r="K14" s="28">
        <v>2056.3000000000002</v>
      </c>
      <c r="L14" s="28">
        <v>2098.3000000000002</v>
      </c>
      <c r="M14" s="28">
        <v>2183.5</v>
      </c>
      <c r="N14" s="28">
        <v>2178.9</v>
      </c>
      <c r="O14" s="28" t="s">
        <v>333</v>
      </c>
      <c r="P14" s="28" t="s">
        <v>333</v>
      </c>
      <c r="Q14" s="28" t="s">
        <v>333</v>
      </c>
      <c r="R14" s="28" t="s">
        <v>333</v>
      </c>
      <c r="S14" s="28" t="s">
        <v>333</v>
      </c>
      <c r="T14" s="28" t="s">
        <v>333</v>
      </c>
      <c r="U14" s="28" t="s">
        <v>333</v>
      </c>
      <c r="V14" s="28" t="s">
        <v>333</v>
      </c>
      <c r="W14" s="28" t="s">
        <v>333</v>
      </c>
      <c r="X14" s="28" t="s">
        <v>333</v>
      </c>
      <c r="Y14" s="28" t="s">
        <v>333</v>
      </c>
      <c r="Z14" s="28" t="s">
        <v>333</v>
      </c>
      <c r="AA14" s="28" t="s">
        <v>333</v>
      </c>
      <c r="AB14" s="28" t="s">
        <v>333</v>
      </c>
      <c r="AC14" s="28" t="s">
        <v>333</v>
      </c>
      <c r="AD14" s="28" t="s">
        <v>333</v>
      </c>
      <c r="AE14" s="28" t="s">
        <v>333</v>
      </c>
      <c r="AF14" s="28" t="s">
        <v>333</v>
      </c>
      <c r="AG14" s="28" t="s">
        <v>333</v>
      </c>
      <c r="AH14" s="28">
        <v>3.1</v>
      </c>
      <c r="AI14" s="28">
        <v>1.2</v>
      </c>
    </row>
    <row r="15" spans="1:35" x14ac:dyDescent="0.35">
      <c r="A15" s="25" t="s">
        <v>181</v>
      </c>
      <c r="B15" s="26">
        <v>2240</v>
      </c>
      <c r="C15" s="26">
        <v>2240</v>
      </c>
      <c r="D15" s="26">
        <v>2240</v>
      </c>
      <c r="E15" s="26">
        <v>2240</v>
      </c>
      <c r="F15" s="26">
        <v>2240</v>
      </c>
      <c r="G15" s="26">
        <v>2240</v>
      </c>
      <c r="H15" s="26">
        <v>2240</v>
      </c>
      <c r="I15" s="26">
        <v>2240</v>
      </c>
      <c r="J15" s="26">
        <v>4390</v>
      </c>
      <c r="K15" s="26">
        <v>4390</v>
      </c>
      <c r="L15" s="26">
        <v>4390</v>
      </c>
      <c r="M15" s="26">
        <v>4390</v>
      </c>
      <c r="N15" s="26">
        <v>4390</v>
      </c>
      <c r="O15" s="26">
        <v>4390</v>
      </c>
      <c r="P15" s="26">
        <v>4390</v>
      </c>
      <c r="Q15" s="26">
        <v>4324</v>
      </c>
      <c r="R15" s="26">
        <v>4324</v>
      </c>
      <c r="S15" s="26">
        <v>4324</v>
      </c>
      <c r="T15" s="26">
        <v>4324</v>
      </c>
      <c r="U15" s="26">
        <v>4324</v>
      </c>
      <c r="V15" s="26">
        <v>4310</v>
      </c>
      <c r="W15" s="26">
        <v>4310</v>
      </c>
      <c r="X15" s="26">
        <v>4310</v>
      </c>
      <c r="Y15" s="26">
        <v>4310</v>
      </c>
      <c r="Z15" s="26">
        <v>4746</v>
      </c>
      <c r="AA15" s="26">
        <v>4310</v>
      </c>
      <c r="AB15" s="26">
        <v>4310</v>
      </c>
      <c r="AC15" s="26">
        <v>4310</v>
      </c>
      <c r="AD15" s="26">
        <v>4310</v>
      </c>
      <c r="AE15" s="26">
        <v>4746</v>
      </c>
      <c r="AF15" s="26">
        <v>4746</v>
      </c>
      <c r="AG15" s="26">
        <v>8.1999999999999993</v>
      </c>
      <c r="AH15" s="26">
        <v>6.5</v>
      </c>
      <c r="AI15" s="26">
        <v>2.9</v>
      </c>
    </row>
    <row r="16" spans="1:35" x14ac:dyDescent="0.35">
      <c r="A16" s="25" t="s">
        <v>341</v>
      </c>
      <c r="B16" s="26" t="s">
        <v>333</v>
      </c>
      <c r="C16" s="26" t="s">
        <v>333</v>
      </c>
      <c r="D16" s="26" t="s">
        <v>333</v>
      </c>
      <c r="E16" s="26" t="s">
        <v>333</v>
      </c>
      <c r="F16" s="26" t="s">
        <v>333</v>
      </c>
      <c r="G16" s="26" t="s">
        <v>333</v>
      </c>
      <c r="H16" s="26">
        <v>95</v>
      </c>
      <c r="I16" s="26">
        <v>95</v>
      </c>
      <c r="J16" s="26" t="s">
        <v>333</v>
      </c>
      <c r="K16" s="26" t="s">
        <v>333</v>
      </c>
      <c r="L16" s="26" t="s">
        <v>333</v>
      </c>
      <c r="M16" s="26" t="s">
        <v>333</v>
      </c>
      <c r="N16" s="26" t="s">
        <v>333</v>
      </c>
      <c r="O16" s="26" t="s">
        <v>333</v>
      </c>
      <c r="P16" s="26" t="s">
        <v>333</v>
      </c>
      <c r="Q16" s="26" t="s">
        <v>333</v>
      </c>
      <c r="R16" s="26" t="s">
        <v>333</v>
      </c>
      <c r="S16" s="26" t="s">
        <v>333</v>
      </c>
      <c r="T16" s="26" t="s">
        <v>333</v>
      </c>
      <c r="U16" s="26">
        <v>274</v>
      </c>
      <c r="V16" s="26">
        <v>274</v>
      </c>
      <c r="W16" s="26">
        <v>274</v>
      </c>
      <c r="X16" s="26">
        <v>268</v>
      </c>
      <c r="Y16" s="26">
        <v>613</v>
      </c>
      <c r="Z16" s="26">
        <v>442</v>
      </c>
      <c r="AA16" s="26" t="s">
        <v>333</v>
      </c>
      <c r="AB16" s="26" t="s">
        <v>333</v>
      </c>
      <c r="AC16" s="26" t="s">
        <v>333</v>
      </c>
      <c r="AD16" s="26">
        <v>441</v>
      </c>
      <c r="AE16" s="26">
        <v>411</v>
      </c>
      <c r="AF16" s="26">
        <v>411</v>
      </c>
      <c r="AG16" s="26">
        <v>0.5</v>
      </c>
      <c r="AH16" s="26" t="s">
        <v>333</v>
      </c>
      <c r="AI16" s="26" t="s">
        <v>333</v>
      </c>
    </row>
    <row r="17" spans="1:35" x14ac:dyDescent="0.35">
      <c r="A17" s="25" t="s">
        <v>342</v>
      </c>
      <c r="B17" s="26">
        <v>18</v>
      </c>
      <c r="C17" s="26">
        <v>19.600000000000001</v>
      </c>
      <c r="D17" s="26">
        <v>19.600000000000001</v>
      </c>
      <c r="E17" s="26">
        <v>19.600000000000001</v>
      </c>
      <c r="F17" s="26">
        <v>19.600000000000001</v>
      </c>
      <c r="G17" s="26">
        <v>59.6</v>
      </c>
      <c r="H17" s="26">
        <v>101.1</v>
      </c>
      <c r="I17" s="26">
        <v>101.1</v>
      </c>
      <c r="J17" s="26">
        <v>106</v>
      </c>
      <c r="K17" s="26">
        <v>8</v>
      </c>
      <c r="L17" s="26">
        <v>8.6999999999999993</v>
      </c>
      <c r="M17" s="26">
        <v>24.5</v>
      </c>
      <c r="N17" s="26">
        <v>92</v>
      </c>
      <c r="O17" s="26">
        <v>110</v>
      </c>
      <c r="P17" s="26">
        <v>6</v>
      </c>
      <c r="Q17" s="26">
        <v>6</v>
      </c>
      <c r="R17" s="26">
        <v>6</v>
      </c>
      <c r="S17" s="26">
        <v>12</v>
      </c>
      <c r="T17" s="26">
        <v>12</v>
      </c>
      <c r="U17" s="26" t="s">
        <v>333</v>
      </c>
      <c r="V17" s="26" t="s">
        <v>333</v>
      </c>
      <c r="W17" s="26" t="s">
        <v>333</v>
      </c>
      <c r="X17" s="26" t="s">
        <v>333</v>
      </c>
      <c r="Y17" s="26" t="s">
        <v>333</v>
      </c>
      <c r="Z17" s="26" t="s">
        <v>333</v>
      </c>
      <c r="AA17" s="26" t="s">
        <v>333</v>
      </c>
      <c r="AB17" s="26" t="s">
        <v>333</v>
      </c>
      <c r="AC17" s="26" t="s">
        <v>333</v>
      </c>
      <c r="AD17" s="26" t="s">
        <v>333</v>
      </c>
      <c r="AE17" s="26" t="s">
        <v>333</v>
      </c>
      <c r="AF17" s="26" t="s">
        <v>333</v>
      </c>
      <c r="AG17" s="26" t="s">
        <v>333</v>
      </c>
      <c r="AH17" s="26">
        <v>0</v>
      </c>
      <c r="AI17" s="26">
        <v>0</v>
      </c>
    </row>
    <row r="18" spans="1:35" x14ac:dyDescent="0.35">
      <c r="A18" s="25" t="s">
        <v>343</v>
      </c>
      <c r="B18" s="26">
        <v>117.1</v>
      </c>
      <c r="C18" s="26">
        <v>116.6</v>
      </c>
      <c r="D18" s="26">
        <v>118.2</v>
      </c>
      <c r="E18" s="26">
        <v>120.7</v>
      </c>
      <c r="F18" s="26">
        <v>120.7</v>
      </c>
      <c r="G18" s="26">
        <v>120.7</v>
      </c>
      <c r="H18" s="26">
        <v>120.6</v>
      </c>
      <c r="I18" s="26">
        <v>176.6</v>
      </c>
      <c r="J18" s="26">
        <v>176.6</v>
      </c>
      <c r="K18" s="26">
        <v>176.8</v>
      </c>
      <c r="L18" s="26">
        <v>173.9</v>
      </c>
      <c r="M18" s="26">
        <v>203.9</v>
      </c>
      <c r="N18" s="26">
        <v>221.9</v>
      </c>
      <c r="O18" s="26">
        <v>226</v>
      </c>
      <c r="P18" s="26">
        <v>245</v>
      </c>
      <c r="Q18" s="26">
        <v>297</v>
      </c>
      <c r="R18" s="26">
        <v>297</v>
      </c>
      <c r="S18" s="26">
        <v>297</v>
      </c>
      <c r="T18" s="26">
        <v>296</v>
      </c>
      <c r="U18" s="26">
        <v>524</v>
      </c>
      <c r="V18" s="26">
        <v>526</v>
      </c>
      <c r="W18" s="26">
        <v>526</v>
      </c>
      <c r="X18" s="26">
        <v>737</v>
      </c>
      <c r="Y18" s="26">
        <v>1072</v>
      </c>
      <c r="Z18" s="26">
        <v>1692</v>
      </c>
      <c r="AA18" s="26">
        <v>1692</v>
      </c>
      <c r="AB18" s="26">
        <v>1553</v>
      </c>
      <c r="AC18" s="26">
        <v>1553</v>
      </c>
      <c r="AD18" s="26">
        <v>1535</v>
      </c>
      <c r="AE18" s="26">
        <v>2473</v>
      </c>
      <c r="AF18" s="26">
        <v>2800</v>
      </c>
      <c r="AG18" s="26">
        <v>1</v>
      </c>
      <c r="AH18" s="26">
        <v>0.3</v>
      </c>
      <c r="AI18" s="26">
        <v>0.2</v>
      </c>
    </row>
    <row r="19" spans="1:35" x14ac:dyDescent="0.35">
      <c r="A19" s="27" t="s">
        <v>344</v>
      </c>
      <c r="B19" s="28">
        <v>77.7</v>
      </c>
      <c r="C19" s="28">
        <v>77.2</v>
      </c>
      <c r="D19" s="28">
        <v>78.8</v>
      </c>
      <c r="E19" s="28">
        <v>81.3</v>
      </c>
      <c r="F19" s="28">
        <v>81.3</v>
      </c>
      <c r="G19" s="28">
        <v>81.3</v>
      </c>
      <c r="H19" s="28">
        <v>81.3</v>
      </c>
      <c r="I19" s="28">
        <v>137.30000000000001</v>
      </c>
      <c r="J19" s="28">
        <v>137.30000000000001</v>
      </c>
      <c r="K19" s="28">
        <v>137.5</v>
      </c>
      <c r="L19" s="28">
        <v>135</v>
      </c>
      <c r="M19" s="28">
        <v>165</v>
      </c>
      <c r="N19" s="28">
        <v>183</v>
      </c>
      <c r="O19" s="28" t="s">
        <v>333</v>
      </c>
      <c r="P19" s="28" t="s">
        <v>333</v>
      </c>
      <c r="Q19" s="28" t="s">
        <v>333</v>
      </c>
      <c r="R19" s="28" t="s">
        <v>333</v>
      </c>
      <c r="S19" s="28" t="s">
        <v>333</v>
      </c>
      <c r="T19" s="28" t="s">
        <v>333</v>
      </c>
      <c r="U19" s="28" t="s">
        <v>333</v>
      </c>
      <c r="V19" s="28" t="s">
        <v>333</v>
      </c>
      <c r="W19" s="28" t="s">
        <v>333</v>
      </c>
      <c r="X19" s="28" t="s">
        <v>333</v>
      </c>
      <c r="Y19" s="28" t="s">
        <v>333</v>
      </c>
      <c r="Z19" s="28" t="s">
        <v>333</v>
      </c>
      <c r="AA19" s="28" t="s">
        <v>333</v>
      </c>
      <c r="AB19" s="28" t="s">
        <v>333</v>
      </c>
      <c r="AC19" s="28" t="s">
        <v>333</v>
      </c>
      <c r="AD19" s="28" t="s">
        <v>333</v>
      </c>
      <c r="AE19" s="28" t="s">
        <v>333</v>
      </c>
      <c r="AF19" s="28" t="s">
        <v>333</v>
      </c>
      <c r="AG19" s="28" t="s">
        <v>333</v>
      </c>
      <c r="AH19" s="28">
        <v>0.2</v>
      </c>
      <c r="AI19" s="28">
        <v>0.1</v>
      </c>
    </row>
    <row r="20" spans="1:35" x14ac:dyDescent="0.35">
      <c r="A20" s="27" t="s">
        <v>345</v>
      </c>
      <c r="B20" s="28">
        <v>39.4</v>
      </c>
      <c r="C20" s="28">
        <v>39.4</v>
      </c>
      <c r="D20" s="28">
        <v>39.4</v>
      </c>
      <c r="E20" s="28">
        <v>39.4</v>
      </c>
      <c r="F20" s="28">
        <v>39.4</v>
      </c>
      <c r="G20" s="28">
        <v>39.4</v>
      </c>
      <c r="H20" s="28">
        <v>39.299999999999997</v>
      </c>
      <c r="I20" s="28">
        <v>39.299999999999997</v>
      </c>
      <c r="J20" s="28">
        <v>39.299999999999997</v>
      </c>
      <c r="K20" s="28">
        <v>39.299999999999997</v>
      </c>
      <c r="L20" s="28">
        <v>38.9</v>
      </c>
      <c r="M20" s="28">
        <v>38.9</v>
      </c>
      <c r="N20" s="28">
        <v>38.9</v>
      </c>
      <c r="O20" s="28" t="s">
        <v>333</v>
      </c>
      <c r="P20" s="28" t="s">
        <v>333</v>
      </c>
      <c r="Q20" s="28" t="s">
        <v>333</v>
      </c>
      <c r="R20" s="28" t="s">
        <v>333</v>
      </c>
      <c r="S20" s="28" t="s">
        <v>333</v>
      </c>
      <c r="T20" s="28" t="s">
        <v>333</v>
      </c>
      <c r="U20" s="28" t="s">
        <v>333</v>
      </c>
      <c r="V20" s="28" t="s">
        <v>333</v>
      </c>
      <c r="W20" s="28" t="s">
        <v>333</v>
      </c>
      <c r="X20" s="28" t="s">
        <v>333</v>
      </c>
      <c r="Y20" s="28" t="s">
        <v>333</v>
      </c>
      <c r="Z20" s="28" t="s">
        <v>333</v>
      </c>
      <c r="AA20" s="28" t="s">
        <v>333</v>
      </c>
      <c r="AB20" s="28" t="s">
        <v>333</v>
      </c>
      <c r="AC20" s="28" t="s">
        <v>333</v>
      </c>
      <c r="AD20" s="28" t="s">
        <v>333</v>
      </c>
      <c r="AE20" s="28" t="s">
        <v>333</v>
      </c>
      <c r="AF20" s="28" t="s">
        <v>333</v>
      </c>
      <c r="AG20" s="28" t="s">
        <v>333</v>
      </c>
      <c r="AH20" s="28">
        <v>0.1</v>
      </c>
      <c r="AI20" s="28">
        <v>0.1</v>
      </c>
    </row>
    <row r="21" spans="1:35" x14ac:dyDescent="0.35">
      <c r="A21" s="25" t="s">
        <v>346</v>
      </c>
      <c r="B21" s="26">
        <v>3911.9</v>
      </c>
      <c r="C21" s="26">
        <v>3807.1</v>
      </c>
      <c r="D21" s="26">
        <v>3911.9</v>
      </c>
      <c r="E21" s="26">
        <v>3911.9</v>
      </c>
      <c r="F21" s="26">
        <v>3911.9</v>
      </c>
      <c r="G21" s="26">
        <v>3863.9</v>
      </c>
      <c r="H21" s="26">
        <v>3863.9</v>
      </c>
      <c r="I21" s="26">
        <v>3863.6</v>
      </c>
      <c r="J21" s="26">
        <v>3863.6</v>
      </c>
      <c r="K21" s="26">
        <v>3821.6</v>
      </c>
      <c r="L21" s="26">
        <v>3813.4</v>
      </c>
      <c r="M21" s="26">
        <v>3813.4</v>
      </c>
      <c r="N21" s="26">
        <v>3813.4</v>
      </c>
      <c r="O21" s="26">
        <v>3688</v>
      </c>
      <c r="P21" s="26">
        <v>3688</v>
      </c>
      <c r="Q21" s="26">
        <v>3688</v>
      </c>
      <c r="R21" s="26">
        <v>3688</v>
      </c>
      <c r="S21" s="26">
        <v>3688</v>
      </c>
      <c r="T21" s="26">
        <v>3730</v>
      </c>
      <c r="U21" s="26">
        <v>3730</v>
      </c>
      <c r="V21" s="26">
        <v>3730</v>
      </c>
      <c r="W21" s="26">
        <v>3730</v>
      </c>
      <c r="X21" s="26">
        <v>3730</v>
      </c>
      <c r="Y21" s="26">
        <v>3730</v>
      </c>
      <c r="Z21" s="26">
        <v>3730</v>
      </c>
      <c r="AA21" s="26">
        <v>3730</v>
      </c>
      <c r="AB21" s="26">
        <v>3730</v>
      </c>
      <c r="AC21" s="26">
        <v>3730</v>
      </c>
      <c r="AD21" s="26">
        <v>3730</v>
      </c>
      <c r="AE21" s="26">
        <v>3526</v>
      </c>
      <c r="AF21" s="26">
        <v>3526</v>
      </c>
      <c r="AG21" s="26">
        <v>7.1</v>
      </c>
      <c r="AH21" s="26">
        <v>5.7</v>
      </c>
      <c r="AI21" s="26">
        <v>5</v>
      </c>
    </row>
    <row r="22" spans="1:35" x14ac:dyDescent="0.35">
      <c r="A22" s="25" t="s">
        <v>165</v>
      </c>
      <c r="B22" s="26">
        <v>281.60000000000002</v>
      </c>
      <c r="C22" s="26">
        <v>282.7</v>
      </c>
      <c r="D22" s="26">
        <v>288.3</v>
      </c>
      <c r="E22" s="26">
        <v>265.3</v>
      </c>
      <c r="F22" s="26">
        <v>250.9</v>
      </c>
      <c r="G22" s="26">
        <v>242.8</v>
      </c>
      <c r="H22" s="26">
        <v>204.3</v>
      </c>
      <c r="I22" s="26">
        <v>202.3</v>
      </c>
      <c r="J22" s="26">
        <v>138.30000000000001</v>
      </c>
      <c r="K22" s="26">
        <v>67.3</v>
      </c>
      <c r="L22" s="26">
        <v>8.6</v>
      </c>
      <c r="M22" s="26">
        <v>7.5</v>
      </c>
      <c r="N22" s="26">
        <v>4</v>
      </c>
      <c r="O22" s="26">
        <v>2</v>
      </c>
      <c r="P22" s="26">
        <v>2</v>
      </c>
      <c r="Q22" s="26">
        <v>2</v>
      </c>
      <c r="R22" s="26">
        <v>2</v>
      </c>
      <c r="S22" s="26">
        <v>2</v>
      </c>
      <c r="T22" s="26">
        <v>2</v>
      </c>
      <c r="U22" s="26">
        <v>2</v>
      </c>
      <c r="V22" s="26">
        <v>3</v>
      </c>
      <c r="W22" s="26">
        <v>3</v>
      </c>
      <c r="X22" s="26">
        <v>4</v>
      </c>
      <c r="Y22" s="26">
        <v>4</v>
      </c>
      <c r="Z22" s="26">
        <v>4</v>
      </c>
      <c r="AA22" s="26">
        <v>4</v>
      </c>
      <c r="AB22" s="26">
        <v>4</v>
      </c>
      <c r="AC22" s="26">
        <v>4</v>
      </c>
      <c r="AD22" s="26">
        <v>3</v>
      </c>
      <c r="AE22" s="26">
        <v>3</v>
      </c>
      <c r="AF22" s="26">
        <v>2</v>
      </c>
      <c r="AG22" s="26">
        <v>0</v>
      </c>
      <c r="AH22" s="26">
        <v>0</v>
      </c>
      <c r="AI22" s="26">
        <v>0.4</v>
      </c>
    </row>
    <row r="23" spans="1:35" x14ac:dyDescent="0.35">
      <c r="A23" s="27" t="s">
        <v>347</v>
      </c>
      <c r="B23" s="28">
        <v>281.60000000000002</v>
      </c>
      <c r="C23" s="28">
        <v>282.7</v>
      </c>
      <c r="D23" s="28">
        <v>288.3</v>
      </c>
      <c r="E23" s="28">
        <v>265.3</v>
      </c>
      <c r="F23" s="28">
        <v>250.9</v>
      </c>
      <c r="G23" s="28">
        <v>242.8</v>
      </c>
      <c r="H23" s="28">
        <v>204.3</v>
      </c>
      <c r="I23" s="28">
        <v>202.3</v>
      </c>
      <c r="J23" s="28">
        <v>138.30000000000001</v>
      </c>
      <c r="K23" s="28">
        <v>67.3</v>
      </c>
      <c r="L23" s="28">
        <v>8.6</v>
      </c>
      <c r="M23" s="28">
        <v>7.5</v>
      </c>
      <c r="N23" s="28">
        <v>4</v>
      </c>
      <c r="O23" s="28" t="s">
        <v>333</v>
      </c>
      <c r="P23" s="28" t="s">
        <v>333</v>
      </c>
      <c r="Q23" s="28" t="s">
        <v>333</v>
      </c>
      <c r="R23" s="28" t="s">
        <v>333</v>
      </c>
      <c r="S23" s="28" t="s">
        <v>333</v>
      </c>
      <c r="T23" s="28" t="s">
        <v>333</v>
      </c>
      <c r="U23" s="28" t="s">
        <v>333</v>
      </c>
      <c r="V23" s="28" t="s">
        <v>333</v>
      </c>
      <c r="W23" s="28" t="s">
        <v>333</v>
      </c>
      <c r="X23" s="28" t="s">
        <v>333</v>
      </c>
      <c r="Y23" s="28" t="s">
        <v>333</v>
      </c>
      <c r="Z23" s="28" t="s">
        <v>333</v>
      </c>
      <c r="AA23" s="28" t="s">
        <v>333</v>
      </c>
      <c r="AB23" s="28" t="s">
        <v>333</v>
      </c>
      <c r="AC23" s="28" t="s">
        <v>333</v>
      </c>
      <c r="AD23" s="28" t="s">
        <v>333</v>
      </c>
      <c r="AE23" s="28" t="s">
        <v>333</v>
      </c>
      <c r="AF23" s="28" t="s">
        <v>333</v>
      </c>
      <c r="AG23" s="28" t="s">
        <v>333</v>
      </c>
      <c r="AH23" s="28">
        <v>0</v>
      </c>
      <c r="AI23" s="28">
        <v>0.4</v>
      </c>
    </row>
    <row r="24" spans="1:35" x14ac:dyDescent="0.35">
      <c r="A24" s="25" t="s">
        <v>162</v>
      </c>
      <c r="B24" s="26">
        <v>363.1</v>
      </c>
      <c r="C24" s="26">
        <v>363.1</v>
      </c>
      <c r="D24" s="26">
        <v>363.1</v>
      </c>
      <c r="E24" s="26">
        <v>363.1</v>
      </c>
      <c r="F24" s="26">
        <v>363.1</v>
      </c>
      <c r="G24" s="26">
        <v>363.1</v>
      </c>
      <c r="H24" s="26">
        <v>363.1</v>
      </c>
      <c r="I24" s="26">
        <v>363.1</v>
      </c>
      <c r="J24" s="26">
        <v>491.1</v>
      </c>
      <c r="K24" s="26">
        <v>235.1</v>
      </c>
      <c r="L24" s="26">
        <v>235.1</v>
      </c>
      <c r="M24" s="26">
        <v>220.1</v>
      </c>
      <c r="N24" s="26">
        <v>100.1</v>
      </c>
      <c r="O24" s="26">
        <v>100</v>
      </c>
      <c r="P24" s="26">
        <v>37</v>
      </c>
      <c r="Q24" s="26">
        <v>13</v>
      </c>
      <c r="R24" s="26">
        <v>13</v>
      </c>
      <c r="S24" s="26">
        <v>13</v>
      </c>
      <c r="T24" s="26">
        <v>13</v>
      </c>
      <c r="U24" s="26">
        <v>7</v>
      </c>
      <c r="V24" s="26">
        <v>7</v>
      </c>
      <c r="W24" s="26">
        <v>7</v>
      </c>
      <c r="X24" s="26">
        <v>7</v>
      </c>
      <c r="Y24" s="26">
        <v>7</v>
      </c>
      <c r="Z24" s="26">
        <v>7</v>
      </c>
      <c r="AA24" s="26">
        <v>7</v>
      </c>
      <c r="AB24" s="26">
        <v>7</v>
      </c>
      <c r="AC24" s="26" t="s">
        <v>333</v>
      </c>
      <c r="AD24" s="26" t="s">
        <v>333</v>
      </c>
      <c r="AE24" s="26" t="s">
        <v>333</v>
      </c>
      <c r="AF24" s="26" t="s">
        <v>333</v>
      </c>
      <c r="AG24" s="26">
        <v>0</v>
      </c>
      <c r="AH24" s="26">
        <v>0.3</v>
      </c>
      <c r="AI24" s="26">
        <v>0.5</v>
      </c>
    </row>
    <row r="25" spans="1:35" x14ac:dyDescent="0.35">
      <c r="A25" s="23" t="s">
        <v>348</v>
      </c>
      <c r="B25" s="24">
        <v>49629.3</v>
      </c>
      <c r="C25" s="24">
        <v>47147.9</v>
      </c>
      <c r="D25" s="24">
        <v>47578.6</v>
      </c>
      <c r="E25" s="24">
        <v>48096.2</v>
      </c>
      <c r="F25" s="24">
        <v>48298.3</v>
      </c>
      <c r="G25" s="24">
        <v>47205.3</v>
      </c>
      <c r="H25" s="24">
        <v>46445.599999999999</v>
      </c>
      <c r="I25" s="24">
        <v>45607.1</v>
      </c>
      <c r="J25" s="24">
        <v>41034.6</v>
      </c>
      <c r="K25" s="24">
        <v>39284.199999999997</v>
      </c>
      <c r="L25" s="24">
        <v>38642.9</v>
      </c>
      <c r="M25" s="24">
        <v>37927</v>
      </c>
      <c r="N25" s="24">
        <v>37637.699999999997</v>
      </c>
      <c r="O25" s="24">
        <v>37479</v>
      </c>
      <c r="P25" s="24">
        <v>36867</v>
      </c>
      <c r="Q25" s="24">
        <v>36460</v>
      </c>
      <c r="R25" s="24">
        <v>34261</v>
      </c>
      <c r="S25" s="24">
        <v>34492</v>
      </c>
      <c r="T25" s="24">
        <v>32087</v>
      </c>
      <c r="U25" s="24">
        <v>30085</v>
      </c>
      <c r="V25" s="24">
        <v>27989</v>
      </c>
      <c r="W25" s="24">
        <v>27848</v>
      </c>
      <c r="X25" s="24">
        <v>21711</v>
      </c>
      <c r="Y25" s="24">
        <v>10150</v>
      </c>
      <c r="Z25" s="24">
        <v>10223</v>
      </c>
      <c r="AA25" s="24">
        <v>10188</v>
      </c>
      <c r="AB25" s="24">
        <v>10160</v>
      </c>
      <c r="AC25" s="24">
        <v>10094</v>
      </c>
      <c r="AD25" s="24">
        <v>9934</v>
      </c>
      <c r="AE25" s="24">
        <v>9847</v>
      </c>
      <c r="AF25" s="24">
        <v>9535</v>
      </c>
      <c r="AG25" s="24">
        <v>53.5</v>
      </c>
      <c r="AH25" s="24">
        <v>57.4</v>
      </c>
      <c r="AI25" s="24">
        <v>63.6</v>
      </c>
    </row>
    <row r="26" spans="1:35" x14ac:dyDescent="0.35">
      <c r="A26" s="25" t="s">
        <v>332</v>
      </c>
      <c r="B26" s="26">
        <v>382.9</v>
      </c>
      <c r="C26" s="26">
        <v>102</v>
      </c>
      <c r="D26" s="26">
        <v>81.099999999999994</v>
      </c>
      <c r="E26" s="26">
        <v>29</v>
      </c>
      <c r="F26" s="26">
        <v>28.5</v>
      </c>
      <c r="G26" s="26">
        <v>4.5</v>
      </c>
      <c r="H26" s="26">
        <v>2</v>
      </c>
      <c r="I26" s="26" t="s">
        <v>333</v>
      </c>
      <c r="J26" s="26" t="s">
        <v>333</v>
      </c>
      <c r="K26" s="26" t="s">
        <v>333</v>
      </c>
      <c r="L26" s="26" t="s">
        <v>333</v>
      </c>
      <c r="M26" s="26" t="s">
        <v>333</v>
      </c>
      <c r="N26" s="26" t="s">
        <v>333</v>
      </c>
      <c r="O26" s="26" t="s">
        <v>333</v>
      </c>
      <c r="P26" s="26" t="s">
        <v>333</v>
      </c>
      <c r="Q26" s="26" t="s">
        <v>333</v>
      </c>
      <c r="R26" s="26" t="s">
        <v>333</v>
      </c>
      <c r="S26" s="26" t="s">
        <v>333</v>
      </c>
      <c r="T26" s="26" t="s">
        <v>333</v>
      </c>
      <c r="U26" s="26" t="s">
        <v>333</v>
      </c>
      <c r="V26" s="26" t="s">
        <v>333</v>
      </c>
      <c r="W26" s="26" t="s">
        <v>333</v>
      </c>
      <c r="X26" s="26" t="s">
        <v>333</v>
      </c>
      <c r="Y26" s="26" t="s">
        <v>333</v>
      </c>
      <c r="Z26" s="26" t="s">
        <v>333</v>
      </c>
      <c r="AA26" s="26" t="s">
        <v>333</v>
      </c>
      <c r="AB26" s="26" t="s">
        <v>333</v>
      </c>
      <c r="AC26" s="26" t="s">
        <v>333</v>
      </c>
      <c r="AD26" s="26" t="s">
        <v>333</v>
      </c>
      <c r="AE26" s="26" t="s">
        <v>333</v>
      </c>
      <c r="AF26" s="26" t="s">
        <v>333</v>
      </c>
      <c r="AG26" s="26" t="s">
        <v>333</v>
      </c>
      <c r="AH26" s="26" t="s">
        <v>333</v>
      </c>
      <c r="AI26" s="26">
        <v>0.5</v>
      </c>
    </row>
    <row r="27" spans="1:35" x14ac:dyDescent="0.35">
      <c r="A27" s="25" t="s">
        <v>183</v>
      </c>
      <c r="B27" s="26">
        <v>57</v>
      </c>
      <c r="C27" s="26">
        <v>57</v>
      </c>
      <c r="D27" s="26">
        <v>57</v>
      </c>
      <c r="E27" s="26">
        <v>57</v>
      </c>
      <c r="F27" s="26">
        <v>57</v>
      </c>
      <c r="G27" s="26">
        <v>90</v>
      </c>
      <c r="H27" s="26">
        <v>118.6</v>
      </c>
      <c r="I27" s="26">
        <v>252.8</v>
      </c>
      <c r="J27" s="26">
        <v>350.5</v>
      </c>
      <c r="K27" s="26">
        <v>411.4</v>
      </c>
      <c r="L27" s="26">
        <v>373.9</v>
      </c>
      <c r="M27" s="26">
        <v>366.9</v>
      </c>
      <c r="N27" s="26">
        <v>366.9</v>
      </c>
      <c r="O27" s="26">
        <v>389</v>
      </c>
      <c r="P27" s="26">
        <v>389</v>
      </c>
      <c r="Q27" s="26">
        <v>389</v>
      </c>
      <c r="R27" s="26">
        <v>389</v>
      </c>
      <c r="S27" s="26">
        <v>358</v>
      </c>
      <c r="T27" s="26">
        <v>352</v>
      </c>
      <c r="U27" s="26">
        <v>363</v>
      </c>
      <c r="V27" s="26">
        <v>407</v>
      </c>
      <c r="W27" s="26">
        <v>385</v>
      </c>
      <c r="X27" s="26">
        <v>381</v>
      </c>
      <c r="Y27" s="26">
        <v>420</v>
      </c>
      <c r="Z27" s="26">
        <v>403</v>
      </c>
      <c r="AA27" s="26">
        <v>420</v>
      </c>
      <c r="AB27" s="26">
        <v>421</v>
      </c>
      <c r="AC27" s="26">
        <v>439</v>
      </c>
      <c r="AD27" s="26">
        <v>433</v>
      </c>
      <c r="AE27" s="26">
        <v>393</v>
      </c>
      <c r="AF27" s="26">
        <v>432</v>
      </c>
      <c r="AG27" s="26">
        <v>0.8</v>
      </c>
      <c r="AH27" s="26">
        <v>0.6</v>
      </c>
      <c r="AI27" s="26">
        <v>0.1</v>
      </c>
    </row>
    <row r="28" spans="1:35" x14ac:dyDescent="0.35">
      <c r="A28" s="25" t="s">
        <v>160</v>
      </c>
      <c r="B28" s="26">
        <v>1733.9</v>
      </c>
      <c r="C28" s="26">
        <v>1723.2</v>
      </c>
      <c r="D28" s="26">
        <v>1623.2</v>
      </c>
      <c r="E28" s="26">
        <v>1711.9</v>
      </c>
      <c r="F28" s="26">
        <v>1777.7</v>
      </c>
      <c r="G28" s="26">
        <v>1804.1</v>
      </c>
      <c r="H28" s="26">
        <v>1825.1</v>
      </c>
      <c r="I28" s="26">
        <v>1929.3</v>
      </c>
      <c r="J28" s="26">
        <v>1964.2</v>
      </c>
      <c r="K28" s="26">
        <v>1878.6</v>
      </c>
      <c r="L28" s="26">
        <v>1878.6</v>
      </c>
      <c r="M28" s="26">
        <v>1878.6</v>
      </c>
      <c r="N28" s="26">
        <v>1814.6</v>
      </c>
      <c r="O28" s="26">
        <v>1815</v>
      </c>
      <c r="P28" s="26">
        <v>1815</v>
      </c>
      <c r="Q28" s="26">
        <v>1827</v>
      </c>
      <c r="R28" s="26">
        <v>1776</v>
      </c>
      <c r="S28" s="26">
        <v>1767</v>
      </c>
      <c r="T28" s="26">
        <v>1778</v>
      </c>
      <c r="U28" s="26">
        <v>1765</v>
      </c>
      <c r="V28" s="26">
        <v>2291</v>
      </c>
      <c r="W28" s="26">
        <v>2337</v>
      </c>
      <c r="X28" s="26">
        <v>1083</v>
      </c>
      <c r="Y28" s="26">
        <v>1011</v>
      </c>
      <c r="Z28" s="26">
        <v>1011</v>
      </c>
      <c r="AA28" s="26">
        <v>960</v>
      </c>
      <c r="AB28" s="26">
        <v>972</v>
      </c>
      <c r="AC28" s="26">
        <v>962</v>
      </c>
      <c r="AD28" s="26">
        <v>902</v>
      </c>
      <c r="AE28" s="26">
        <v>906</v>
      </c>
      <c r="AF28" s="26">
        <v>903</v>
      </c>
      <c r="AG28" s="26">
        <v>4.4000000000000004</v>
      </c>
      <c r="AH28" s="26">
        <v>2.8</v>
      </c>
      <c r="AI28" s="26">
        <v>2.2000000000000002</v>
      </c>
    </row>
    <row r="29" spans="1:35" x14ac:dyDescent="0.35">
      <c r="A29" s="25" t="s">
        <v>334</v>
      </c>
      <c r="B29" s="26">
        <v>570.9</v>
      </c>
      <c r="C29" s="26">
        <v>571.6</v>
      </c>
      <c r="D29" s="26">
        <v>571.70000000000005</v>
      </c>
      <c r="E29" s="26">
        <v>571.9</v>
      </c>
      <c r="F29" s="26">
        <v>561.1</v>
      </c>
      <c r="G29" s="26">
        <v>553.29999999999995</v>
      </c>
      <c r="H29" s="26">
        <v>553.29999999999995</v>
      </c>
      <c r="I29" s="26">
        <v>550.29999999999995</v>
      </c>
      <c r="J29" s="26">
        <v>550.79999999999995</v>
      </c>
      <c r="K29" s="26">
        <v>756</v>
      </c>
      <c r="L29" s="26">
        <v>540.4</v>
      </c>
      <c r="M29" s="26">
        <v>535.4</v>
      </c>
      <c r="N29" s="26">
        <v>535.4</v>
      </c>
      <c r="O29" s="26">
        <v>536</v>
      </c>
      <c r="P29" s="26">
        <v>239</v>
      </c>
      <c r="Q29" s="26">
        <v>239</v>
      </c>
      <c r="R29" s="26">
        <v>235</v>
      </c>
      <c r="S29" s="26">
        <v>232</v>
      </c>
      <c r="T29" s="26">
        <v>481</v>
      </c>
      <c r="U29" s="26">
        <v>491</v>
      </c>
      <c r="V29" s="26">
        <v>476</v>
      </c>
      <c r="W29" s="26">
        <v>476</v>
      </c>
      <c r="X29" s="26">
        <v>476</v>
      </c>
      <c r="Y29" s="26">
        <v>588</v>
      </c>
      <c r="Z29" s="26">
        <v>641</v>
      </c>
      <c r="AA29" s="26">
        <v>639</v>
      </c>
      <c r="AB29" s="26">
        <v>643</v>
      </c>
      <c r="AC29" s="26">
        <v>593</v>
      </c>
      <c r="AD29" s="26">
        <v>593</v>
      </c>
      <c r="AE29" s="26">
        <v>566</v>
      </c>
      <c r="AF29" s="26">
        <v>569</v>
      </c>
      <c r="AG29" s="26">
        <v>0.9</v>
      </c>
      <c r="AH29" s="26">
        <v>0.8</v>
      </c>
      <c r="AI29" s="26">
        <v>0.7</v>
      </c>
    </row>
    <row r="30" spans="1:35" x14ac:dyDescent="0.35">
      <c r="A30" s="25" t="s">
        <v>335</v>
      </c>
      <c r="B30" s="26">
        <v>25440</v>
      </c>
      <c r="C30" s="26">
        <v>24679.4</v>
      </c>
      <c r="D30" s="26">
        <v>26264.7</v>
      </c>
      <c r="E30" s="26">
        <v>27919.8</v>
      </c>
      <c r="F30" s="26">
        <v>29422.5</v>
      </c>
      <c r="G30" s="26">
        <v>30733.8</v>
      </c>
      <c r="H30" s="26">
        <v>30872</v>
      </c>
      <c r="I30" s="26">
        <v>32648.6</v>
      </c>
      <c r="J30" s="26">
        <v>30170.2</v>
      </c>
      <c r="K30" s="26">
        <v>30467</v>
      </c>
      <c r="L30" s="26">
        <v>30678.5</v>
      </c>
      <c r="M30" s="26">
        <v>30443.5</v>
      </c>
      <c r="N30" s="26">
        <v>30446.9</v>
      </c>
      <c r="O30" s="26">
        <v>30287</v>
      </c>
      <c r="P30" s="26">
        <v>30058</v>
      </c>
      <c r="Q30" s="26">
        <v>29823</v>
      </c>
      <c r="R30" s="26">
        <v>27758</v>
      </c>
      <c r="S30" s="26">
        <v>28172</v>
      </c>
      <c r="T30" s="26">
        <v>25722</v>
      </c>
      <c r="U30" s="26">
        <v>20361</v>
      </c>
      <c r="V30" s="26">
        <v>21016</v>
      </c>
      <c r="W30" s="26">
        <v>18640</v>
      </c>
      <c r="X30" s="26">
        <v>16370</v>
      </c>
      <c r="Y30" s="26">
        <v>4909</v>
      </c>
      <c r="Z30" s="26">
        <v>4754</v>
      </c>
      <c r="AA30" s="26">
        <v>4692</v>
      </c>
      <c r="AB30" s="26">
        <v>4517</v>
      </c>
      <c r="AC30" s="26">
        <v>4413</v>
      </c>
      <c r="AD30" s="26">
        <v>4309</v>
      </c>
      <c r="AE30" s="26">
        <v>4188</v>
      </c>
      <c r="AF30" s="26">
        <v>4147</v>
      </c>
      <c r="AG30" s="26">
        <v>40.200000000000003</v>
      </c>
      <c r="AH30" s="26">
        <v>45.6</v>
      </c>
      <c r="AI30" s="26">
        <v>32.6</v>
      </c>
    </row>
    <row r="31" spans="1:35" x14ac:dyDescent="0.35">
      <c r="A31" s="27" t="s">
        <v>336</v>
      </c>
      <c r="B31" s="28">
        <v>13364.3</v>
      </c>
      <c r="C31" s="28">
        <v>12804.5</v>
      </c>
      <c r="D31" s="28">
        <v>12865.8</v>
      </c>
      <c r="E31" s="28">
        <v>13007.4</v>
      </c>
      <c r="F31" s="28">
        <v>13003</v>
      </c>
      <c r="G31" s="28">
        <v>12971.3</v>
      </c>
      <c r="H31" s="28">
        <v>12846</v>
      </c>
      <c r="I31" s="28">
        <v>13443.7</v>
      </c>
      <c r="J31" s="28">
        <v>11761.7</v>
      </c>
      <c r="K31" s="28">
        <v>11674.5</v>
      </c>
      <c r="L31" s="28">
        <v>11389.4</v>
      </c>
      <c r="M31" s="28">
        <v>11239.3</v>
      </c>
      <c r="N31" s="28">
        <v>11283</v>
      </c>
      <c r="O31" s="28" t="s">
        <v>333</v>
      </c>
      <c r="P31" s="28" t="s">
        <v>333</v>
      </c>
      <c r="Q31" s="28" t="s">
        <v>333</v>
      </c>
      <c r="R31" s="28" t="s">
        <v>333</v>
      </c>
      <c r="S31" s="28" t="s">
        <v>333</v>
      </c>
      <c r="T31" s="28" t="s">
        <v>333</v>
      </c>
      <c r="U31" s="28" t="s">
        <v>333</v>
      </c>
      <c r="V31" s="28" t="s">
        <v>333</v>
      </c>
      <c r="W31" s="28" t="s">
        <v>333</v>
      </c>
      <c r="X31" s="28" t="s">
        <v>333</v>
      </c>
      <c r="Y31" s="28" t="s">
        <v>333</v>
      </c>
      <c r="Z31" s="28" t="s">
        <v>333</v>
      </c>
      <c r="AA31" s="28" t="s">
        <v>333</v>
      </c>
      <c r="AB31" s="28" t="s">
        <v>333</v>
      </c>
      <c r="AC31" s="28" t="s">
        <v>333</v>
      </c>
      <c r="AD31" s="28" t="s">
        <v>333</v>
      </c>
      <c r="AE31" s="28" t="s">
        <v>333</v>
      </c>
      <c r="AF31" s="28" t="s">
        <v>333</v>
      </c>
      <c r="AG31" s="28" t="s">
        <v>333</v>
      </c>
      <c r="AH31" s="28">
        <v>16.899999999999999</v>
      </c>
      <c r="AI31" s="28">
        <v>17.100000000000001</v>
      </c>
    </row>
    <row r="32" spans="1:35" x14ac:dyDescent="0.35">
      <c r="A32" s="27" t="s">
        <v>337</v>
      </c>
      <c r="B32" s="28">
        <v>8079.2</v>
      </c>
      <c r="C32" s="28">
        <v>7881.6</v>
      </c>
      <c r="D32" s="28">
        <v>7891.8</v>
      </c>
      <c r="E32" s="28">
        <v>7503.2</v>
      </c>
      <c r="F32" s="28">
        <v>7593.7</v>
      </c>
      <c r="G32" s="28">
        <v>7434.2</v>
      </c>
      <c r="H32" s="28">
        <v>7362.8</v>
      </c>
      <c r="I32" s="28">
        <v>7402.5</v>
      </c>
      <c r="J32" s="28">
        <v>5612.9</v>
      </c>
      <c r="K32" s="28">
        <v>5604.1</v>
      </c>
      <c r="L32" s="28">
        <v>5585.7</v>
      </c>
      <c r="M32" s="28">
        <v>5510.8</v>
      </c>
      <c r="N32" s="28">
        <v>5048.5</v>
      </c>
      <c r="O32" s="28" t="s">
        <v>333</v>
      </c>
      <c r="P32" s="28" t="s">
        <v>333</v>
      </c>
      <c r="Q32" s="28" t="s">
        <v>333</v>
      </c>
      <c r="R32" s="28" t="s">
        <v>333</v>
      </c>
      <c r="S32" s="28" t="s">
        <v>333</v>
      </c>
      <c r="T32" s="28" t="s">
        <v>333</v>
      </c>
      <c r="U32" s="28" t="s">
        <v>333</v>
      </c>
      <c r="V32" s="28" t="s">
        <v>333</v>
      </c>
      <c r="W32" s="28" t="s">
        <v>333</v>
      </c>
      <c r="X32" s="28" t="s">
        <v>333</v>
      </c>
      <c r="Y32" s="28" t="s">
        <v>333</v>
      </c>
      <c r="Z32" s="28" t="s">
        <v>333</v>
      </c>
      <c r="AA32" s="28" t="s">
        <v>333</v>
      </c>
      <c r="AB32" s="28" t="s">
        <v>333</v>
      </c>
      <c r="AC32" s="28" t="s">
        <v>333</v>
      </c>
      <c r="AD32" s="28" t="s">
        <v>333</v>
      </c>
      <c r="AE32" s="28" t="s">
        <v>333</v>
      </c>
      <c r="AF32" s="28" t="s">
        <v>333</v>
      </c>
      <c r="AG32" s="28" t="s">
        <v>333</v>
      </c>
      <c r="AH32" s="28">
        <v>8.3000000000000007</v>
      </c>
      <c r="AI32" s="28">
        <v>10.4</v>
      </c>
    </row>
    <row r="33" spans="1:35" x14ac:dyDescent="0.35">
      <c r="A33" s="27" t="s">
        <v>338</v>
      </c>
      <c r="B33" s="28">
        <v>155.5</v>
      </c>
      <c r="C33" s="28">
        <v>158.30000000000001</v>
      </c>
      <c r="D33" s="28">
        <v>159.80000000000001</v>
      </c>
      <c r="E33" s="28">
        <v>165.8</v>
      </c>
      <c r="F33" s="28">
        <v>165.8</v>
      </c>
      <c r="G33" s="28">
        <v>165.8</v>
      </c>
      <c r="H33" s="28">
        <v>164.6</v>
      </c>
      <c r="I33" s="28">
        <v>163.6</v>
      </c>
      <c r="J33" s="28">
        <v>156.1</v>
      </c>
      <c r="K33" s="28">
        <v>138.4</v>
      </c>
      <c r="L33" s="28">
        <v>153.4</v>
      </c>
      <c r="M33" s="28">
        <v>140.6</v>
      </c>
      <c r="N33" s="28">
        <v>146.30000000000001</v>
      </c>
      <c r="O33" s="28" t="s">
        <v>333</v>
      </c>
      <c r="P33" s="28" t="s">
        <v>333</v>
      </c>
      <c r="Q33" s="28" t="s">
        <v>333</v>
      </c>
      <c r="R33" s="28" t="s">
        <v>333</v>
      </c>
      <c r="S33" s="28" t="s">
        <v>333</v>
      </c>
      <c r="T33" s="28" t="s">
        <v>333</v>
      </c>
      <c r="U33" s="28" t="s">
        <v>333</v>
      </c>
      <c r="V33" s="28" t="s">
        <v>333</v>
      </c>
      <c r="W33" s="28" t="s">
        <v>333</v>
      </c>
      <c r="X33" s="28" t="s">
        <v>333</v>
      </c>
      <c r="Y33" s="28" t="s">
        <v>333</v>
      </c>
      <c r="Z33" s="28" t="s">
        <v>333</v>
      </c>
      <c r="AA33" s="28" t="s">
        <v>333</v>
      </c>
      <c r="AB33" s="28" t="s">
        <v>333</v>
      </c>
      <c r="AC33" s="28" t="s">
        <v>333</v>
      </c>
      <c r="AD33" s="28" t="s">
        <v>333</v>
      </c>
      <c r="AE33" s="28" t="s">
        <v>333</v>
      </c>
      <c r="AF33" s="28" t="s">
        <v>333</v>
      </c>
      <c r="AG33" s="28" t="s">
        <v>333</v>
      </c>
      <c r="AH33" s="28">
        <v>0.2</v>
      </c>
      <c r="AI33" s="28">
        <v>0.2</v>
      </c>
    </row>
    <row r="34" spans="1:35" x14ac:dyDescent="0.35">
      <c r="A34" s="27" t="s">
        <v>339</v>
      </c>
      <c r="B34" s="28">
        <v>128.9</v>
      </c>
      <c r="C34" s="28">
        <v>122.9</v>
      </c>
      <c r="D34" s="28">
        <v>84.4</v>
      </c>
      <c r="E34" s="28">
        <v>41.5</v>
      </c>
      <c r="F34" s="28">
        <v>41.1</v>
      </c>
      <c r="G34" s="28">
        <v>34.6</v>
      </c>
      <c r="H34" s="28">
        <v>32.200000000000003</v>
      </c>
      <c r="I34" s="28">
        <v>28.4</v>
      </c>
      <c r="J34" s="28">
        <v>22</v>
      </c>
      <c r="K34" s="28">
        <v>11.4</v>
      </c>
      <c r="L34" s="28">
        <v>7.2</v>
      </c>
      <c r="M34" s="28">
        <v>6</v>
      </c>
      <c r="N34" s="28">
        <v>6</v>
      </c>
      <c r="O34" s="28" t="s">
        <v>333</v>
      </c>
      <c r="P34" s="28" t="s">
        <v>333</v>
      </c>
      <c r="Q34" s="28" t="s">
        <v>333</v>
      </c>
      <c r="R34" s="28" t="s">
        <v>333</v>
      </c>
      <c r="S34" s="28" t="s">
        <v>333</v>
      </c>
      <c r="T34" s="28" t="s">
        <v>333</v>
      </c>
      <c r="U34" s="28" t="s">
        <v>333</v>
      </c>
      <c r="V34" s="28" t="s">
        <v>333</v>
      </c>
      <c r="W34" s="28" t="s">
        <v>333</v>
      </c>
      <c r="X34" s="28" t="s">
        <v>333</v>
      </c>
      <c r="Y34" s="28" t="s">
        <v>333</v>
      </c>
      <c r="Z34" s="28" t="s">
        <v>333</v>
      </c>
      <c r="AA34" s="28" t="s">
        <v>333</v>
      </c>
      <c r="AB34" s="28" t="s">
        <v>333</v>
      </c>
      <c r="AC34" s="28" t="s">
        <v>333</v>
      </c>
      <c r="AD34" s="28" t="s">
        <v>333</v>
      </c>
      <c r="AE34" s="28" t="s">
        <v>333</v>
      </c>
      <c r="AF34" s="28" t="s">
        <v>333</v>
      </c>
      <c r="AG34" s="28" t="s">
        <v>333</v>
      </c>
      <c r="AH34" s="28">
        <v>0</v>
      </c>
      <c r="AI34" s="28">
        <v>0.2</v>
      </c>
    </row>
    <row r="35" spans="1:35" x14ac:dyDescent="0.35">
      <c r="A35" s="27" t="s">
        <v>340</v>
      </c>
      <c r="B35" s="28">
        <v>3712.1</v>
      </c>
      <c r="C35" s="28">
        <v>3712.1</v>
      </c>
      <c r="D35" s="28">
        <v>5262.9</v>
      </c>
      <c r="E35" s="28">
        <v>7201.9</v>
      </c>
      <c r="F35" s="28">
        <v>8618.9</v>
      </c>
      <c r="G35" s="28">
        <v>10127.9</v>
      </c>
      <c r="H35" s="28">
        <v>10466.4</v>
      </c>
      <c r="I35" s="28">
        <v>11610.4</v>
      </c>
      <c r="J35" s="28">
        <v>12617.5</v>
      </c>
      <c r="K35" s="28">
        <v>13038.6</v>
      </c>
      <c r="L35" s="28">
        <v>13542.8</v>
      </c>
      <c r="M35" s="28">
        <v>13546.8</v>
      </c>
      <c r="N35" s="28">
        <v>13963.1</v>
      </c>
      <c r="O35" s="28" t="s">
        <v>333</v>
      </c>
      <c r="P35" s="28" t="s">
        <v>333</v>
      </c>
      <c r="Q35" s="28" t="s">
        <v>333</v>
      </c>
      <c r="R35" s="28" t="s">
        <v>333</v>
      </c>
      <c r="S35" s="28" t="s">
        <v>333</v>
      </c>
      <c r="T35" s="28" t="s">
        <v>333</v>
      </c>
      <c r="U35" s="28" t="s">
        <v>333</v>
      </c>
      <c r="V35" s="28" t="s">
        <v>333</v>
      </c>
      <c r="W35" s="28" t="s">
        <v>333</v>
      </c>
      <c r="X35" s="28" t="s">
        <v>333</v>
      </c>
      <c r="Y35" s="28" t="s">
        <v>333</v>
      </c>
      <c r="Z35" s="28" t="s">
        <v>333</v>
      </c>
      <c r="AA35" s="28" t="s">
        <v>333</v>
      </c>
      <c r="AB35" s="28" t="s">
        <v>333</v>
      </c>
      <c r="AC35" s="28" t="s">
        <v>333</v>
      </c>
      <c r="AD35" s="28" t="s">
        <v>333</v>
      </c>
      <c r="AE35" s="28" t="s">
        <v>333</v>
      </c>
      <c r="AF35" s="28" t="s">
        <v>333</v>
      </c>
      <c r="AG35" s="28" t="s">
        <v>333</v>
      </c>
      <c r="AH35" s="28">
        <v>20.100000000000001</v>
      </c>
      <c r="AI35" s="28">
        <v>4.8</v>
      </c>
    </row>
    <row r="36" spans="1:35" x14ac:dyDescent="0.35">
      <c r="A36" s="25" t="s">
        <v>341</v>
      </c>
      <c r="B36" s="26">
        <v>124.2</v>
      </c>
      <c r="C36" s="26">
        <v>106.3</v>
      </c>
      <c r="D36" s="26">
        <v>106.3</v>
      </c>
      <c r="E36" s="26">
        <v>106.3</v>
      </c>
      <c r="F36" s="26">
        <v>106.3</v>
      </c>
      <c r="G36" s="26">
        <v>106.3</v>
      </c>
      <c r="H36" s="26">
        <v>358.6</v>
      </c>
      <c r="I36" s="26">
        <v>123.6</v>
      </c>
      <c r="J36" s="26">
        <v>375.8</v>
      </c>
      <c r="K36" s="26">
        <v>99.1</v>
      </c>
      <c r="L36" s="26">
        <v>372</v>
      </c>
      <c r="M36" s="26">
        <v>80.3</v>
      </c>
      <c r="N36" s="26">
        <v>61</v>
      </c>
      <c r="O36" s="26">
        <v>81</v>
      </c>
      <c r="P36" s="26">
        <v>35</v>
      </c>
      <c r="Q36" s="26">
        <v>35</v>
      </c>
      <c r="R36" s="26">
        <v>27</v>
      </c>
      <c r="S36" s="26">
        <v>17</v>
      </c>
      <c r="T36" s="26">
        <v>17</v>
      </c>
      <c r="U36" s="26">
        <v>3363</v>
      </c>
      <c r="V36" s="26">
        <v>17</v>
      </c>
      <c r="W36" s="26">
        <v>2370</v>
      </c>
      <c r="X36" s="26">
        <v>22</v>
      </c>
      <c r="Y36" s="26">
        <v>22</v>
      </c>
      <c r="Z36" s="26">
        <v>22</v>
      </c>
      <c r="AA36" s="26">
        <v>22</v>
      </c>
      <c r="AB36" s="26">
        <v>22</v>
      </c>
      <c r="AC36" s="26">
        <v>22</v>
      </c>
      <c r="AD36" s="26">
        <v>22</v>
      </c>
      <c r="AE36" s="26">
        <v>22</v>
      </c>
      <c r="AF36" s="26">
        <v>18</v>
      </c>
      <c r="AG36" s="26">
        <v>0</v>
      </c>
      <c r="AH36" s="26">
        <v>0.6</v>
      </c>
      <c r="AI36" s="26">
        <v>0.2</v>
      </c>
    </row>
    <row r="37" spans="1:35" x14ac:dyDescent="0.35">
      <c r="A37" s="25" t="s">
        <v>342</v>
      </c>
      <c r="B37" s="26">
        <v>481.9</v>
      </c>
      <c r="C37" s="26">
        <v>478.1</v>
      </c>
      <c r="D37" s="26">
        <v>493.7</v>
      </c>
      <c r="E37" s="26">
        <v>504.2</v>
      </c>
      <c r="F37" s="26">
        <v>500.8</v>
      </c>
      <c r="G37" s="26">
        <v>492.6</v>
      </c>
      <c r="H37" s="26">
        <v>490.4</v>
      </c>
      <c r="I37" s="26">
        <v>463.8</v>
      </c>
      <c r="J37" s="26">
        <v>442.2</v>
      </c>
      <c r="K37" s="26">
        <v>397.4</v>
      </c>
      <c r="L37" s="26">
        <v>380.6</v>
      </c>
      <c r="M37" s="26">
        <v>377.3</v>
      </c>
      <c r="N37" s="26">
        <v>390.5</v>
      </c>
      <c r="O37" s="26">
        <v>372</v>
      </c>
      <c r="P37" s="26">
        <v>414</v>
      </c>
      <c r="Q37" s="26">
        <v>397</v>
      </c>
      <c r="R37" s="26">
        <v>324</v>
      </c>
      <c r="S37" s="26">
        <v>339</v>
      </c>
      <c r="T37" s="26">
        <v>322</v>
      </c>
      <c r="U37" s="26">
        <v>334</v>
      </c>
      <c r="V37" s="26">
        <v>375</v>
      </c>
      <c r="W37" s="26">
        <v>333</v>
      </c>
      <c r="X37" s="26">
        <v>333</v>
      </c>
      <c r="Y37" s="26">
        <v>321</v>
      </c>
      <c r="Z37" s="26">
        <v>367</v>
      </c>
      <c r="AA37" s="26">
        <v>436</v>
      </c>
      <c r="AB37" s="26">
        <v>384</v>
      </c>
      <c r="AC37" s="26">
        <v>441</v>
      </c>
      <c r="AD37" s="26">
        <v>400</v>
      </c>
      <c r="AE37" s="26">
        <v>359</v>
      </c>
      <c r="AF37" s="26">
        <v>362</v>
      </c>
      <c r="AG37" s="26">
        <v>0.7</v>
      </c>
      <c r="AH37" s="26">
        <v>0.6</v>
      </c>
      <c r="AI37" s="26">
        <v>0.6</v>
      </c>
    </row>
    <row r="38" spans="1:35" x14ac:dyDescent="0.35">
      <c r="A38" s="25" t="s">
        <v>349</v>
      </c>
      <c r="B38" s="26">
        <v>207.6</v>
      </c>
      <c r="C38" s="26">
        <v>221.4</v>
      </c>
      <c r="D38" s="26">
        <v>221.4</v>
      </c>
      <c r="E38" s="26">
        <v>221.4</v>
      </c>
      <c r="F38" s="26">
        <v>229.3</v>
      </c>
      <c r="G38" s="26">
        <v>209.3</v>
      </c>
      <c r="H38" s="26">
        <v>211.7</v>
      </c>
      <c r="I38" s="26">
        <v>211.7</v>
      </c>
      <c r="J38" s="26">
        <v>211.1</v>
      </c>
      <c r="K38" s="26">
        <v>210.1</v>
      </c>
      <c r="L38" s="26">
        <v>209.2</v>
      </c>
      <c r="M38" s="26">
        <v>196.6</v>
      </c>
      <c r="N38" s="26">
        <v>196.6</v>
      </c>
      <c r="O38" s="26">
        <v>262</v>
      </c>
      <c r="P38" s="26">
        <v>171</v>
      </c>
      <c r="Q38" s="26">
        <v>191</v>
      </c>
      <c r="R38" s="26">
        <v>235</v>
      </c>
      <c r="S38" s="26">
        <v>225</v>
      </c>
      <c r="T38" s="26">
        <v>226</v>
      </c>
      <c r="U38" s="26">
        <v>281</v>
      </c>
      <c r="V38" s="26">
        <v>395</v>
      </c>
      <c r="W38" s="26">
        <v>335</v>
      </c>
      <c r="X38" s="26">
        <v>203</v>
      </c>
      <c r="Y38" s="26">
        <v>171</v>
      </c>
      <c r="Z38" s="26">
        <v>190</v>
      </c>
      <c r="AA38" s="26">
        <v>176</v>
      </c>
      <c r="AB38" s="26">
        <v>225</v>
      </c>
      <c r="AC38" s="26">
        <v>218</v>
      </c>
      <c r="AD38" s="26">
        <v>219</v>
      </c>
      <c r="AE38" s="26">
        <v>240</v>
      </c>
      <c r="AF38" s="26">
        <v>133</v>
      </c>
      <c r="AG38" s="26">
        <v>0.8</v>
      </c>
      <c r="AH38" s="26">
        <v>0.3</v>
      </c>
      <c r="AI38" s="26">
        <v>0.3</v>
      </c>
    </row>
    <row r="39" spans="1:35" x14ac:dyDescent="0.35">
      <c r="A39" s="25" t="s">
        <v>343</v>
      </c>
      <c r="B39" s="26">
        <v>303</v>
      </c>
      <c r="C39" s="26">
        <v>358</v>
      </c>
      <c r="D39" s="26">
        <v>355</v>
      </c>
      <c r="E39" s="26">
        <v>352</v>
      </c>
      <c r="F39" s="26">
        <v>303.39999999999998</v>
      </c>
      <c r="G39" s="26">
        <v>303.39999999999998</v>
      </c>
      <c r="H39" s="26">
        <v>274.89999999999998</v>
      </c>
      <c r="I39" s="26">
        <v>273.5</v>
      </c>
      <c r="J39" s="26">
        <v>220.3</v>
      </c>
      <c r="K39" s="26">
        <v>339.8</v>
      </c>
      <c r="L39" s="26">
        <v>526.79999999999995</v>
      </c>
      <c r="M39" s="26">
        <v>529.70000000000005</v>
      </c>
      <c r="N39" s="26">
        <v>529.70000000000005</v>
      </c>
      <c r="O39" s="26">
        <v>528</v>
      </c>
      <c r="P39" s="26">
        <v>544</v>
      </c>
      <c r="Q39" s="26">
        <v>543</v>
      </c>
      <c r="R39" s="26">
        <v>541</v>
      </c>
      <c r="S39" s="26">
        <v>527</v>
      </c>
      <c r="T39" s="26">
        <v>552</v>
      </c>
      <c r="U39" s="26">
        <v>558</v>
      </c>
      <c r="V39" s="26">
        <v>460</v>
      </c>
      <c r="W39" s="26">
        <v>418</v>
      </c>
      <c r="X39" s="26">
        <v>372</v>
      </c>
      <c r="Y39" s="26">
        <v>234</v>
      </c>
      <c r="Z39" s="26">
        <v>231</v>
      </c>
      <c r="AA39" s="26">
        <v>229</v>
      </c>
      <c r="AB39" s="26">
        <v>231</v>
      </c>
      <c r="AC39" s="26">
        <v>231</v>
      </c>
      <c r="AD39" s="26">
        <v>231</v>
      </c>
      <c r="AE39" s="26">
        <v>264</v>
      </c>
      <c r="AF39" s="26">
        <v>252</v>
      </c>
      <c r="AG39" s="26">
        <v>0.9</v>
      </c>
      <c r="AH39" s="26">
        <v>0.8</v>
      </c>
      <c r="AI39" s="26">
        <v>0.4</v>
      </c>
    </row>
    <row r="40" spans="1:35" x14ac:dyDescent="0.35">
      <c r="A40" s="27" t="s">
        <v>344</v>
      </c>
      <c r="B40" s="28">
        <v>110</v>
      </c>
      <c r="C40" s="28">
        <v>165</v>
      </c>
      <c r="D40" s="28">
        <v>165</v>
      </c>
      <c r="E40" s="28">
        <v>165</v>
      </c>
      <c r="F40" s="28">
        <v>207</v>
      </c>
      <c r="G40" s="28">
        <v>207</v>
      </c>
      <c r="H40" s="28">
        <v>207</v>
      </c>
      <c r="I40" s="28">
        <v>207</v>
      </c>
      <c r="J40" s="28">
        <v>207</v>
      </c>
      <c r="K40" s="28">
        <v>207</v>
      </c>
      <c r="L40" s="28">
        <v>377</v>
      </c>
      <c r="M40" s="28">
        <v>377</v>
      </c>
      <c r="N40" s="28">
        <v>377</v>
      </c>
      <c r="O40" s="28" t="s">
        <v>333</v>
      </c>
      <c r="P40" s="28" t="s">
        <v>333</v>
      </c>
      <c r="Q40" s="28" t="s">
        <v>333</v>
      </c>
      <c r="R40" s="28" t="s">
        <v>333</v>
      </c>
      <c r="S40" s="28" t="s">
        <v>333</v>
      </c>
      <c r="T40" s="28" t="s">
        <v>333</v>
      </c>
      <c r="U40" s="28" t="s">
        <v>333</v>
      </c>
      <c r="V40" s="28" t="s">
        <v>333</v>
      </c>
      <c r="W40" s="28" t="s">
        <v>333</v>
      </c>
      <c r="X40" s="28" t="s">
        <v>333</v>
      </c>
      <c r="Y40" s="28" t="s">
        <v>333</v>
      </c>
      <c r="Z40" s="28" t="s">
        <v>333</v>
      </c>
      <c r="AA40" s="28" t="s">
        <v>333</v>
      </c>
      <c r="AB40" s="28" t="s">
        <v>333</v>
      </c>
      <c r="AC40" s="28" t="s">
        <v>333</v>
      </c>
      <c r="AD40" s="28" t="s">
        <v>333</v>
      </c>
      <c r="AE40" s="28" t="s">
        <v>333</v>
      </c>
      <c r="AF40" s="28" t="s">
        <v>333</v>
      </c>
      <c r="AG40" s="28" t="s">
        <v>333</v>
      </c>
      <c r="AH40" s="28">
        <v>0.6</v>
      </c>
      <c r="AI40" s="28">
        <v>0.1</v>
      </c>
    </row>
    <row r="41" spans="1:35" x14ac:dyDescent="0.35">
      <c r="A41" s="27" t="s">
        <v>345</v>
      </c>
      <c r="B41" s="28">
        <v>173</v>
      </c>
      <c r="C41" s="28">
        <v>173</v>
      </c>
      <c r="D41" s="28">
        <v>173</v>
      </c>
      <c r="E41" s="28">
        <v>170</v>
      </c>
      <c r="F41" s="28">
        <v>79.400000000000006</v>
      </c>
      <c r="G41" s="28">
        <v>79.400000000000006</v>
      </c>
      <c r="H41" s="28">
        <v>67.900000000000006</v>
      </c>
      <c r="I41" s="28">
        <v>49.5</v>
      </c>
      <c r="J41" s="28">
        <v>13.3</v>
      </c>
      <c r="K41" s="28">
        <v>9.1999999999999993</v>
      </c>
      <c r="L41" s="28">
        <v>9.1999999999999993</v>
      </c>
      <c r="M41" s="28">
        <v>4.7</v>
      </c>
      <c r="N41" s="28">
        <v>4.7</v>
      </c>
      <c r="O41" s="28" t="s">
        <v>333</v>
      </c>
      <c r="P41" s="28" t="s">
        <v>333</v>
      </c>
      <c r="Q41" s="28" t="s">
        <v>333</v>
      </c>
      <c r="R41" s="28" t="s">
        <v>333</v>
      </c>
      <c r="S41" s="28" t="s">
        <v>333</v>
      </c>
      <c r="T41" s="28" t="s">
        <v>333</v>
      </c>
      <c r="U41" s="28" t="s">
        <v>333</v>
      </c>
      <c r="V41" s="28" t="s">
        <v>333</v>
      </c>
      <c r="W41" s="28" t="s">
        <v>333</v>
      </c>
      <c r="X41" s="28" t="s">
        <v>333</v>
      </c>
      <c r="Y41" s="28" t="s">
        <v>333</v>
      </c>
      <c r="Z41" s="28" t="s">
        <v>333</v>
      </c>
      <c r="AA41" s="28" t="s">
        <v>333</v>
      </c>
      <c r="AB41" s="28" t="s">
        <v>333</v>
      </c>
      <c r="AC41" s="28" t="s">
        <v>333</v>
      </c>
      <c r="AD41" s="28" t="s">
        <v>333</v>
      </c>
      <c r="AE41" s="28" t="s">
        <v>333</v>
      </c>
      <c r="AF41" s="28" t="s">
        <v>333</v>
      </c>
      <c r="AG41" s="28" t="s">
        <v>333</v>
      </c>
      <c r="AH41" s="28">
        <v>0</v>
      </c>
      <c r="AI41" s="28">
        <v>0.2</v>
      </c>
    </row>
    <row r="42" spans="1:35" x14ac:dyDescent="0.35">
      <c r="A42" s="27" t="s">
        <v>350</v>
      </c>
      <c r="B42" s="28" t="s">
        <v>333</v>
      </c>
      <c r="C42" s="28" t="s">
        <v>333</v>
      </c>
      <c r="D42" s="28" t="s">
        <v>333</v>
      </c>
      <c r="E42" s="28" t="s">
        <v>333</v>
      </c>
      <c r="F42" s="28" t="s">
        <v>333</v>
      </c>
      <c r="G42" s="28" t="s">
        <v>333</v>
      </c>
      <c r="H42" s="28" t="s">
        <v>333</v>
      </c>
      <c r="I42" s="28" t="s">
        <v>333</v>
      </c>
      <c r="J42" s="28" t="s">
        <v>333</v>
      </c>
      <c r="K42" s="28" t="s">
        <v>333</v>
      </c>
      <c r="L42" s="28">
        <v>7.5</v>
      </c>
      <c r="M42" s="28">
        <v>7.5</v>
      </c>
      <c r="N42" s="28">
        <v>7.5</v>
      </c>
      <c r="O42" s="28" t="s">
        <v>333</v>
      </c>
      <c r="P42" s="28" t="s">
        <v>333</v>
      </c>
      <c r="Q42" s="28" t="s">
        <v>333</v>
      </c>
      <c r="R42" s="28" t="s">
        <v>333</v>
      </c>
      <c r="S42" s="28" t="s">
        <v>333</v>
      </c>
      <c r="T42" s="28" t="s">
        <v>333</v>
      </c>
      <c r="U42" s="28" t="s">
        <v>333</v>
      </c>
      <c r="V42" s="28" t="s">
        <v>333</v>
      </c>
      <c r="W42" s="28" t="s">
        <v>333</v>
      </c>
      <c r="X42" s="28" t="s">
        <v>333</v>
      </c>
      <c r="Y42" s="28" t="s">
        <v>333</v>
      </c>
      <c r="Z42" s="28" t="s">
        <v>333</v>
      </c>
      <c r="AA42" s="28" t="s">
        <v>333</v>
      </c>
      <c r="AB42" s="28" t="s">
        <v>333</v>
      </c>
      <c r="AC42" s="28" t="s">
        <v>333</v>
      </c>
      <c r="AD42" s="28" t="s">
        <v>333</v>
      </c>
      <c r="AE42" s="28" t="s">
        <v>333</v>
      </c>
      <c r="AF42" s="28" t="s">
        <v>333</v>
      </c>
      <c r="AG42" s="28" t="s">
        <v>333</v>
      </c>
      <c r="AH42" s="28">
        <v>0</v>
      </c>
      <c r="AI42" s="28" t="s">
        <v>333</v>
      </c>
    </row>
    <row r="43" spans="1:35" x14ac:dyDescent="0.35">
      <c r="A43" s="27" t="s">
        <v>351</v>
      </c>
      <c r="B43" s="28">
        <v>20</v>
      </c>
      <c r="C43" s="28">
        <v>20</v>
      </c>
      <c r="D43" s="28">
        <v>17</v>
      </c>
      <c r="E43" s="28">
        <v>17</v>
      </c>
      <c r="F43" s="28">
        <v>17</v>
      </c>
      <c r="G43" s="28">
        <v>17</v>
      </c>
      <c r="H43" s="28" t="s">
        <v>333</v>
      </c>
      <c r="I43" s="28">
        <v>17</v>
      </c>
      <c r="J43" s="28" t="s">
        <v>333</v>
      </c>
      <c r="K43" s="28">
        <v>123.6</v>
      </c>
      <c r="L43" s="28">
        <v>133.1</v>
      </c>
      <c r="M43" s="28">
        <v>140.5</v>
      </c>
      <c r="N43" s="28">
        <v>140.5</v>
      </c>
      <c r="O43" s="28" t="s">
        <v>333</v>
      </c>
      <c r="P43" s="28" t="s">
        <v>333</v>
      </c>
      <c r="Q43" s="28" t="s">
        <v>333</v>
      </c>
      <c r="R43" s="28" t="s">
        <v>333</v>
      </c>
      <c r="S43" s="28" t="s">
        <v>333</v>
      </c>
      <c r="T43" s="28" t="s">
        <v>333</v>
      </c>
      <c r="U43" s="28" t="s">
        <v>333</v>
      </c>
      <c r="V43" s="28" t="s">
        <v>333</v>
      </c>
      <c r="W43" s="28" t="s">
        <v>333</v>
      </c>
      <c r="X43" s="28" t="s">
        <v>333</v>
      </c>
      <c r="Y43" s="28" t="s">
        <v>333</v>
      </c>
      <c r="Z43" s="28" t="s">
        <v>333</v>
      </c>
      <c r="AA43" s="28" t="s">
        <v>333</v>
      </c>
      <c r="AB43" s="28" t="s">
        <v>333</v>
      </c>
      <c r="AC43" s="28" t="s">
        <v>333</v>
      </c>
      <c r="AD43" s="28" t="s">
        <v>333</v>
      </c>
      <c r="AE43" s="28" t="s">
        <v>333</v>
      </c>
      <c r="AF43" s="28" t="s">
        <v>333</v>
      </c>
      <c r="AG43" s="28" t="s">
        <v>333</v>
      </c>
      <c r="AH43" s="28">
        <v>0.2</v>
      </c>
      <c r="AI43" s="28">
        <v>0</v>
      </c>
    </row>
    <row r="44" spans="1:35" x14ac:dyDescent="0.35">
      <c r="A44" s="25" t="s">
        <v>346</v>
      </c>
      <c r="B44" s="26" t="s">
        <v>333</v>
      </c>
      <c r="C44" s="26" t="s">
        <v>333</v>
      </c>
      <c r="D44" s="26" t="s">
        <v>333</v>
      </c>
      <c r="E44" s="26" t="s">
        <v>333</v>
      </c>
      <c r="F44" s="26" t="s">
        <v>333</v>
      </c>
      <c r="G44" s="26">
        <v>5.4</v>
      </c>
      <c r="H44" s="26">
        <v>5.4</v>
      </c>
      <c r="I44" s="26" t="s">
        <v>333</v>
      </c>
      <c r="J44" s="26" t="s">
        <v>333</v>
      </c>
      <c r="K44" s="26" t="s">
        <v>333</v>
      </c>
      <c r="L44" s="26" t="s">
        <v>333</v>
      </c>
      <c r="M44" s="26" t="s">
        <v>333</v>
      </c>
      <c r="N44" s="26" t="s">
        <v>333</v>
      </c>
      <c r="O44" s="26" t="s">
        <v>333</v>
      </c>
      <c r="P44" s="26" t="s">
        <v>333</v>
      </c>
      <c r="Q44" s="26" t="s">
        <v>333</v>
      </c>
      <c r="R44" s="26" t="s">
        <v>333</v>
      </c>
      <c r="S44" s="26" t="s">
        <v>333</v>
      </c>
      <c r="T44" s="26" t="s">
        <v>333</v>
      </c>
      <c r="U44" s="26" t="s">
        <v>333</v>
      </c>
      <c r="V44" s="26" t="s">
        <v>333</v>
      </c>
      <c r="W44" s="26" t="s">
        <v>333</v>
      </c>
      <c r="X44" s="26" t="s">
        <v>333</v>
      </c>
      <c r="Y44" s="26" t="s">
        <v>333</v>
      </c>
      <c r="Z44" s="26" t="s">
        <v>333</v>
      </c>
      <c r="AA44" s="26" t="s">
        <v>333</v>
      </c>
      <c r="AB44" s="26" t="s">
        <v>333</v>
      </c>
      <c r="AC44" s="26" t="s">
        <v>333</v>
      </c>
      <c r="AD44" s="26" t="s">
        <v>333</v>
      </c>
      <c r="AE44" s="26" t="s">
        <v>333</v>
      </c>
      <c r="AF44" s="26" t="s">
        <v>333</v>
      </c>
      <c r="AG44" s="26" t="s">
        <v>333</v>
      </c>
      <c r="AH44" s="26" t="s">
        <v>333</v>
      </c>
      <c r="AI44" s="26" t="s">
        <v>333</v>
      </c>
    </row>
    <row r="45" spans="1:35" x14ac:dyDescent="0.35">
      <c r="A45" s="25" t="s">
        <v>165</v>
      </c>
      <c r="B45" s="26">
        <v>14061.9</v>
      </c>
      <c r="C45" s="26">
        <v>12381.1</v>
      </c>
      <c r="D45" s="26">
        <v>11419.5</v>
      </c>
      <c r="E45" s="26">
        <v>10414.4</v>
      </c>
      <c r="F45" s="26">
        <v>9238.2999999999993</v>
      </c>
      <c r="G45" s="26">
        <v>6768.9</v>
      </c>
      <c r="H45" s="26">
        <v>5550.2</v>
      </c>
      <c r="I45" s="26">
        <v>3176.8</v>
      </c>
      <c r="J45" s="26">
        <v>1038.5999999999999</v>
      </c>
      <c r="K45" s="26">
        <v>550.70000000000005</v>
      </c>
      <c r="L45" s="26">
        <v>466.6</v>
      </c>
      <c r="M45" s="26">
        <v>442.9</v>
      </c>
      <c r="N45" s="26">
        <v>412.3</v>
      </c>
      <c r="O45" s="26">
        <v>402</v>
      </c>
      <c r="P45" s="26">
        <v>400</v>
      </c>
      <c r="Q45" s="26">
        <v>400</v>
      </c>
      <c r="R45" s="26">
        <v>388</v>
      </c>
      <c r="S45" s="26">
        <v>388</v>
      </c>
      <c r="T45" s="26">
        <v>388</v>
      </c>
      <c r="U45" s="26">
        <v>388</v>
      </c>
      <c r="V45" s="26">
        <v>382</v>
      </c>
      <c r="W45" s="26">
        <v>385</v>
      </c>
      <c r="X45" s="26">
        <v>330</v>
      </c>
      <c r="Y45" s="26">
        <v>329</v>
      </c>
      <c r="Z45" s="26">
        <v>329</v>
      </c>
      <c r="AA45" s="26">
        <v>329</v>
      </c>
      <c r="AB45" s="26">
        <v>329</v>
      </c>
      <c r="AC45" s="26">
        <v>335</v>
      </c>
      <c r="AD45" s="26">
        <v>335</v>
      </c>
      <c r="AE45" s="26">
        <v>319</v>
      </c>
      <c r="AF45" s="26">
        <v>311</v>
      </c>
      <c r="AG45" s="26">
        <v>0.7</v>
      </c>
      <c r="AH45" s="26">
        <v>0.7</v>
      </c>
      <c r="AI45" s="26">
        <v>18</v>
      </c>
    </row>
    <row r="46" spans="1:35" x14ac:dyDescent="0.35">
      <c r="A46" s="27" t="s">
        <v>347</v>
      </c>
      <c r="B46" s="28">
        <v>12788.1</v>
      </c>
      <c r="C46" s="28">
        <v>11097.1</v>
      </c>
      <c r="D46" s="28">
        <v>10135.5</v>
      </c>
      <c r="E46" s="28">
        <v>9130.4</v>
      </c>
      <c r="F46" s="28">
        <v>7954.3</v>
      </c>
      <c r="G46" s="28">
        <v>5484.9</v>
      </c>
      <c r="H46" s="28">
        <v>4247.3999999999996</v>
      </c>
      <c r="I46" s="28">
        <v>2254.3000000000002</v>
      </c>
      <c r="J46" s="28">
        <v>632.1</v>
      </c>
      <c r="K46" s="28">
        <v>144.19999999999999</v>
      </c>
      <c r="L46" s="28">
        <v>60.1</v>
      </c>
      <c r="M46" s="28">
        <v>36.4</v>
      </c>
      <c r="N46" s="28">
        <v>12.5</v>
      </c>
      <c r="O46" s="28" t="s">
        <v>333</v>
      </c>
      <c r="P46" s="28" t="s">
        <v>333</v>
      </c>
      <c r="Q46" s="28" t="s">
        <v>333</v>
      </c>
      <c r="R46" s="28" t="s">
        <v>333</v>
      </c>
      <c r="S46" s="28" t="s">
        <v>333</v>
      </c>
      <c r="T46" s="28" t="s">
        <v>333</v>
      </c>
      <c r="U46" s="28" t="s">
        <v>333</v>
      </c>
      <c r="V46" s="28" t="s">
        <v>333</v>
      </c>
      <c r="W46" s="28" t="s">
        <v>333</v>
      </c>
      <c r="X46" s="28" t="s">
        <v>333</v>
      </c>
      <c r="Y46" s="28" t="s">
        <v>333</v>
      </c>
      <c r="Z46" s="28" t="s">
        <v>333</v>
      </c>
      <c r="AA46" s="28" t="s">
        <v>333</v>
      </c>
      <c r="AB46" s="28" t="s">
        <v>333</v>
      </c>
      <c r="AC46" s="28" t="s">
        <v>333</v>
      </c>
      <c r="AD46" s="28" t="s">
        <v>333</v>
      </c>
      <c r="AE46" s="28" t="s">
        <v>333</v>
      </c>
      <c r="AF46" s="28" t="s">
        <v>333</v>
      </c>
      <c r="AG46" s="28" t="s">
        <v>333</v>
      </c>
      <c r="AH46" s="28">
        <v>0.1</v>
      </c>
      <c r="AI46" s="28">
        <v>16.399999999999999</v>
      </c>
    </row>
    <row r="47" spans="1:35" x14ac:dyDescent="0.35">
      <c r="A47" s="27" t="s">
        <v>352</v>
      </c>
      <c r="B47" s="28">
        <v>1273.8</v>
      </c>
      <c r="C47" s="28">
        <v>1284</v>
      </c>
      <c r="D47" s="28">
        <v>1284</v>
      </c>
      <c r="E47" s="28">
        <v>1284</v>
      </c>
      <c r="F47" s="28">
        <v>1284</v>
      </c>
      <c r="G47" s="28">
        <v>1284</v>
      </c>
      <c r="H47" s="28">
        <v>1302.8</v>
      </c>
      <c r="I47" s="28">
        <v>922.5</v>
      </c>
      <c r="J47" s="28">
        <v>406.5</v>
      </c>
      <c r="K47" s="28">
        <v>406.5</v>
      </c>
      <c r="L47" s="28">
        <v>406.5</v>
      </c>
      <c r="M47" s="28">
        <v>406.5</v>
      </c>
      <c r="N47" s="28">
        <v>399.8</v>
      </c>
      <c r="O47" s="28" t="s">
        <v>333</v>
      </c>
      <c r="P47" s="28" t="s">
        <v>333</v>
      </c>
      <c r="Q47" s="28" t="s">
        <v>333</v>
      </c>
      <c r="R47" s="28" t="s">
        <v>333</v>
      </c>
      <c r="S47" s="28" t="s">
        <v>333</v>
      </c>
      <c r="T47" s="28" t="s">
        <v>333</v>
      </c>
      <c r="U47" s="28" t="s">
        <v>333</v>
      </c>
      <c r="V47" s="28" t="s">
        <v>333</v>
      </c>
      <c r="W47" s="28" t="s">
        <v>333</v>
      </c>
      <c r="X47" s="28" t="s">
        <v>333</v>
      </c>
      <c r="Y47" s="28" t="s">
        <v>333</v>
      </c>
      <c r="Z47" s="28" t="s">
        <v>333</v>
      </c>
      <c r="AA47" s="28" t="s">
        <v>333</v>
      </c>
      <c r="AB47" s="28" t="s">
        <v>333</v>
      </c>
      <c r="AC47" s="28" t="s">
        <v>333</v>
      </c>
      <c r="AD47" s="28" t="s">
        <v>333</v>
      </c>
      <c r="AE47" s="28" t="s">
        <v>333</v>
      </c>
      <c r="AF47" s="28" t="s">
        <v>333</v>
      </c>
      <c r="AG47" s="28" t="s">
        <v>333</v>
      </c>
      <c r="AH47" s="28">
        <v>0.6</v>
      </c>
      <c r="AI47" s="28">
        <v>1.6</v>
      </c>
    </row>
    <row r="48" spans="1:35" x14ac:dyDescent="0.35">
      <c r="A48" s="25" t="s">
        <v>162</v>
      </c>
      <c r="B48" s="26">
        <v>5585.6</v>
      </c>
      <c r="C48" s="26">
        <v>5777.4</v>
      </c>
      <c r="D48" s="26">
        <v>5692.6</v>
      </c>
      <c r="E48" s="26">
        <v>5494.6</v>
      </c>
      <c r="F48" s="26">
        <v>5295.5</v>
      </c>
      <c r="G48" s="26">
        <v>5363.7</v>
      </c>
      <c r="H48" s="26">
        <v>5452.1</v>
      </c>
      <c r="I48" s="26">
        <v>5236.8999999999996</v>
      </c>
      <c r="J48" s="26">
        <v>5015.2</v>
      </c>
      <c r="K48" s="26">
        <v>3535</v>
      </c>
      <c r="L48" s="26">
        <v>2576.9</v>
      </c>
      <c r="M48" s="26">
        <v>2430.1</v>
      </c>
      <c r="N48" s="26">
        <v>2268.1</v>
      </c>
      <c r="O48" s="26">
        <v>2212</v>
      </c>
      <c r="P48" s="26">
        <v>2218</v>
      </c>
      <c r="Q48" s="26">
        <v>2039</v>
      </c>
      <c r="R48" s="26">
        <v>2010</v>
      </c>
      <c r="S48" s="26">
        <v>1870</v>
      </c>
      <c r="T48" s="26">
        <v>1621</v>
      </c>
      <c r="U48" s="26">
        <v>1551</v>
      </c>
      <c r="V48" s="26">
        <v>1534</v>
      </c>
      <c r="W48" s="26">
        <v>1551</v>
      </c>
      <c r="X48" s="26">
        <v>1503</v>
      </c>
      <c r="Y48" s="26">
        <v>1513</v>
      </c>
      <c r="Z48" s="26">
        <v>1593</v>
      </c>
      <c r="AA48" s="26">
        <v>1680</v>
      </c>
      <c r="AB48" s="26">
        <v>1693</v>
      </c>
      <c r="AC48" s="26">
        <v>1773</v>
      </c>
      <c r="AD48" s="26">
        <v>1799</v>
      </c>
      <c r="AE48" s="26">
        <v>1862</v>
      </c>
      <c r="AF48" s="26">
        <v>1775</v>
      </c>
      <c r="AG48" s="26">
        <v>2.9</v>
      </c>
      <c r="AH48" s="26">
        <v>3.8</v>
      </c>
      <c r="AI48" s="26">
        <v>7.2</v>
      </c>
    </row>
    <row r="49" spans="1:35" x14ac:dyDescent="0.35">
      <c r="A49" s="25" t="s">
        <v>353</v>
      </c>
      <c r="B49" s="26">
        <v>680.4</v>
      </c>
      <c r="C49" s="26">
        <v>692.4</v>
      </c>
      <c r="D49" s="26">
        <v>692.4</v>
      </c>
      <c r="E49" s="26">
        <v>713.7</v>
      </c>
      <c r="F49" s="26">
        <v>777.9</v>
      </c>
      <c r="G49" s="26">
        <v>770</v>
      </c>
      <c r="H49" s="26">
        <v>731.3</v>
      </c>
      <c r="I49" s="26">
        <v>739.8</v>
      </c>
      <c r="J49" s="26">
        <v>695.7</v>
      </c>
      <c r="K49" s="26">
        <v>639.1</v>
      </c>
      <c r="L49" s="26">
        <v>639.4</v>
      </c>
      <c r="M49" s="26">
        <v>645.70000000000005</v>
      </c>
      <c r="N49" s="26">
        <v>615.70000000000005</v>
      </c>
      <c r="O49" s="26">
        <v>596</v>
      </c>
      <c r="P49" s="26">
        <v>584</v>
      </c>
      <c r="Q49" s="26">
        <v>577</v>
      </c>
      <c r="R49" s="26">
        <v>578</v>
      </c>
      <c r="S49" s="26">
        <v>598</v>
      </c>
      <c r="T49" s="26">
        <v>629</v>
      </c>
      <c r="U49" s="26">
        <v>631</v>
      </c>
      <c r="V49" s="26">
        <v>637</v>
      </c>
      <c r="W49" s="26">
        <v>617</v>
      </c>
      <c r="X49" s="26">
        <v>639</v>
      </c>
      <c r="Y49" s="26">
        <v>632</v>
      </c>
      <c r="Z49" s="26">
        <v>682</v>
      </c>
      <c r="AA49" s="26">
        <v>606</v>
      </c>
      <c r="AB49" s="26">
        <v>723</v>
      </c>
      <c r="AC49" s="26">
        <v>668</v>
      </c>
      <c r="AD49" s="26">
        <v>692</v>
      </c>
      <c r="AE49" s="26">
        <v>728</v>
      </c>
      <c r="AF49" s="26">
        <v>636</v>
      </c>
      <c r="AG49" s="26">
        <v>1.2</v>
      </c>
      <c r="AH49" s="26">
        <v>0.9</v>
      </c>
      <c r="AI49" s="26">
        <v>0.9</v>
      </c>
    </row>
    <row r="50" spans="1:35" x14ac:dyDescent="0.35">
      <c r="A50" s="23" t="s">
        <v>354</v>
      </c>
      <c r="B50" s="24">
        <v>78055.3</v>
      </c>
      <c r="C50" s="24">
        <v>75468.5</v>
      </c>
      <c r="D50" s="24">
        <v>75926.2</v>
      </c>
      <c r="E50" s="24">
        <v>76413.600000000006</v>
      </c>
      <c r="F50" s="24">
        <v>76536.899999999994</v>
      </c>
      <c r="G50" s="24">
        <v>74891.8</v>
      </c>
      <c r="H50" s="24">
        <v>74646.2</v>
      </c>
      <c r="I50" s="24">
        <v>73772</v>
      </c>
      <c r="J50" s="24">
        <v>71328.7</v>
      </c>
      <c r="K50" s="24">
        <v>68295.399999999994</v>
      </c>
      <c r="L50" s="24">
        <v>67328</v>
      </c>
      <c r="M50" s="24">
        <v>65948.2</v>
      </c>
      <c r="N50" s="24">
        <v>64104.800000000003</v>
      </c>
      <c r="O50" s="24">
        <v>63813</v>
      </c>
      <c r="P50" s="24">
        <v>63213</v>
      </c>
      <c r="Q50" s="24">
        <v>61707</v>
      </c>
      <c r="R50" s="24">
        <v>58000</v>
      </c>
      <c r="S50" s="24">
        <v>57664</v>
      </c>
      <c r="T50" s="24">
        <v>56476</v>
      </c>
      <c r="U50" s="24">
        <v>54432</v>
      </c>
      <c r="V50" s="24">
        <v>52310</v>
      </c>
      <c r="W50" s="24">
        <v>52172</v>
      </c>
      <c r="X50" s="24">
        <v>52376</v>
      </c>
      <c r="Y50" s="24">
        <v>53860</v>
      </c>
      <c r="Z50" s="24">
        <v>54159</v>
      </c>
      <c r="AA50" s="24">
        <v>53491</v>
      </c>
      <c r="AB50" s="24">
        <v>52489</v>
      </c>
      <c r="AC50" s="24">
        <v>53234</v>
      </c>
      <c r="AD50" s="24">
        <v>52607</v>
      </c>
      <c r="AE50" s="24">
        <v>52627</v>
      </c>
      <c r="AF50" s="24">
        <v>52357</v>
      </c>
      <c r="AG50" s="24">
        <v>100</v>
      </c>
      <c r="AH50" s="24">
        <v>100</v>
      </c>
      <c r="AI50" s="24">
        <v>100</v>
      </c>
    </row>
    <row r="51" spans="1:35" x14ac:dyDescent="0.35">
      <c r="A51" s="25" t="s">
        <v>332</v>
      </c>
      <c r="B51" s="30">
        <v>524.29999999999995</v>
      </c>
      <c r="C51" s="26">
        <v>252.5</v>
      </c>
      <c r="D51" s="26">
        <v>231.6</v>
      </c>
      <c r="E51" s="26">
        <v>159.5</v>
      </c>
      <c r="F51" s="26">
        <v>117.5</v>
      </c>
      <c r="G51" s="26">
        <v>10.5</v>
      </c>
      <c r="H51" s="26">
        <v>8</v>
      </c>
      <c r="I51" s="26">
        <v>6</v>
      </c>
      <c r="J51" s="26" t="s">
        <v>333</v>
      </c>
      <c r="K51" s="26" t="s">
        <v>333</v>
      </c>
      <c r="L51" s="26" t="s">
        <v>333</v>
      </c>
      <c r="M51" s="26" t="s">
        <v>333</v>
      </c>
      <c r="N51" s="26" t="s">
        <v>333</v>
      </c>
      <c r="O51" s="26" t="s">
        <v>333</v>
      </c>
      <c r="P51" s="26" t="s">
        <v>333</v>
      </c>
      <c r="Q51" s="26" t="s">
        <v>333</v>
      </c>
      <c r="R51" s="26" t="s">
        <v>333</v>
      </c>
      <c r="S51" s="26" t="s">
        <v>333</v>
      </c>
      <c r="T51" s="26" t="s">
        <v>333</v>
      </c>
      <c r="U51" s="26" t="s">
        <v>333</v>
      </c>
      <c r="V51" s="26" t="s">
        <v>333</v>
      </c>
      <c r="W51" s="26" t="s">
        <v>333</v>
      </c>
      <c r="X51" s="26" t="s">
        <v>333</v>
      </c>
      <c r="Y51" s="26" t="s">
        <v>333</v>
      </c>
      <c r="Z51" s="26" t="s">
        <v>333</v>
      </c>
      <c r="AA51" s="26" t="s">
        <v>333</v>
      </c>
      <c r="AB51" s="26" t="s">
        <v>333</v>
      </c>
      <c r="AC51" s="26" t="s">
        <v>333</v>
      </c>
      <c r="AD51" s="26" t="s">
        <v>333</v>
      </c>
      <c r="AE51" s="26" t="s">
        <v>333</v>
      </c>
      <c r="AF51" s="26" t="s">
        <v>333</v>
      </c>
      <c r="AG51" s="26" t="s">
        <v>333</v>
      </c>
      <c r="AH51" s="26" t="s">
        <v>333</v>
      </c>
      <c r="AI51" s="26">
        <v>0.7</v>
      </c>
    </row>
    <row r="52" spans="1:35" x14ac:dyDescent="0.35">
      <c r="A52" s="25" t="s">
        <v>183</v>
      </c>
      <c r="B52" s="26">
        <v>57</v>
      </c>
      <c r="C52" s="26">
        <v>57</v>
      </c>
      <c r="D52" s="26">
        <v>57</v>
      </c>
      <c r="E52" s="26">
        <v>57</v>
      </c>
      <c r="F52" s="26">
        <v>57</v>
      </c>
      <c r="G52" s="26">
        <v>90</v>
      </c>
      <c r="H52" s="26">
        <v>118.6</v>
      </c>
      <c r="I52" s="26">
        <v>252.8</v>
      </c>
      <c r="J52" s="26">
        <v>350.5</v>
      </c>
      <c r="K52" s="26">
        <v>411.4</v>
      </c>
      <c r="L52" s="26">
        <v>373.9</v>
      </c>
      <c r="M52" s="26">
        <v>366.9</v>
      </c>
      <c r="N52" s="26">
        <v>366.9</v>
      </c>
      <c r="O52" s="26">
        <v>389</v>
      </c>
      <c r="P52" s="26">
        <v>389</v>
      </c>
      <c r="Q52" s="26">
        <v>389</v>
      </c>
      <c r="R52" s="26">
        <v>389</v>
      </c>
      <c r="S52" s="26">
        <v>358</v>
      </c>
      <c r="T52" s="26">
        <v>352</v>
      </c>
      <c r="U52" s="26">
        <v>363</v>
      </c>
      <c r="V52" s="26">
        <v>407</v>
      </c>
      <c r="W52" s="26">
        <v>385</v>
      </c>
      <c r="X52" s="26">
        <v>381</v>
      </c>
      <c r="Y52" s="26">
        <v>420</v>
      </c>
      <c r="Z52" s="26">
        <v>403</v>
      </c>
      <c r="AA52" s="26">
        <v>420</v>
      </c>
      <c r="AB52" s="26">
        <v>421</v>
      </c>
      <c r="AC52" s="26">
        <v>439</v>
      </c>
      <c r="AD52" s="26">
        <v>433</v>
      </c>
      <c r="AE52" s="26">
        <v>393</v>
      </c>
      <c r="AF52" s="26">
        <v>432</v>
      </c>
      <c r="AG52" s="26">
        <v>0.8</v>
      </c>
      <c r="AH52" s="26">
        <v>0.6</v>
      </c>
      <c r="AI52" s="26">
        <v>0.1</v>
      </c>
    </row>
    <row r="53" spans="1:35" x14ac:dyDescent="0.35">
      <c r="A53" s="25" t="s">
        <v>160</v>
      </c>
      <c r="B53" s="26">
        <v>1849.9</v>
      </c>
      <c r="C53" s="26">
        <v>1836.2</v>
      </c>
      <c r="D53" s="26">
        <v>1736.2</v>
      </c>
      <c r="E53" s="26">
        <v>1838</v>
      </c>
      <c r="F53" s="26">
        <v>1909.8</v>
      </c>
      <c r="G53" s="26">
        <v>1934.2</v>
      </c>
      <c r="H53" s="26">
        <v>1955.2</v>
      </c>
      <c r="I53" s="26">
        <v>2059.4</v>
      </c>
      <c r="J53" s="26">
        <v>2092.3000000000002</v>
      </c>
      <c r="K53" s="26">
        <v>2003.5</v>
      </c>
      <c r="L53" s="26">
        <v>2003.5</v>
      </c>
      <c r="M53" s="26">
        <v>2003.5</v>
      </c>
      <c r="N53" s="26">
        <v>1939.5</v>
      </c>
      <c r="O53" s="26">
        <v>1940</v>
      </c>
      <c r="P53" s="26">
        <v>2032</v>
      </c>
      <c r="Q53" s="26">
        <v>2046</v>
      </c>
      <c r="R53" s="26">
        <v>1905</v>
      </c>
      <c r="S53" s="26">
        <v>1896</v>
      </c>
      <c r="T53" s="26">
        <v>2016</v>
      </c>
      <c r="U53" s="26">
        <v>2003</v>
      </c>
      <c r="V53" s="26">
        <v>2529</v>
      </c>
      <c r="W53" s="26">
        <v>2575</v>
      </c>
      <c r="X53" s="26">
        <v>2598</v>
      </c>
      <c r="Y53" s="26">
        <v>2597</v>
      </c>
      <c r="Z53" s="26">
        <v>2597</v>
      </c>
      <c r="AA53" s="26">
        <v>2672</v>
      </c>
      <c r="AB53" s="26">
        <v>2632</v>
      </c>
      <c r="AC53" s="26">
        <v>2621</v>
      </c>
      <c r="AD53" s="26">
        <v>2561</v>
      </c>
      <c r="AE53" s="26">
        <v>2395</v>
      </c>
      <c r="AF53" s="26">
        <v>2402</v>
      </c>
      <c r="AG53" s="26">
        <v>4.8</v>
      </c>
      <c r="AH53" s="26">
        <v>3</v>
      </c>
      <c r="AI53" s="26">
        <v>2.4</v>
      </c>
    </row>
    <row r="54" spans="1:35" x14ac:dyDescent="0.35">
      <c r="A54" s="25" t="s">
        <v>334</v>
      </c>
      <c r="B54" s="26">
        <v>10267.700000000001</v>
      </c>
      <c r="C54" s="26">
        <v>10231.6</v>
      </c>
      <c r="D54" s="26">
        <v>10184.299999999999</v>
      </c>
      <c r="E54" s="26">
        <v>10198</v>
      </c>
      <c r="F54" s="26">
        <v>10190.4</v>
      </c>
      <c r="G54" s="26">
        <v>10186.200000000001</v>
      </c>
      <c r="H54" s="26">
        <v>10175.1</v>
      </c>
      <c r="I54" s="26">
        <v>10173.4</v>
      </c>
      <c r="J54" s="26">
        <v>10145.700000000001</v>
      </c>
      <c r="K54" s="26">
        <v>10136.1</v>
      </c>
      <c r="L54" s="26">
        <v>10140.6</v>
      </c>
      <c r="M54" s="26">
        <v>10143.5</v>
      </c>
      <c r="N54" s="26">
        <v>10122.4</v>
      </c>
      <c r="O54" s="26">
        <v>10041</v>
      </c>
      <c r="P54" s="26">
        <v>10083</v>
      </c>
      <c r="Q54" s="26">
        <v>10088</v>
      </c>
      <c r="R54" s="26">
        <v>10078</v>
      </c>
      <c r="S54" s="26">
        <v>9946</v>
      </c>
      <c r="T54" s="26">
        <v>10351</v>
      </c>
      <c r="U54" s="26">
        <v>10331</v>
      </c>
      <c r="V54" s="26">
        <v>10312</v>
      </c>
      <c r="W54" s="26">
        <v>10316</v>
      </c>
      <c r="X54" s="26">
        <v>10257</v>
      </c>
      <c r="Y54" s="26">
        <v>10396</v>
      </c>
      <c r="Z54" s="26">
        <v>10447</v>
      </c>
      <c r="AA54" s="26">
        <v>10447</v>
      </c>
      <c r="AB54" s="26">
        <v>10417</v>
      </c>
      <c r="AC54" s="26">
        <v>10151</v>
      </c>
      <c r="AD54" s="26">
        <v>9889</v>
      </c>
      <c r="AE54" s="26">
        <v>9802</v>
      </c>
      <c r="AF54" s="26">
        <v>9768</v>
      </c>
      <c r="AG54" s="26">
        <v>19.7</v>
      </c>
      <c r="AH54" s="26">
        <v>15.1</v>
      </c>
      <c r="AI54" s="26">
        <v>13.2</v>
      </c>
    </row>
    <row r="55" spans="1:35" x14ac:dyDescent="0.35">
      <c r="A55" s="25" t="s">
        <v>335</v>
      </c>
      <c r="B55" s="26">
        <v>36980.1</v>
      </c>
      <c r="C55" s="26">
        <v>36247.4</v>
      </c>
      <c r="D55" s="26">
        <v>37795.1</v>
      </c>
      <c r="E55" s="26">
        <v>39433.9</v>
      </c>
      <c r="F55" s="26">
        <v>40904.5</v>
      </c>
      <c r="G55" s="26">
        <v>41761.199999999997</v>
      </c>
      <c r="H55" s="26">
        <v>42326.7</v>
      </c>
      <c r="I55" s="26">
        <v>44012.6</v>
      </c>
      <c r="J55" s="26">
        <v>41575.699999999997</v>
      </c>
      <c r="K55" s="26">
        <v>41274.400000000001</v>
      </c>
      <c r="L55" s="26">
        <v>41008.800000000003</v>
      </c>
      <c r="M55" s="26">
        <v>40072.300000000003</v>
      </c>
      <c r="N55" s="26">
        <v>38580.699999999997</v>
      </c>
      <c r="O55" s="26">
        <v>38475</v>
      </c>
      <c r="P55" s="26">
        <v>37974</v>
      </c>
      <c r="Q55" s="26">
        <v>36673</v>
      </c>
      <c r="R55" s="26">
        <v>33194</v>
      </c>
      <c r="S55" s="26">
        <v>33164</v>
      </c>
      <c r="T55" s="26">
        <v>31626</v>
      </c>
      <c r="U55" s="26">
        <v>25770</v>
      </c>
      <c r="V55" s="26">
        <v>26412</v>
      </c>
      <c r="W55" s="26">
        <v>24037</v>
      </c>
      <c r="X55" s="26">
        <v>26683</v>
      </c>
      <c r="Y55" s="26">
        <v>27490</v>
      </c>
      <c r="Z55" s="26">
        <v>26677</v>
      </c>
      <c r="AA55" s="26">
        <v>26731</v>
      </c>
      <c r="AB55" s="26">
        <v>25808</v>
      </c>
      <c r="AC55" s="26">
        <v>26737</v>
      </c>
      <c r="AD55" s="26">
        <v>26006</v>
      </c>
      <c r="AE55" s="26">
        <v>25085</v>
      </c>
      <c r="AF55" s="26">
        <v>24785</v>
      </c>
      <c r="AG55" s="26">
        <v>50.5</v>
      </c>
      <c r="AH55" s="26">
        <v>60.9</v>
      </c>
      <c r="AI55" s="26">
        <v>47.4</v>
      </c>
    </row>
    <row r="56" spans="1:35" x14ac:dyDescent="0.35">
      <c r="A56" s="27" t="s">
        <v>336</v>
      </c>
      <c r="B56" s="28">
        <v>20442.599999999999</v>
      </c>
      <c r="C56" s="28">
        <v>19901.3</v>
      </c>
      <c r="D56" s="28">
        <v>19878.599999999999</v>
      </c>
      <c r="E56" s="28">
        <v>20001.599999999999</v>
      </c>
      <c r="F56" s="28">
        <v>19962.8</v>
      </c>
      <c r="G56" s="28">
        <v>19571.3</v>
      </c>
      <c r="H56" s="28">
        <v>19352.3</v>
      </c>
      <c r="I56" s="28">
        <v>19924</v>
      </c>
      <c r="J56" s="28">
        <v>18322.8</v>
      </c>
      <c r="K56" s="28">
        <v>17852.8</v>
      </c>
      <c r="L56" s="28">
        <v>17426.900000000001</v>
      </c>
      <c r="M56" s="28">
        <v>16655.5</v>
      </c>
      <c r="N56" s="28">
        <v>15245.6</v>
      </c>
      <c r="O56" s="28" t="s">
        <v>333</v>
      </c>
      <c r="P56" s="28" t="s">
        <v>333</v>
      </c>
      <c r="Q56" s="28" t="s">
        <v>333</v>
      </c>
      <c r="R56" s="28" t="s">
        <v>333</v>
      </c>
      <c r="S56" s="28" t="s">
        <v>333</v>
      </c>
      <c r="T56" s="28" t="s">
        <v>333</v>
      </c>
      <c r="U56" s="28" t="s">
        <v>333</v>
      </c>
      <c r="V56" s="28" t="s">
        <v>333</v>
      </c>
      <c r="W56" s="28" t="s">
        <v>333</v>
      </c>
      <c r="X56" s="28" t="s">
        <v>333</v>
      </c>
      <c r="Y56" s="28" t="s">
        <v>333</v>
      </c>
      <c r="Z56" s="28" t="s">
        <v>333</v>
      </c>
      <c r="AA56" s="28" t="s">
        <v>333</v>
      </c>
      <c r="AB56" s="28" t="s">
        <v>333</v>
      </c>
      <c r="AC56" s="28" t="s">
        <v>333</v>
      </c>
      <c r="AD56" s="28" t="s">
        <v>333</v>
      </c>
      <c r="AE56" s="28" t="s">
        <v>333</v>
      </c>
      <c r="AF56" s="28" t="s">
        <v>333</v>
      </c>
      <c r="AG56" s="28" t="s">
        <v>333</v>
      </c>
      <c r="AH56" s="28">
        <v>25.9</v>
      </c>
      <c r="AI56" s="28">
        <v>26.2</v>
      </c>
    </row>
    <row r="57" spans="1:35" x14ac:dyDescent="0.35">
      <c r="A57" s="27" t="s">
        <v>337</v>
      </c>
      <c r="B57" s="28">
        <v>11345.9</v>
      </c>
      <c r="C57" s="28">
        <v>11156.9</v>
      </c>
      <c r="D57" s="28">
        <v>11213.5</v>
      </c>
      <c r="E57" s="28">
        <v>10827.2</v>
      </c>
      <c r="F57" s="28">
        <v>10904.1</v>
      </c>
      <c r="G57" s="28">
        <v>10551.8</v>
      </c>
      <c r="H57" s="28">
        <v>10596.4</v>
      </c>
      <c r="I57" s="28">
        <v>10572.1</v>
      </c>
      <c r="J57" s="28">
        <v>8207.1</v>
      </c>
      <c r="K57" s="28">
        <v>7939.2</v>
      </c>
      <c r="L57" s="28">
        <v>7617.8</v>
      </c>
      <c r="M57" s="28">
        <v>7532.2</v>
      </c>
      <c r="N57" s="28">
        <v>7033.1</v>
      </c>
      <c r="O57" s="28" t="s">
        <v>333</v>
      </c>
      <c r="P57" s="28" t="s">
        <v>333</v>
      </c>
      <c r="Q57" s="28" t="s">
        <v>333</v>
      </c>
      <c r="R57" s="28" t="s">
        <v>333</v>
      </c>
      <c r="S57" s="28" t="s">
        <v>333</v>
      </c>
      <c r="T57" s="28" t="s">
        <v>333</v>
      </c>
      <c r="U57" s="28" t="s">
        <v>333</v>
      </c>
      <c r="V57" s="28" t="s">
        <v>333</v>
      </c>
      <c r="W57" s="28" t="s">
        <v>333</v>
      </c>
      <c r="X57" s="28" t="s">
        <v>333</v>
      </c>
      <c r="Y57" s="28" t="s">
        <v>333</v>
      </c>
      <c r="Z57" s="28" t="s">
        <v>333</v>
      </c>
      <c r="AA57" s="28" t="s">
        <v>333</v>
      </c>
      <c r="AB57" s="28" t="s">
        <v>333</v>
      </c>
      <c r="AC57" s="28" t="s">
        <v>333</v>
      </c>
      <c r="AD57" s="28" t="s">
        <v>333</v>
      </c>
      <c r="AE57" s="28" t="s">
        <v>333</v>
      </c>
      <c r="AF57" s="28" t="s">
        <v>333</v>
      </c>
      <c r="AG57" s="28" t="s">
        <v>333</v>
      </c>
      <c r="AH57" s="28">
        <v>11.3</v>
      </c>
      <c r="AI57" s="28">
        <v>14.5</v>
      </c>
    </row>
    <row r="58" spans="1:35" x14ac:dyDescent="0.35">
      <c r="A58" s="27" t="s">
        <v>338</v>
      </c>
      <c r="B58" s="28">
        <v>387.5</v>
      </c>
      <c r="C58" s="28">
        <v>388.7</v>
      </c>
      <c r="D58" s="28">
        <v>390.2</v>
      </c>
      <c r="E58" s="28">
        <v>396.2</v>
      </c>
      <c r="F58" s="28">
        <v>396.2</v>
      </c>
      <c r="G58" s="28">
        <v>396.2</v>
      </c>
      <c r="H58" s="28">
        <v>395</v>
      </c>
      <c r="I58" s="28">
        <v>393.3</v>
      </c>
      <c r="J58" s="28">
        <v>389.4</v>
      </c>
      <c r="K58" s="28">
        <v>371.7</v>
      </c>
      <c r="L58" s="28">
        <v>315.8</v>
      </c>
      <c r="M58" s="28">
        <v>148.30000000000001</v>
      </c>
      <c r="N58" s="28">
        <v>154</v>
      </c>
      <c r="O58" s="28" t="s">
        <v>333</v>
      </c>
      <c r="P58" s="28" t="s">
        <v>333</v>
      </c>
      <c r="Q58" s="28" t="s">
        <v>333</v>
      </c>
      <c r="R58" s="28" t="s">
        <v>333</v>
      </c>
      <c r="S58" s="28" t="s">
        <v>333</v>
      </c>
      <c r="T58" s="28" t="s">
        <v>333</v>
      </c>
      <c r="U58" s="28" t="s">
        <v>333</v>
      </c>
      <c r="V58" s="28" t="s">
        <v>333</v>
      </c>
      <c r="W58" s="28" t="s">
        <v>333</v>
      </c>
      <c r="X58" s="28" t="s">
        <v>333</v>
      </c>
      <c r="Y58" s="28" t="s">
        <v>333</v>
      </c>
      <c r="Z58" s="28" t="s">
        <v>333</v>
      </c>
      <c r="AA58" s="28" t="s">
        <v>333</v>
      </c>
      <c r="AB58" s="28" t="s">
        <v>333</v>
      </c>
      <c r="AC58" s="28" t="s">
        <v>333</v>
      </c>
      <c r="AD58" s="28" t="s">
        <v>333</v>
      </c>
      <c r="AE58" s="28" t="s">
        <v>333</v>
      </c>
      <c r="AF58" s="28" t="s">
        <v>333</v>
      </c>
      <c r="AG58" s="28" t="s">
        <v>333</v>
      </c>
      <c r="AH58" s="28">
        <v>0.5</v>
      </c>
      <c r="AI58" s="28">
        <v>0.5</v>
      </c>
    </row>
    <row r="59" spans="1:35" x14ac:dyDescent="0.35">
      <c r="A59" s="27" t="s">
        <v>339</v>
      </c>
      <c r="B59" s="28">
        <v>133.30000000000001</v>
      </c>
      <c r="C59" s="28">
        <v>127.3</v>
      </c>
      <c r="D59" s="28">
        <v>88.8</v>
      </c>
      <c r="E59" s="28">
        <v>45.9</v>
      </c>
      <c r="F59" s="28">
        <v>45.5</v>
      </c>
      <c r="G59" s="28">
        <v>39</v>
      </c>
      <c r="H59" s="28">
        <v>36.6</v>
      </c>
      <c r="I59" s="28">
        <v>32.799999999999997</v>
      </c>
      <c r="J59" s="28">
        <v>25</v>
      </c>
      <c r="K59" s="28">
        <v>15.8</v>
      </c>
      <c r="L59" s="28">
        <v>7.2</v>
      </c>
      <c r="M59" s="28">
        <v>6</v>
      </c>
      <c r="N59" s="28">
        <v>6</v>
      </c>
      <c r="O59" s="28" t="s">
        <v>333</v>
      </c>
      <c r="P59" s="28" t="s">
        <v>333</v>
      </c>
      <c r="Q59" s="28" t="s">
        <v>333</v>
      </c>
      <c r="R59" s="28" t="s">
        <v>333</v>
      </c>
      <c r="S59" s="28" t="s">
        <v>333</v>
      </c>
      <c r="T59" s="28" t="s">
        <v>333</v>
      </c>
      <c r="U59" s="28" t="s">
        <v>333</v>
      </c>
      <c r="V59" s="28" t="s">
        <v>333</v>
      </c>
      <c r="W59" s="28" t="s">
        <v>333</v>
      </c>
      <c r="X59" s="28" t="s">
        <v>333</v>
      </c>
      <c r="Y59" s="28" t="s">
        <v>333</v>
      </c>
      <c r="Z59" s="28" t="s">
        <v>333</v>
      </c>
      <c r="AA59" s="28" t="s">
        <v>333</v>
      </c>
      <c r="AB59" s="28" t="s">
        <v>333</v>
      </c>
      <c r="AC59" s="28" t="s">
        <v>333</v>
      </c>
      <c r="AD59" s="28" t="s">
        <v>333</v>
      </c>
      <c r="AE59" s="28" t="s">
        <v>333</v>
      </c>
      <c r="AF59" s="28" t="s">
        <v>333</v>
      </c>
      <c r="AG59" s="28" t="s">
        <v>333</v>
      </c>
      <c r="AH59" s="28">
        <v>0</v>
      </c>
      <c r="AI59" s="28">
        <v>0.2</v>
      </c>
    </row>
    <row r="60" spans="1:35" x14ac:dyDescent="0.35">
      <c r="A60" s="27" t="s">
        <v>340</v>
      </c>
      <c r="B60" s="28">
        <v>4670.8</v>
      </c>
      <c r="C60" s="28">
        <v>4673.2</v>
      </c>
      <c r="D60" s="28">
        <v>6224</v>
      </c>
      <c r="E60" s="28">
        <v>8163</v>
      </c>
      <c r="F60" s="28">
        <v>9595.9</v>
      </c>
      <c r="G60" s="28">
        <v>11202.9</v>
      </c>
      <c r="H60" s="28">
        <v>11946.4</v>
      </c>
      <c r="I60" s="28">
        <v>13090.4</v>
      </c>
      <c r="J60" s="28">
        <v>14631.4</v>
      </c>
      <c r="K60" s="28">
        <v>15094.9</v>
      </c>
      <c r="L60" s="28">
        <v>15641.1</v>
      </c>
      <c r="M60" s="28">
        <v>15730.3</v>
      </c>
      <c r="N60" s="28">
        <v>16142</v>
      </c>
      <c r="O60" s="28" t="s">
        <v>333</v>
      </c>
      <c r="P60" s="28" t="s">
        <v>333</v>
      </c>
      <c r="Q60" s="28" t="s">
        <v>333</v>
      </c>
      <c r="R60" s="28" t="s">
        <v>333</v>
      </c>
      <c r="S60" s="28" t="s">
        <v>333</v>
      </c>
      <c r="T60" s="28" t="s">
        <v>333</v>
      </c>
      <c r="U60" s="28" t="s">
        <v>333</v>
      </c>
      <c r="V60" s="28" t="s">
        <v>333</v>
      </c>
      <c r="W60" s="28" t="s">
        <v>333</v>
      </c>
      <c r="X60" s="28" t="s">
        <v>333</v>
      </c>
      <c r="Y60" s="28" t="s">
        <v>333</v>
      </c>
      <c r="Z60" s="28" t="s">
        <v>333</v>
      </c>
      <c r="AA60" s="28" t="s">
        <v>333</v>
      </c>
      <c r="AB60" s="28" t="s">
        <v>333</v>
      </c>
      <c r="AC60" s="28" t="s">
        <v>333</v>
      </c>
      <c r="AD60" s="28" t="s">
        <v>333</v>
      </c>
      <c r="AE60" s="28" t="s">
        <v>333</v>
      </c>
      <c r="AF60" s="28" t="s">
        <v>333</v>
      </c>
      <c r="AG60" s="28" t="s">
        <v>333</v>
      </c>
      <c r="AH60" s="28">
        <v>23.2</v>
      </c>
      <c r="AI60" s="28">
        <v>6</v>
      </c>
    </row>
    <row r="61" spans="1:35" x14ac:dyDescent="0.35">
      <c r="A61" s="25" t="s">
        <v>181</v>
      </c>
      <c r="B61" s="26">
        <v>2240</v>
      </c>
      <c r="C61" s="26">
        <v>2240</v>
      </c>
      <c r="D61" s="26">
        <v>2240</v>
      </c>
      <c r="E61" s="26">
        <v>2240</v>
      </c>
      <c r="F61" s="26">
        <v>2240</v>
      </c>
      <c r="G61" s="26">
        <v>2240</v>
      </c>
      <c r="H61" s="26">
        <v>2240</v>
      </c>
      <c r="I61" s="26">
        <v>2240</v>
      </c>
      <c r="J61" s="26">
        <v>4390</v>
      </c>
      <c r="K61" s="26">
        <v>4390</v>
      </c>
      <c r="L61" s="26">
        <v>4390</v>
      </c>
      <c r="M61" s="26">
        <v>4390</v>
      </c>
      <c r="N61" s="26">
        <v>4390</v>
      </c>
      <c r="O61" s="26">
        <v>4390</v>
      </c>
      <c r="P61" s="26">
        <v>4390</v>
      </c>
      <c r="Q61" s="26">
        <v>4324</v>
      </c>
      <c r="R61" s="26">
        <v>4324</v>
      </c>
      <c r="S61" s="26">
        <v>4324</v>
      </c>
      <c r="T61" s="26">
        <v>4324</v>
      </c>
      <c r="U61" s="26">
        <v>4324</v>
      </c>
      <c r="V61" s="26">
        <v>4310</v>
      </c>
      <c r="W61" s="26">
        <v>4310</v>
      </c>
      <c r="X61" s="26">
        <v>4310</v>
      </c>
      <c r="Y61" s="26">
        <v>4310</v>
      </c>
      <c r="Z61" s="26">
        <v>4746</v>
      </c>
      <c r="AA61" s="26">
        <v>4310</v>
      </c>
      <c r="AB61" s="26">
        <v>4310</v>
      </c>
      <c r="AC61" s="26">
        <v>4310</v>
      </c>
      <c r="AD61" s="26">
        <v>4310</v>
      </c>
      <c r="AE61" s="26">
        <v>4746</v>
      </c>
      <c r="AF61" s="26">
        <v>4746</v>
      </c>
      <c r="AG61" s="26">
        <v>8.1999999999999993</v>
      </c>
      <c r="AH61" s="26">
        <v>6.5</v>
      </c>
      <c r="AI61" s="26">
        <v>2.9</v>
      </c>
    </row>
    <row r="62" spans="1:35" x14ac:dyDescent="0.35">
      <c r="A62" s="25" t="s">
        <v>341</v>
      </c>
      <c r="B62" s="26">
        <v>124.2</v>
      </c>
      <c r="C62" s="26">
        <v>106.3</v>
      </c>
      <c r="D62" s="26">
        <v>106.3</v>
      </c>
      <c r="E62" s="26">
        <v>106.3</v>
      </c>
      <c r="F62" s="26">
        <v>106.3</v>
      </c>
      <c r="G62" s="26">
        <v>106.3</v>
      </c>
      <c r="H62" s="26">
        <v>453.6</v>
      </c>
      <c r="I62" s="26">
        <v>218.6</v>
      </c>
      <c r="J62" s="26">
        <v>375.8</v>
      </c>
      <c r="K62" s="26">
        <v>99.1</v>
      </c>
      <c r="L62" s="26">
        <v>372</v>
      </c>
      <c r="M62" s="26">
        <v>80.3</v>
      </c>
      <c r="N62" s="26">
        <v>61</v>
      </c>
      <c r="O62" s="26">
        <v>81</v>
      </c>
      <c r="P62" s="26">
        <v>35</v>
      </c>
      <c r="Q62" s="26">
        <v>35</v>
      </c>
      <c r="R62" s="26">
        <v>27</v>
      </c>
      <c r="S62" s="26">
        <v>17</v>
      </c>
      <c r="T62" s="26">
        <v>17</v>
      </c>
      <c r="U62" s="26">
        <v>3637</v>
      </c>
      <c r="V62" s="26">
        <v>291</v>
      </c>
      <c r="W62" s="26">
        <v>2644</v>
      </c>
      <c r="X62" s="26">
        <v>290</v>
      </c>
      <c r="Y62" s="26">
        <v>635</v>
      </c>
      <c r="Z62" s="26">
        <v>464</v>
      </c>
      <c r="AA62" s="26">
        <v>22</v>
      </c>
      <c r="AB62" s="26">
        <v>22</v>
      </c>
      <c r="AC62" s="26">
        <v>22</v>
      </c>
      <c r="AD62" s="26">
        <v>463</v>
      </c>
      <c r="AE62" s="26">
        <v>433</v>
      </c>
      <c r="AF62" s="26">
        <v>428</v>
      </c>
      <c r="AG62" s="26">
        <v>0.6</v>
      </c>
      <c r="AH62" s="26">
        <v>0.6</v>
      </c>
      <c r="AI62" s="26">
        <v>0.2</v>
      </c>
    </row>
    <row r="63" spans="1:35" x14ac:dyDescent="0.35">
      <c r="A63" s="25" t="s">
        <v>342</v>
      </c>
      <c r="B63" s="26">
        <v>499.9</v>
      </c>
      <c r="C63" s="26">
        <v>497.7</v>
      </c>
      <c r="D63" s="26">
        <v>513.29999999999995</v>
      </c>
      <c r="E63" s="26">
        <v>523.79999999999995</v>
      </c>
      <c r="F63" s="26">
        <v>520.4</v>
      </c>
      <c r="G63" s="26">
        <v>552.20000000000005</v>
      </c>
      <c r="H63" s="26">
        <v>591.5</v>
      </c>
      <c r="I63" s="26">
        <v>564.9</v>
      </c>
      <c r="J63" s="26">
        <v>548.20000000000005</v>
      </c>
      <c r="K63" s="26">
        <v>405.4</v>
      </c>
      <c r="L63" s="26">
        <v>389.3</v>
      </c>
      <c r="M63" s="26">
        <v>401.8</v>
      </c>
      <c r="N63" s="26">
        <v>482.5</v>
      </c>
      <c r="O63" s="26">
        <v>482</v>
      </c>
      <c r="P63" s="26">
        <v>420</v>
      </c>
      <c r="Q63" s="26">
        <v>403</v>
      </c>
      <c r="R63" s="26">
        <v>330</v>
      </c>
      <c r="S63" s="26">
        <v>351</v>
      </c>
      <c r="T63" s="26">
        <v>334</v>
      </c>
      <c r="U63" s="26">
        <v>334</v>
      </c>
      <c r="V63" s="26">
        <v>375</v>
      </c>
      <c r="W63" s="26">
        <v>333</v>
      </c>
      <c r="X63" s="26">
        <v>333</v>
      </c>
      <c r="Y63" s="26">
        <v>321</v>
      </c>
      <c r="Z63" s="26">
        <v>367</v>
      </c>
      <c r="AA63" s="26">
        <v>436</v>
      </c>
      <c r="AB63" s="26">
        <v>384</v>
      </c>
      <c r="AC63" s="26">
        <v>441</v>
      </c>
      <c r="AD63" s="26">
        <v>400</v>
      </c>
      <c r="AE63" s="26">
        <v>359</v>
      </c>
      <c r="AF63" s="26">
        <v>362</v>
      </c>
      <c r="AG63" s="26">
        <v>0.7</v>
      </c>
      <c r="AH63" s="26">
        <v>0.6</v>
      </c>
      <c r="AI63" s="26">
        <v>0.6</v>
      </c>
    </row>
    <row r="64" spans="1:35" x14ac:dyDescent="0.35">
      <c r="A64" s="25" t="s">
        <v>349</v>
      </c>
      <c r="B64" s="26">
        <v>207.6</v>
      </c>
      <c r="C64" s="26">
        <v>221.4</v>
      </c>
      <c r="D64" s="26">
        <v>221.4</v>
      </c>
      <c r="E64" s="26">
        <v>221.4</v>
      </c>
      <c r="F64" s="26">
        <v>229.3</v>
      </c>
      <c r="G64" s="26">
        <v>209.3</v>
      </c>
      <c r="H64" s="26">
        <v>211.7</v>
      </c>
      <c r="I64" s="26">
        <v>211.7</v>
      </c>
      <c r="J64" s="26">
        <v>211.1</v>
      </c>
      <c r="K64" s="26">
        <v>210.1</v>
      </c>
      <c r="L64" s="26">
        <v>209.2</v>
      </c>
      <c r="M64" s="26">
        <v>196.6</v>
      </c>
      <c r="N64" s="26">
        <v>196.6</v>
      </c>
      <c r="O64" s="26">
        <v>262</v>
      </c>
      <c r="P64" s="26">
        <v>171</v>
      </c>
      <c r="Q64" s="26">
        <v>191</v>
      </c>
      <c r="R64" s="26">
        <v>235</v>
      </c>
      <c r="S64" s="26">
        <v>225</v>
      </c>
      <c r="T64" s="26">
        <v>226</v>
      </c>
      <c r="U64" s="26">
        <v>281</v>
      </c>
      <c r="V64" s="26">
        <v>395</v>
      </c>
      <c r="W64" s="26">
        <v>335</v>
      </c>
      <c r="X64" s="26">
        <v>203</v>
      </c>
      <c r="Y64" s="26">
        <v>171</v>
      </c>
      <c r="Z64" s="26">
        <v>190</v>
      </c>
      <c r="AA64" s="26">
        <v>176</v>
      </c>
      <c r="AB64" s="26">
        <v>225</v>
      </c>
      <c r="AC64" s="26">
        <v>218</v>
      </c>
      <c r="AD64" s="26">
        <v>219</v>
      </c>
      <c r="AE64" s="26">
        <v>240</v>
      </c>
      <c r="AF64" s="26">
        <v>133</v>
      </c>
      <c r="AG64" s="26">
        <v>0.8</v>
      </c>
      <c r="AH64" s="26">
        <v>0.3</v>
      </c>
      <c r="AI64" s="26">
        <v>0.3</v>
      </c>
    </row>
    <row r="65" spans="1:35" x14ac:dyDescent="0.35">
      <c r="A65" s="25" t="s">
        <v>343</v>
      </c>
      <c r="B65" s="26">
        <v>420.1</v>
      </c>
      <c r="C65" s="26">
        <v>474.6</v>
      </c>
      <c r="D65" s="26">
        <v>473.2</v>
      </c>
      <c r="E65" s="26">
        <v>472.7</v>
      </c>
      <c r="F65" s="26">
        <v>424.1</v>
      </c>
      <c r="G65" s="26">
        <v>424.1</v>
      </c>
      <c r="H65" s="26">
        <v>395.5</v>
      </c>
      <c r="I65" s="26">
        <v>450.1</v>
      </c>
      <c r="J65" s="26">
        <v>396.9</v>
      </c>
      <c r="K65" s="26">
        <v>516.6</v>
      </c>
      <c r="L65" s="26">
        <v>700.7</v>
      </c>
      <c r="M65" s="26">
        <v>733.6</v>
      </c>
      <c r="N65" s="26">
        <v>751.6</v>
      </c>
      <c r="O65" s="26">
        <v>754</v>
      </c>
      <c r="P65" s="26">
        <v>789</v>
      </c>
      <c r="Q65" s="26">
        <v>840</v>
      </c>
      <c r="R65" s="26">
        <v>838</v>
      </c>
      <c r="S65" s="26">
        <v>824</v>
      </c>
      <c r="T65" s="26">
        <v>848</v>
      </c>
      <c r="U65" s="26">
        <v>1082</v>
      </c>
      <c r="V65" s="26">
        <v>986</v>
      </c>
      <c r="W65" s="26">
        <v>944</v>
      </c>
      <c r="X65" s="26">
        <v>1108</v>
      </c>
      <c r="Y65" s="26">
        <v>1306</v>
      </c>
      <c r="Z65" s="26">
        <v>1923</v>
      </c>
      <c r="AA65" s="26">
        <v>1921</v>
      </c>
      <c r="AB65" s="26">
        <v>1784</v>
      </c>
      <c r="AC65" s="26">
        <v>1784</v>
      </c>
      <c r="AD65" s="26">
        <v>1766</v>
      </c>
      <c r="AE65" s="26">
        <v>2737</v>
      </c>
      <c r="AF65" s="26">
        <v>3052</v>
      </c>
      <c r="AG65" s="26">
        <v>1.9</v>
      </c>
      <c r="AH65" s="26">
        <v>1</v>
      </c>
      <c r="AI65" s="26">
        <v>0.5</v>
      </c>
    </row>
    <row r="66" spans="1:35" x14ac:dyDescent="0.35">
      <c r="A66" s="27" t="s">
        <v>344</v>
      </c>
      <c r="B66" s="28">
        <v>187.7</v>
      </c>
      <c r="C66" s="28">
        <v>242.2</v>
      </c>
      <c r="D66" s="28">
        <v>243.8</v>
      </c>
      <c r="E66" s="28">
        <v>246.3</v>
      </c>
      <c r="F66" s="28">
        <v>288.3</v>
      </c>
      <c r="G66" s="28">
        <v>288.3</v>
      </c>
      <c r="H66" s="28">
        <v>288.3</v>
      </c>
      <c r="I66" s="28">
        <v>344.3</v>
      </c>
      <c r="J66" s="28">
        <v>344.3</v>
      </c>
      <c r="K66" s="28">
        <v>344.5</v>
      </c>
      <c r="L66" s="28">
        <v>512</v>
      </c>
      <c r="M66" s="28">
        <v>542</v>
      </c>
      <c r="N66" s="28">
        <v>560</v>
      </c>
      <c r="O66" s="28" t="s">
        <v>333</v>
      </c>
      <c r="P66" s="28" t="s">
        <v>333</v>
      </c>
      <c r="Q66" s="28" t="s">
        <v>333</v>
      </c>
      <c r="R66" s="28" t="s">
        <v>333</v>
      </c>
      <c r="S66" s="28" t="s">
        <v>333</v>
      </c>
      <c r="T66" s="28" t="s">
        <v>333</v>
      </c>
      <c r="U66" s="28" t="s">
        <v>333</v>
      </c>
      <c r="V66" s="28" t="s">
        <v>333</v>
      </c>
      <c r="W66" s="28" t="s">
        <v>333</v>
      </c>
      <c r="X66" s="28" t="s">
        <v>333</v>
      </c>
      <c r="Y66" s="28" t="s">
        <v>333</v>
      </c>
      <c r="Z66" s="28" t="s">
        <v>333</v>
      </c>
      <c r="AA66" s="28" t="s">
        <v>333</v>
      </c>
      <c r="AB66" s="28" t="s">
        <v>333</v>
      </c>
      <c r="AC66" s="28" t="s">
        <v>333</v>
      </c>
      <c r="AD66" s="28" t="s">
        <v>333</v>
      </c>
      <c r="AE66" s="28" t="s">
        <v>333</v>
      </c>
      <c r="AF66" s="28" t="s">
        <v>333</v>
      </c>
      <c r="AG66" s="28" t="s">
        <v>333</v>
      </c>
      <c r="AH66" s="28">
        <v>0.8</v>
      </c>
      <c r="AI66" s="28">
        <v>0.2</v>
      </c>
    </row>
    <row r="67" spans="1:35" x14ac:dyDescent="0.35">
      <c r="A67" s="27" t="s">
        <v>345</v>
      </c>
      <c r="B67" s="28">
        <v>212.4</v>
      </c>
      <c r="C67" s="28">
        <v>212.4</v>
      </c>
      <c r="D67" s="28">
        <v>212.4</v>
      </c>
      <c r="E67" s="28">
        <v>209.4</v>
      </c>
      <c r="F67" s="28">
        <v>118.8</v>
      </c>
      <c r="G67" s="28">
        <v>118.8</v>
      </c>
      <c r="H67" s="28">
        <v>107.2</v>
      </c>
      <c r="I67" s="28">
        <v>88.8</v>
      </c>
      <c r="J67" s="28">
        <v>52.6</v>
      </c>
      <c r="K67" s="28">
        <v>48.5</v>
      </c>
      <c r="L67" s="28">
        <v>48.1</v>
      </c>
      <c r="M67" s="28">
        <v>43.6</v>
      </c>
      <c r="N67" s="28">
        <v>43.6</v>
      </c>
      <c r="O67" s="28" t="s">
        <v>333</v>
      </c>
      <c r="P67" s="28" t="s">
        <v>333</v>
      </c>
      <c r="Q67" s="28" t="s">
        <v>333</v>
      </c>
      <c r="R67" s="28" t="s">
        <v>333</v>
      </c>
      <c r="S67" s="28" t="s">
        <v>333</v>
      </c>
      <c r="T67" s="28" t="s">
        <v>333</v>
      </c>
      <c r="U67" s="28" t="s">
        <v>333</v>
      </c>
      <c r="V67" s="28" t="s">
        <v>333</v>
      </c>
      <c r="W67" s="28" t="s">
        <v>333</v>
      </c>
      <c r="X67" s="28" t="s">
        <v>333</v>
      </c>
      <c r="Y67" s="28" t="s">
        <v>333</v>
      </c>
      <c r="Z67" s="28" t="s">
        <v>333</v>
      </c>
      <c r="AA67" s="28" t="s">
        <v>333</v>
      </c>
      <c r="AB67" s="28" t="s">
        <v>333</v>
      </c>
      <c r="AC67" s="28" t="s">
        <v>333</v>
      </c>
      <c r="AD67" s="28" t="s">
        <v>333</v>
      </c>
      <c r="AE67" s="28" t="s">
        <v>333</v>
      </c>
      <c r="AF67" s="28" t="s">
        <v>333</v>
      </c>
      <c r="AG67" s="28" t="s">
        <v>333</v>
      </c>
      <c r="AH67" s="28">
        <v>0.1</v>
      </c>
      <c r="AI67" s="28">
        <v>0.3</v>
      </c>
    </row>
    <row r="68" spans="1:35" x14ac:dyDescent="0.35">
      <c r="A68" s="27" t="s">
        <v>350</v>
      </c>
      <c r="B68" s="28" t="s">
        <v>333</v>
      </c>
      <c r="C68" s="28" t="s">
        <v>333</v>
      </c>
      <c r="D68" s="28" t="s">
        <v>333</v>
      </c>
      <c r="E68" s="28" t="s">
        <v>333</v>
      </c>
      <c r="F68" s="28" t="s">
        <v>333</v>
      </c>
      <c r="G68" s="28" t="s">
        <v>333</v>
      </c>
      <c r="H68" s="28" t="s">
        <v>333</v>
      </c>
      <c r="I68" s="28" t="s">
        <v>333</v>
      </c>
      <c r="J68" s="28" t="s">
        <v>333</v>
      </c>
      <c r="K68" s="28" t="s">
        <v>333</v>
      </c>
      <c r="L68" s="28">
        <v>7.5</v>
      </c>
      <c r="M68" s="28">
        <v>7.5</v>
      </c>
      <c r="N68" s="28">
        <v>7.5</v>
      </c>
      <c r="O68" s="28" t="s">
        <v>333</v>
      </c>
      <c r="P68" s="28" t="s">
        <v>333</v>
      </c>
      <c r="Q68" s="28" t="s">
        <v>333</v>
      </c>
      <c r="R68" s="28" t="s">
        <v>333</v>
      </c>
      <c r="S68" s="28" t="s">
        <v>333</v>
      </c>
      <c r="T68" s="28" t="s">
        <v>333</v>
      </c>
      <c r="U68" s="28" t="s">
        <v>333</v>
      </c>
      <c r="V68" s="28" t="s">
        <v>333</v>
      </c>
      <c r="W68" s="28" t="s">
        <v>333</v>
      </c>
      <c r="X68" s="28" t="s">
        <v>333</v>
      </c>
      <c r="Y68" s="28" t="s">
        <v>333</v>
      </c>
      <c r="Z68" s="28" t="s">
        <v>333</v>
      </c>
      <c r="AA68" s="28" t="s">
        <v>333</v>
      </c>
      <c r="AB68" s="28" t="s">
        <v>333</v>
      </c>
      <c r="AC68" s="28" t="s">
        <v>333</v>
      </c>
      <c r="AD68" s="28" t="s">
        <v>333</v>
      </c>
      <c r="AE68" s="28" t="s">
        <v>333</v>
      </c>
      <c r="AF68" s="28" t="s">
        <v>333</v>
      </c>
      <c r="AG68" s="28" t="s">
        <v>333</v>
      </c>
      <c r="AH68" s="28">
        <v>0</v>
      </c>
      <c r="AI68" s="28" t="s">
        <v>333</v>
      </c>
    </row>
    <row r="69" spans="1:35" x14ac:dyDescent="0.35">
      <c r="A69" s="27" t="s">
        <v>351</v>
      </c>
      <c r="B69" s="28">
        <v>20</v>
      </c>
      <c r="C69" s="28">
        <v>20</v>
      </c>
      <c r="D69" s="28">
        <v>17</v>
      </c>
      <c r="E69" s="28">
        <v>17</v>
      </c>
      <c r="F69" s="28">
        <v>17</v>
      </c>
      <c r="G69" s="28">
        <v>17</v>
      </c>
      <c r="H69" s="28" t="s">
        <v>333</v>
      </c>
      <c r="I69" s="28">
        <v>17</v>
      </c>
      <c r="J69" s="28" t="s">
        <v>333</v>
      </c>
      <c r="K69" s="28">
        <v>123.6</v>
      </c>
      <c r="L69" s="28">
        <v>133.1</v>
      </c>
      <c r="M69" s="28">
        <v>140.5</v>
      </c>
      <c r="N69" s="28">
        <v>140.5</v>
      </c>
      <c r="O69" s="28" t="s">
        <v>333</v>
      </c>
      <c r="P69" s="28" t="s">
        <v>333</v>
      </c>
      <c r="Q69" s="28" t="s">
        <v>333</v>
      </c>
      <c r="R69" s="28" t="s">
        <v>333</v>
      </c>
      <c r="S69" s="28" t="s">
        <v>333</v>
      </c>
      <c r="T69" s="28" t="s">
        <v>333</v>
      </c>
      <c r="U69" s="28" t="s">
        <v>333</v>
      </c>
      <c r="V69" s="28" t="s">
        <v>333</v>
      </c>
      <c r="W69" s="28" t="s">
        <v>333</v>
      </c>
      <c r="X69" s="28" t="s">
        <v>333</v>
      </c>
      <c r="Y69" s="28" t="s">
        <v>333</v>
      </c>
      <c r="Z69" s="28" t="s">
        <v>333</v>
      </c>
      <c r="AA69" s="28" t="s">
        <v>333</v>
      </c>
      <c r="AB69" s="28" t="s">
        <v>333</v>
      </c>
      <c r="AC69" s="28" t="s">
        <v>333</v>
      </c>
      <c r="AD69" s="28" t="s">
        <v>333</v>
      </c>
      <c r="AE69" s="28" t="s">
        <v>333</v>
      </c>
      <c r="AF69" s="28" t="s">
        <v>333</v>
      </c>
      <c r="AG69" s="28" t="s">
        <v>333</v>
      </c>
      <c r="AH69" s="28">
        <v>0.2</v>
      </c>
      <c r="AI69" s="28">
        <v>0</v>
      </c>
    </row>
    <row r="70" spans="1:35" x14ac:dyDescent="0.35">
      <c r="A70" s="25" t="s">
        <v>346</v>
      </c>
      <c r="B70" s="26">
        <v>3911.9</v>
      </c>
      <c r="C70" s="26">
        <v>3807.1</v>
      </c>
      <c r="D70" s="26">
        <v>3911.9</v>
      </c>
      <c r="E70" s="26">
        <v>3911.9</v>
      </c>
      <c r="F70" s="26">
        <v>3911.9</v>
      </c>
      <c r="G70" s="26">
        <v>3869.3</v>
      </c>
      <c r="H70" s="26">
        <v>3869.3</v>
      </c>
      <c r="I70" s="26">
        <v>3863.6</v>
      </c>
      <c r="J70" s="26">
        <v>3863.6</v>
      </c>
      <c r="K70" s="26">
        <v>3821.6</v>
      </c>
      <c r="L70" s="26">
        <v>3813.4</v>
      </c>
      <c r="M70" s="26">
        <v>3813.4</v>
      </c>
      <c r="N70" s="26">
        <v>3813.4</v>
      </c>
      <c r="O70" s="26">
        <v>3688</v>
      </c>
      <c r="P70" s="26">
        <v>3688</v>
      </c>
      <c r="Q70" s="26">
        <v>3688</v>
      </c>
      <c r="R70" s="26">
        <v>3688</v>
      </c>
      <c r="S70" s="26">
        <v>3688</v>
      </c>
      <c r="T70" s="26">
        <v>3730</v>
      </c>
      <c r="U70" s="26">
        <v>3730</v>
      </c>
      <c r="V70" s="26">
        <v>3730</v>
      </c>
      <c r="W70" s="26">
        <v>3730</v>
      </c>
      <c r="X70" s="26">
        <v>3730</v>
      </c>
      <c r="Y70" s="26">
        <v>3730</v>
      </c>
      <c r="Z70" s="26">
        <v>3730</v>
      </c>
      <c r="AA70" s="26">
        <v>3730</v>
      </c>
      <c r="AB70" s="26">
        <v>3730</v>
      </c>
      <c r="AC70" s="26">
        <v>3730</v>
      </c>
      <c r="AD70" s="26">
        <v>3730</v>
      </c>
      <c r="AE70" s="26">
        <v>3526</v>
      </c>
      <c r="AF70" s="26">
        <v>3526</v>
      </c>
      <c r="AG70" s="26">
        <v>7.1</v>
      </c>
      <c r="AH70" s="26">
        <v>5.7</v>
      </c>
      <c r="AI70" s="26">
        <v>5</v>
      </c>
    </row>
    <row r="71" spans="1:35" x14ac:dyDescent="0.35">
      <c r="A71" s="25" t="s">
        <v>165</v>
      </c>
      <c r="B71" s="26">
        <v>14343.5</v>
      </c>
      <c r="C71" s="26">
        <v>12663.8</v>
      </c>
      <c r="D71" s="26">
        <v>11707.8</v>
      </c>
      <c r="E71" s="26">
        <v>10679.7</v>
      </c>
      <c r="F71" s="26">
        <v>9489.2000000000007</v>
      </c>
      <c r="G71" s="26">
        <v>7011.7</v>
      </c>
      <c r="H71" s="26">
        <v>5754.5</v>
      </c>
      <c r="I71" s="26">
        <v>3379.1</v>
      </c>
      <c r="J71" s="26">
        <v>1176.9000000000001</v>
      </c>
      <c r="K71" s="26">
        <v>618</v>
      </c>
      <c r="L71" s="26">
        <v>475.2</v>
      </c>
      <c r="M71" s="26">
        <v>450.4</v>
      </c>
      <c r="N71" s="26">
        <v>416.3</v>
      </c>
      <c r="O71" s="26">
        <v>404</v>
      </c>
      <c r="P71" s="26">
        <v>402</v>
      </c>
      <c r="Q71" s="26">
        <v>402</v>
      </c>
      <c r="R71" s="26">
        <v>390</v>
      </c>
      <c r="S71" s="26">
        <v>390</v>
      </c>
      <c r="T71" s="26">
        <v>390</v>
      </c>
      <c r="U71" s="26">
        <v>390</v>
      </c>
      <c r="V71" s="26">
        <v>384</v>
      </c>
      <c r="W71" s="26">
        <v>387</v>
      </c>
      <c r="X71" s="26">
        <v>334</v>
      </c>
      <c r="Y71" s="26">
        <v>333</v>
      </c>
      <c r="Z71" s="26">
        <v>333</v>
      </c>
      <c r="AA71" s="26">
        <v>333</v>
      </c>
      <c r="AB71" s="26">
        <v>333</v>
      </c>
      <c r="AC71" s="26">
        <v>339</v>
      </c>
      <c r="AD71" s="26">
        <v>338</v>
      </c>
      <c r="AE71" s="26">
        <v>322</v>
      </c>
      <c r="AF71" s="26">
        <v>313</v>
      </c>
      <c r="AG71" s="26">
        <v>0.7</v>
      </c>
      <c r="AH71" s="26">
        <v>0.7</v>
      </c>
      <c r="AI71" s="26">
        <v>18.399999999999999</v>
      </c>
    </row>
    <row r="72" spans="1:35" x14ac:dyDescent="0.35">
      <c r="A72" s="27" t="s">
        <v>347</v>
      </c>
      <c r="B72" s="28">
        <v>13069.7</v>
      </c>
      <c r="C72" s="28">
        <v>11379.8</v>
      </c>
      <c r="D72" s="28">
        <v>10423.799999999999</v>
      </c>
      <c r="E72" s="28">
        <v>9395.7000000000007</v>
      </c>
      <c r="F72" s="28">
        <v>8205.2000000000007</v>
      </c>
      <c r="G72" s="28">
        <v>5727.7</v>
      </c>
      <c r="H72" s="28">
        <v>4451.7</v>
      </c>
      <c r="I72" s="28">
        <v>2456.6</v>
      </c>
      <c r="J72" s="28">
        <v>770.4</v>
      </c>
      <c r="K72" s="28">
        <v>211.5</v>
      </c>
      <c r="L72" s="28">
        <v>68.7</v>
      </c>
      <c r="M72" s="28">
        <v>43.9</v>
      </c>
      <c r="N72" s="28">
        <v>16.5</v>
      </c>
      <c r="O72" s="28" t="s">
        <v>333</v>
      </c>
      <c r="P72" s="28" t="s">
        <v>333</v>
      </c>
      <c r="Q72" s="28" t="s">
        <v>333</v>
      </c>
      <c r="R72" s="28" t="s">
        <v>333</v>
      </c>
      <c r="S72" s="28" t="s">
        <v>333</v>
      </c>
      <c r="T72" s="28" t="s">
        <v>333</v>
      </c>
      <c r="U72" s="28" t="s">
        <v>333</v>
      </c>
      <c r="V72" s="28" t="s">
        <v>333</v>
      </c>
      <c r="W72" s="28" t="s">
        <v>333</v>
      </c>
      <c r="X72" s="28" t="s">
        <v>333</v>
      </c>
      <c r="Y72" s="28" t="s">
        <v>333</v>
      </c>
      <c r="Z72" s="28" t="s">
        <v>333</v>
      </c>
      <c r="AA72" s="28" t="s">
        <v>333</v>
      </c>
      <c r="AB72" s="28" t="s">
        <v>333</v>
      </c>
      <c r="AC72" s="28" t="s">
        <v>333</v>
      </c>
      <c r="AD72" s="28" t="s">
        <v>333</v>
      </c>
      <c r="AE72" s="28" t="s">
        <v>333</v>
      </c>
      <c r="AF72" s="28" t="s">
        <v>333</v>
      </c>
      <c r="AG72" s="28" t="s">
        <v>333</v>
      </c>
      <c r="AH72" s="28">
        <v>0.1</v>
      </c>
      <c r="AI72" s="28">
        <v>16.7</v>
      </c>
    </row>
    <row r="73" spans="1:35" x14ac:dyDescent="0.35">
      <c r="A73" s="27" t="s">
        <v>352</v>
      </c>
      <c r="B73" s="28">
        <v>1273.8</v>
      </c>
      <c r="C73" s="28">
        <v>1284</v>
      </c>
      <c r="D73" s="28">
        <v>1284</v>
      </c>
      <c r="E73" s="28">
        <v>1284</v>
      </c>
      <c r="F73" s="28">
        <v>1284</v>
      </c>
      <c r="G73" s="28">
        <v>1284</v>
      </c>
      <c r="H73" s="28">
        <v>1302.8</v>
      </c>
      <c r="I73" s="28">
        <v>922.5</v>
      </c>
      <c r="J73" s="28">
        <v>406.5</v>
      </c>
      <c r="K73" s="28">
        <v>406.5</v>
      </c>
      <c r="L73" s="28">
        <v>406.5</v>
      </c>
      <c r="M73" s="28">
        <v>406.5</v>
      </c>
      <c r="N73" s="28">
        <v>399.8</v>
      </c>
      <c r="O73" s="28" t="s">
        <v>333</v>
      </c>
      <c r="P73" s="28" t="s">
        <v>333</v>
      </c>
      <c r="Q73" s="28" t="s">
        <v>333</v>
      </c>
      <c r="R73" s="28" t="s">
        <v>333</v>
      </c>
      <c r="S73" s="28" t="s">
        <v>333</v>
      </c>
      <c r="T73" s="28" t="s">
        <v>333</v>
      </c>
      <c r="U73" s="28" t="s">
        <v>333</v>
      </c>
      <c r="V73" s="28" t="s">
        <v>333</v>
      </c>
      <c r="W73" s="28" t="s">
        <v>333</v>
      </c>
      <c r="X73" s="28" t="s">
        <v>333</v>
      </c>
      <c r="Y73" s="28" t="s">
        <v>333</v>
      </c>
      <c r="Z73" s="28" t="s">
        <v>333</v>
      </c>
      <c r="AA73" s="28" t="s">
        <v>333</v>
      </c>
      <c r="AB73" s="28" t="s">
        <v>333</v>
      </c>
      <c r="AC73" s="28" t="s">
        <v>333</v>
      </c>
      <c r="AD73" s="28" t="s">
        <v>333</v>
      </c>
      <c r="AE73" s="28" t="s">
        <v>333</v>
      </c>
      <c r="AF73" s="28" t="s">
        <v>333</v>
      </c>
      <c r="AG73" s="28" t="s">
        <v>333</v>
      </c>
      <c r="AH73" s="28">
        <v>0.6</v>
      </c>
      <c r="AI73" s="28">
        <v>1.6</v>
      </c>
    </row>
    <row r="74" spans="1:35" x14ac:dyDescent="0.35">
      <c r="A74" s="25" t="s">
        <v>162</v>
      </c>
      <c r="B74" s="26">
        <v>5948.7</v>
      </c>
      <c r="C74" s="26">
        <v>6140.5</v>
      </c>
      <c r="D74" s="26">
        <v>6055.7</v>
      </c>
      <c r="E74" s="26">
        <v>5857.7</v>
      </c>
      <c r="F74" s="26">
        <v>5658.6</v>
      </c>
      <c r="G74" s="26">
        <v>5726.8</v>
      </c>
      <c r="H74" s="26">
        <v>5815.2</v>
      </c>
      <c r="I74" s="26">
        <v>5600</v>
      </c>
      <c r="J74" s="26">
        <v>5506.3</v>
      </c>
      <c r="K74" s="26">
        <v>3770.1</v>
      </c>
      <c r="L74" s="26">
        <v>2812</v>
      </c>
      <c r="M74" s="26">
        <v>2650.2</v>
      </c>
      <c r="N74" s="26">
        <v>2368.1999999999998</v>
      </c>
      <c r="O74" s="26">
        <v>2312</v>
      </c>
      <c r="P74" s="26">
        <v>2255</v>
      </c>
      <c r="Q74" s="26">
        <v>2052</v>
      </c>
      <c r="R74" s="26">
        <v>2023</v>
      </c>
      <c r="S74" s="26">
        <v>1883</v>
      </c>
      <c r="T74" s="26">
        <v>1634</v>
      </c>
      <c r="U74" s="26">
        <v>1558</v>
      </c>
      <c r="V74" s="26">
        <v>1541</v>
      </c>
      <c r="W74" s="26">
        <v>1558</v>
      </c>
      <c r="X74" s="26">
        <v>1510</v>
      </c>
      <c r="Y74" s="26">
        <v>1519</v>
      </c>
      <c r="Z74" s="26">
        <v>1599</v>
      </c>
      <c r="AA74" s="26">
        <v>1687</v>
      </c>
      <c r="AB74" s="26">
        <v>1700</v>
      </c>
      <c r="AC74" s="26">
        <v>1773</v>
      </c>
      <c r="AD74" s="26">
        <v>1799</v>
      </c>
      <c r="AE74" s="26">
        <v>1862</v>
      </c>
      <c r="AF74" s="26">
        <v>1775</v>
      </c>
      <c r="AG74" s="26">
        <v>2.9</v>
      </c>
      <c r="AH74" s="26">
        <v>4.2</v>
      </c>
      <c r="AI74" s="26">
        <v>7.6</v>
      </c>
    </row>
    <row r="75" spans="1:35" x14ac:dyDescent="0.35">
      <c r="A75" s="25" t="s">
        <v>353</v>
      </c>
      <c r="B75" s="26">
        <v>680.4</v>
      </c>
      <c r="C75" s="26">
        <v>692.4</v>
      </c>
      <c r="D75" s="26">
        <v>692.4</v>
      </c>
      <c r="E75" s="26">
        <v>713.7</v>
      </c>
      <c r="F75" s="26">
        <v>777.9</v>
      </c>
      <c r="G75" s="26">
        <v>770</v>
      </c>
      <c r="H75" s="26">
        <v>731.3</v>
      </c>
      <c r="I75" s="26">
        <v>739.8</v>
      </c>
      <c r="J75" s="26">
        <v>695.7</v>
      </c>
      <c r="K75" s="26">
        <v>639.1</v>
      </c>
      <c r="L75" s="26">
        <v>639.4</v>
      </c>
      <c r="M75" s="26">
        <v>645.70000000000005</v>
      </c>
      <c r="N75" s="26">
        <v>615.70000000000005</v>
      </c>
      <c r="O75" s="26">
        <v>596</v>
      </c>
      <c r="P75" s="26">
        <v>584</v>
      </c>
      <c r="Q75" s="26">
        <v>577</v>
      </c>
      <c r="R75" s="26">
        <v>578</v>
      </c>
      <c r="S75" s="26">
        <v>598</v>
      </c>
      <c r="T75" s="26">
        <v>629</v>
      </c>
      <c r="U75" s="26">
        <v>631</v>
      </c>
      <c r="V75" s="26">
        <v>637</v>
      </c>
      <c r="W75" s="26">
        <v>617</v>
      </c>
      <c r="X75" s="26">
        <v>639</v>
      </c>
      <c r="Y75" s="26">
        <v>632</v>
      </c>
      <c r="Z75" s="26">
        <v>682</v>
      </c>
      <c r="AA75" s="26">
        <v>606</v>
      </c>
      <c r="AB75" s="26">
        <v>723</v>
      </c>
      <c r="AC75" s="26">
        <v>668</v>
      </c>
      <c r="AD75" s="26">
        <v>692</v>
      </c>
      <c r="AE75" s="26">
        <v>728</v>
      </c>
      <c r="AF75" s="26">
        <v>636</v>
      </c>
      <c r="AG75" s="26">
        <v>1.2</v>
      </c>
      <c r="AH75" s="26">
        <v>0.9</v>
      </c>
      <c r="AI75" s="26">
        <v>0.9</v>
      </c>
    </row>
    <row r="76" spans="1:35" ht="51" customHeight="1" x14ac:dyDescent="0.35">
      <c r="A76" s="29" t="s">
        <v>355</v>
      </c>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row>
  </sheetData>
  <mergeCells count="4">
    <mergeCell ref="A1:AI1"/>
    <mergeCell ref="A2:AI2"/>
    <mergeCell ref="A3:AI3"/>
    <mergeCell ref="A76:AI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
  <sheetViews>
    <sheetView tabSelected="1" workbookViewId="0">
      <selection activeCell="B2" sqref="B2"/>
    </sheetView>
    <sheetView tabSelected="1" workbookViewId="1"/>
  </sheetViews>
  <sheetFormatPr defaultColWidth="8.81640625" defaultRowHeight="14.5" x14ac:dyDescent="0.35"/>
  <cols>
    <col min="1" max="1" width="33.1796875" style="6" customWidth="1"/>
    <col min="2" max="2" width="9" style="6" customWidth="1"/>
  </cols>
  <sheetData>
    <row r="1" spans="1:33" x14ac:dyDescent="0.35">
      <c r="A1" s="4" t="s">
        <v>124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13</v>
      </c>
      <c r="B2" s="31">
        <f>'start year'!C51</f>
        <v>252.5</v>
      </c>
      <c r="C2" s="31">
        <f>'start year'!B51</f>
        <v>524.29999999999995</v>
      </c>
      <c r="D2" s="31">
        <f>(E2+C2)/2</f>
        <v>1544.42</v>
      </c>
      <c r="E2" s="3">
        <f>'CA specific'!B16</f>
        <v>2564.54</v>
      </c>
      <c r="F2" s="3">
        <f>'CA specific'!C16</f>
        <v>4603.4999999999991</v>
      </c>
      <c r="G2" s="3">
        <f>'CA specific'!D16</f>
        <v>9811.41</v>
      </c>
      <c r="H2" s="3">
        <f>'CA specific'!E16</f>
        <v>11317.12</v>
      </c>
      <c r="I2" s="3">
        <f>'CA specific'!F16</f>
        <v>11317.130000000001</v>
      </c>
      <c r="J2" s="3">
        <f>'CA specific'!G16</f>
        <v>11697.630000000005</v>
      </c>
      <c r="K2" s="3">
        <f>'CA specific'!H16</f>
        <v>12078.129999999997</v>
      </c>
      <c r="L2" s="3">
        <f>'CA specific'!I16</f>
        <v>12236.330000000016</v>
      </c>
      <c r="M2" s="3">
        <f>'CA specific'!J16</f>
        <v>12394.529999999999</v>
      </c>
      <c r="N2" s="3">
        <f>'CA specific'!K16</f>
        <v>12982.600000000093</v>
      </c>
      <c r="O2" s="3">
        <f>'CA specific'!L16</f>
        <v>13570.669999999998</v>
      </c>
      <c r="P2" s="3">
        <f>'CA specific'!M16</f>
        <v>14929.729999999981</v>
      </c>
      <c r="Q2" s="3">
        <f>'CA specific'!N16</f>
        <v>16288.790000000037</v>
      </c>
      <c r="R2" s="3">
        <f>'CA specific'!O16</f>
        <v>17647.849999999999</v>
      </c>
      <c r="S2" s="3">
        <f>'CA specific'!P16</f>
        <v>19823.947999999858</v>
      </c>
      <c r="T2" s="3">
        <f>'CA specific'!Q16</f>
        <v>22000.046000000089</v>
      </c>
      <c r="U2" s="3">
        <f>'CA specific'!R16</f>
        <v>24176.143999999389</v>
      </c>
      <c r="V2" s="3">
        <f>'CA specific'!S16</f>
        <v>26352.24199999962</v>
      </c>
      <c r="W2" s="3">
        <f>'CA specific'!T16</f>
        <v>28528.339999999851</v>
      </c>
      <c r="X2" s="3">
        <f>'CA specific'!U16</f>
        <v>30963.88599999994</v>
      </c>
      <c r="Y2" s="3">
        <f>'CA specific'!V16</f>
        <v>33399.43200000003</v>
      </c>
      <c r="Z2" s="3">
        <f>'CA specific'!W16</f>
        <v>35834.977999999188</v>
      </c>
      <c r="AA2" s="3">
        <f>'CA specific'!X16</f>
        <v>38270.523999999277</v>
      </c>
      <c r="AB2" s="3">
        <f>'CA specific'!Y16</f>
        <v>40706.069999999367</v>
      </c>
      <c r="AC2" s="3">
        <f>'CA specific'!Z16</f>
        <v>43141.615999999456</v>
      </c>
      <c r="AD2" s="3">
        <f>'CA specific'!AA16</f>
        <v>45577.161999999546</v>
      </c>
      <c r="AE2" s="3">
        <f>'CA specific'!AB16</f>
        <v>48012.707999999635</v>
      </c>
      <c r="AF2" s="3">
        <f>'CA specific'!AC16</f>
        <v>50448.253999999724</v>
      </c>
      <c r="AG2" s="3">
        <f>'CA specific'!AD16</f>
        <v>52883.799999999814</v>
      </c>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
  <sheetViews>
    <sheetView workbookViewId="0"/>
    <sheetView topLeftCell="M1" workbookViewId="1">
      <selection activeCell="AG2" sqref="AG2"/>
    </sheetView>
  </sheetViews>
  <sheetFormatPr defaultColWidth="8.81640625" defaultRowHeight="14.5" x14ac:dyDescent="0.35"/>
  <cols>
    <col min="1" max="1" width="47.1796875" style="6" customWidth="1"/>
    <col min="2" max="2" width="12.81640625" style="6" bestFit="1" customWidth="1"/>
    <col min="3" max="33" width="10.453125" style="6" bestFit="1" customWidth="1"/>
  </cols>
  <sheetData>
    <row r="1" spans="1:33" x14ac:dyDescent="0.35">
      <c r="A1" s="4" t="s">
        <v>124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125</v>
      </c>
      <c r="B2" s="17">
        <f>BGBSC!B2</f>
        <v>252.5</v>
      </c>
      <c r="C2" s="17">
        <f>BGBSC!C2</f>
        <v>524.29999999999995</v>
      </c>
      <c r="D2" s="17">
        <f>BGBSC!D2</f>
        <v>1544.42</v>
      </c>
      <c r="E2" s="17">
        <f>BGBSC!E2</f>
        <v>2564.54</v>
      </c>
      <c r="F2" s="17">
        <f>BGBSC!F2</f>
        <v>4603.4999999999991</v>
      </c>
      <c r="G2" s="17">
        <f>BGBSC!G2</f>
        <v>9811.41</v>
      </c>
      <c r="H2" s="17">
        <f>BGBSC!H2</f>
        <v>11317.12</v>
      </c>
      <c r="I2" s="17">
        <f>BGBSC!I2</f>
        <v>11317.130000000001</v>
      </c>
      <c r="J2" s="17">
        <f>BGBSC!J2</f>
        <v>11697.630000000005</v>
      </c>
      <c r="K2" s="17">
        <f>BGBSC!K2</f>
        <v>12078.129999999997</v>
      </c>
      <c r="L2" s="17">
        <f>BGBSC!L2</f>
        <v>12236.330000000016</v>
      </c>
      <c r="M2" s="17">
        <f>BGBSC!M2</f>
        <v>12394.529999999999</v>
      </c>
      <c r="N2" s="17">
        <f>BGBSC!N2</f>
        <v>12982.600000000093</v>
      </c>
      <c r="O2" s="17">
        <f>BGBSC!O2</f>
        <v>13570.669999999998</v>
      </c>
      <c r="P2" s="17">
        <f>BGBSC!P2</f>
        <v>14929.729999999981</v>
      </c>
      <c r="Q2" s="17">
        <f>BGBSC!Q2</f>
        <v>16288.790000000037</v>
      </c>
      <c r="R2" s="17">
        <f>BGBSC!R2</f>
        <v>17647.849999999999</v>
      </c>
      <c r="S2" s="17">
        <f>BGBSC!S2</f>
        <v>19823.947999999858</v>
      </c>
      <c r="T2" s="17">
        <f>BGBSC!T2</f>
        <v>22000.046000000089</v>
      </c>
      <c r="U2" s="17">
        <f>BGBSC!U2</f>
        <v>24176.143999999389</v>
      </c>
      <c r="V2" s="17">
        <f>BGBSC!V2</f>
        <v>26352.24199999962</v>
      </c>
      <c r="W2" s="17">
        <f>BGBSC!W2</f>
        <v>28528.339999999851</v>
      </c>
      <c r="X2" s="17">
        <f>BGBSC!X2</f>
        <v>30963.88599999994</v>
      </c>
      <c r="Y2" s="17">
        <f>BGBSC!Y2</f>
        <v>33399.43200000003</v>
      </c>
      <c r="Z2" s="17">
        <f>BGBSC!Z2</f>
        <v>35834.977999999188</v>
      </c>
      <c r="AA2" s="17">
        <f>BGBSC!AA2</f>
        <v>38270.523999999277</v>
      </c>
      <c r="AB2" s="17">
        <f>BGBSC!AB2</f>
        <v>40706.069999999367</v>
      </c>
      <c r="AC2" s="17">
        <f>BGBSC!AC2</f>
        <v>43141.615999999456</v>
      </c>
      <c r="AD2" s="17">
        <f>BGBSC!AD2</f>
        <v>45577.161999999546</v>
      </c>
      <c r="AE2" s="17">
        <f>BGBSC!AE2</f>
        <v>48012.707999999635</v>
      </c>
      <c r="AF2" s="17">
        <f>BGBSC!AF2</f>
        <v>50448.253999999724</v>
      </c>
      <c r="AG2" s="17">
        <f>BGBSC!AG2</f>
        <v>52883.799999999814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3"/>
  <sheetViews>
    <sheetView workbookViewId="0">
      <selection activeCell="J33" sqref="J33"/>
    </sheetView>
    <sheetView workbookViewId="1">
      <selection activeCell="B2" sqref="B2"/>
    </sheetView>
  </sheetViews>
  <sheetFormatPr defaultColWidth="9.1796875" defaultRowHeight="14.5" x14ac:dyDescent="0.35"/>
  <cols>
    <col min="1" max="1" width="11.453125" style="6" customWidth="1"/>
    <col min="2" max="2" width="12.453125" style="6" customWidth="1"/>
    <col min="3" max="4" width="9.1796875" style="6" customWidth="1"/>
    <col min="5" max="16384" width="9.1796875" style="6"/>
  </cols>
  <sheetData>
    <row r="1" spans="1:2" x14ac:dyDescent="0.35">
      <c r="A1" s="4" t="s">
        <v>124</v>
      </c>
      <c r="B1" t="s">
        <v>123</v>
      </c>
    </row>
    <row r="2" spans="1:2" x14ac:dyDescent="0.35">
      <c r="A2" t="s">
        <v>126</v>
      </c>
      <c r="B2" s="3">
        <f>BGBSC!B2</f>
        <v>252.5</v>
      </c>
    </row>
    <row r="3" spans="1:2" x14ac:dyDescent="0.35">
      <c r="B3" s="3"/>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RESOLVE</vt:lpstr>
      <vt:lpstr>CA specific</vt:lpstr>
      <vt:lpstr>start year</vt:lpstr>
      <vt:lpstr>BGBSC</vt:lpstr>
      <vt:lpstr>PAGBSC</vt:lpstr>
      <vt:lpstr>SYGBSC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2014-08-26T20:23:01Z</dcterms:created>
  <dcterms:modified xsi:type="dcterms:W3CDTF">2022-04-18T18:55:31Z</dcterms:modified>
</cp:coreProperties>
</file>