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ndst\BIFUbC\"/>
    </mc:Choice>
  </mc:AlternateContent>
  <xr:revisionPtr revIDLastSave="0" documentId="13_ncr:1_{2EC353B6-D81E-4F51-94C0-68728594A20A}" xr6:coauthVersionLast="47" xr6:coauthVersionMax="47" xr10:uidLastSave="{00000000-0000-0000-0000-000000000000}"/>
  <bookViews>
    <workbookView xWindow="-120" yWindow="-120" windowWidth="29040" windowHeight="17640" xr2:uid="{0C6C5AA5-F8C2-4659-995F-232A2F83440C}"/>
  </bookViews>
  <sheets>
    <sheet name="Public Facility Data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xlnm._FilterDatabase" localSheetId="0" hidden="1">'Public Facility Data'!$A$18:$AA$203</definedName>
    <definedName name="_xlnm._FilterDatabase" localSheetId="1" hidden="1">Sheet1!$A$1:$B$174</definedName>
    <definedName name="_Order1" hidden="1">255</definedName>
    <definedName name="_Order2" hidden="1">255</definedName>
    <definedName name="Beg_Bal">#REF!</definedName>
    <definedName name="cem" localSheetId="0" hidden="1">{#N/A,#N/A,FALSE,"Cover";#N/A,#N/A,FALSE,"ProjectSelector";#N/A,#N/A,FALSE,"ProjectTable";#N/A,#N/A,FALSE,"SanGorgonio";#N/A,#N/A,FALSE,"Tehachapi";#N/A,#N/A,FALSE,"Results";#N/A,#N/A,FALSE,"ReplaceForecast"}</definedName>
    <definedName name="cem" hidden="1">{#N/A,#N/A,FALSE,"Cover";#N/A,#N/A,FALSE,"ProjectSelector";#N/A,#N/A,FALSE,"ProjectTable";#N/A,#N/A,FALSE,"SanGorgonio";#N/A,#N/A,FALSE,"Tehachapi";#N/A,#N/A,FALSE,"Results";#N/A,#N/A,FALSE,"ReplaceForecast"}</definedName>
    <definedName name="Check">'[2]Lookup Tables'!#REF!</definedName>
    <definedName name="Cluster">[3]Menus!#REF!</definedName>
    <definedName name="Cooling">'[4]Lookup Tables'!$B$16:$B$17</definedName>
    <definedName name="_xlnm.Criteria">#REF!</definedName>
    <definedName name="Criteria_Weights">#REF!</definedName>
    <definedName name="data">#REF!</definedName>
    <definedName name="Delivery_Point">#REF!</definedName>
    <definedName name="End_Bal">#REF!</definedName>
    <definedName name="Equipment">[3]Menus!#REF!</definedName>
    <definedName name="Escalation">'[5]Assumptions &amp; Varaibles'!$C$48</definedName>
    <definedName name="evaluator">#REF!</definedName>
    <definedName name="Extra_Pay">#REF!</definedName>
    <definedName name="Fuel">[3]Menus!#REF!</definedName>
    <definedName name="Full_Print">#REF!</definedName>
    <definedName name="Header_Row">ROW(#REF!)</definedName>
    <definedName name="headings">#REF!</definedName>
    <definedName name="high">'[6]Assumptions &amp; Varaibles'!$B$365:$B$367</definedName>
    <definedName name="input">#REF!</definedName>
    <definedName name="Int">#REF!</definedName>
    <definedName name="Interest_Rate">#REF!</definedName>
    <definedName name="Last_Row" localSheetId="0">IF('Public Facility Data'!Values_Entered,Header_Row+'Public Facility Data'!Number_of_Payments,Header_Row)</definedName>
    <definedName name="Last_Row">IF([0]!Values_Entered,Header_Row+[0]!Number_of_Payments,Header_Row)</definedName>
    <definedName name="Levelized">'[2]Lookup Tables'!#REF!</definedName>
    <definedName name="listdata" localSheetId="0">CHP data [7]Input!$H$1:$H$3</definedName>
    <definedName name="listdata">CHP data [7]Input!$H$1:$H$3</definedName>
    <definedName name="Loan_Amount">#REF!</definedName>
    <definedName name="Loan_Start">#REF!</definedName>
    <definedName name="Loan_Years">#REF!</definedName>
    <definedName name="Milestone">[3]Menus!#REF!</definedName>
    <definedName name="new" localSheetId="0" hidden="1">{#N/A,#N/A,TRUE,"Section6";#N/A,#N/A,TRUE,"OHcycles";#N/A,#N/A,TRUE,"OHtiming";#N/A,#N/A,TRUE,"OHcosts";#N/A,#N/A,TRUE,"GTdegradation";#N/A,#N/A,TRUE,"GTperformance";#N/A,#N/A,TRUE,"GraphEquip"}</definedName>
    <definedName name="new" hidden="1">{#N/A,#N/A,TRUE,"Section6";#N/A,#N/A,TRUE,"OHcycles";#N/A,#N/A,TRUE,"OHtiming";#N/A,#N/A,TRUE,"OHcosts";#N/A,#N/A,TRUE,"GTdegradation";#N/A,#N/A,TRUE,"GTperformance";#N/A,#N/A,TRUE,"GraphEquip"}</definedName>
    <definedName name="Num_Pmt_Per_Year">#REF!</definedName>
    <definedName name="Number_of_Payments" localSheetId="0">MATCH(0.01,End_Bal,-1)+1</definedName>
    <definedName name="Number_of_Payments">MATCH(0.01,End_Bal,-1)+1</definedName>
    <definedName name="pass">'[6]Assumptions &amp; Varaibles'!$B$362:$B$363</definedName>
    <definedName name="Pay_Date">#REF!</definedName>
    <definedName name="Pay_Num">#REF!</definedName>
    <definedName name="Payment_Date" localSheetId="0">DATE(YEAR(Loan_Start),MONTH(Loan_Start)+Payment_Number,DAY(Loan_Start))</definedName>
    <definedName name="Payment_Date">DATE(YEAR(Loan_Start),MONTH(Loan_Start)+Payment_Number,DAY(Loan_Start))</definedName>
    <definedName name="Phase">[3]Menus!#REF!</definedName>
    <definedName name="Points">#REF!</definedName>
    <definedName name="PrimaryFuelType">'[1]CHP Data Input'!$K$1:$K$11</definedName>
    <definedName name="Princ">#REF!</definedName>
    <definedName name="Print_Area_Reset" localSheetId="0">OFFSET(Full_Print,0,0,'Public Facility Data'!Last_Row)</definedName>
    <definedName name="Print_Area_Reset">OFFSET(Full_Print,0,0,Last_Row)</definedName>
    <definedName name="Priority_Weight">#REF!</definedName>
    <definedName name="Priority_Weights">#REF!</definedName>
    <definedName name="procurement_year">'[8]Procurement Detail'!$C$5:$T$5</definedName>
    <definedName name="Proposal_Type">'[2]Lookup Tables'!#REF!</definedName>
    <definedName name="QF_Asgn_List_Capacity">#REF!</definedName>
    <definedName name="QF_Assign_List">#REF!</definedName>
    <definedName name="QF_Assign_List_v2">#REF!</definedName>
    <definedName name="qfal">#REF!</definedName>
    <definedName name="qry_QF_Proj_CM_Sts">#REF!</definedName>
    <definedName name="Renewable_Technologies">'[2]Lookup Tables'!$B$2:$B$11</definedName>
    <definedName name="Resolution_Date">#REF!</definedName>
    <definedName name="resource_data">'[8]Procurement Detail'!$C$6:$T$19</definedName>
    <definedName name="resource_mix">'[8]Procurement Detail'!$B$6:$B$19</definedName>
    <definedName name="Risk">[3]Menus!#REF!</definedName>
    <definedName name="rl_qry_qfasgn___qry_wescap">#REF!</definedName>
    <definedName name="rlee_qry_qf_asgn___qry_wescap">#REF!</definedName>
    <definedName name="RPS_Contracts_Query">#REF!</definedName>
    <definedName name="ScenarioValue75IPT">[9]Scenarios!#REF!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olicitation">[10]CEC_CONTRACT_DATABASE!$C$1:$C$89</definedName>
    <definedName name="Time_Series_Query">#REF!</definedName>
    <definedName name="Time_Series_Query3">#REF!</definedName>
    <definedName name="Total_Interest">#REF!</definedName>
    <definedName name="Total_Pay">#REF!</definedName>
    <definedName name="Total_Payment" localSheetId="0">Scheduled_Payment+Extra_Payment</definedName>
    <definedName name="Total_Payment">Scheduled_Payment+Extra_Payment</definedName>
    <definedName name="tracking_number">[10]CEC_CONTRACT_DATABASE!$B$1:$B$89</definedName>
    <definedName name="Uform1">[9]Uform!$M$25</definedName>
    <definedName name="utility">[10]CEC_CONTRACT_DATABASE!$A$2:$A$89</definedName>
    <definedName name="Values_Entered" localSheetId="0">IF(Loan_Amount*Interest_Rate*Loan_Years*Loan_Start&gt;0,1,0)</definedName>
    <definedName name="Values_Entered">IF(Loan_Amount*Interest_Rate*Loan_Years*Loan_Start&gt;0,1,0)</definedName>
    <definedName name="werwerw">#REF!</definedName>
    <definedName name="Wes_Capacity_991031_Crosstab1">#REF!</definedName>
    <definedName name="Wes_Capacity_Crosstab_113099">#REF!</definedName>
    <definedName name="wrn.Cover." localSheetId="0" hidden="1">{#N/A,#N/A,TRUE,"Cover";#N/A,#N/A,TRUE,"Contents"}</definedName>
    <definedName name="wrn.Cover." hidden="1">{#N/A,#N/A,TRUE,"Cover";#N/A,#N/A,TRUE,"Contents"}</definedName>
    <definedName name="wrn.CoverContents." localSheetId="0" hidden="1">{#N/A,#N/A,FALSE,"Cover";#N/A,#N/A,FALSE,"Contents"}</definedName>
    <definedName name="wrn.CoverContents." hidden="1">{#N/A,#N/A,FALSE,"Cover";#N/A,#N/A,FALSE,"Contents"}</definedName>
    <definedName name="wrn.El._.Paso._.Offshore." localSheetId="0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El._.Paso._.Offshore." hidden="1">{#N/A,#N/A,TRUE,"EPEsum";#N/A,#N/A,TRUE,"Approve1";#N/A,#N/A,TRUE,"Approve2";#N/A,#N/A,TRUE,"Approve3";#N/A,#N/A,TRUE,"EPE1";#N/A,#N/A,TRUE,"EPE2";#N/A,#N/A,TRUE,"CashCompare";#N/A,#N/A,TRUE,"XIRR";#N/A,#N/A,TRUE,"EPEloan";#N/A,#N/A,TRUE,"GraphEPE";#N/A,#N/A,TRUE,"OrgChart";#N/A,#N/A,TRUE,"SA08B"}</definedName>
    <definedName name="wrn.PrintHistory." localSheetId="0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History." hidden="1">{#N/A,#N/A,FALSE,"6004";#N/A,#N/A,FALSE,"6006";#N/A,#N/A,FALSE,"6011";#N/A,#N/A,FALSE,"6019";#N/A,#N/A,FALSE,"6024";#N/A,#N/A,FALSE,"6030";#N/A,#N/A,FALSE,"6031";#N/A,#N/A,FALSE,"6035";#N/A,#N/A,FALSE,"6037";#N/A,#N/A,FALSE,"6051";#N/A,#N/A,FALSE,"6052";#N/A,#N/A,FALSE,"6056";#N/A,#N/A,FALSE,"6057";#N/A,#N/A,FALSE,"6058";#N/A,#N/A,FALSE,"6063";#N/A,#N/A,FALSE,"6087";#N/A,#N/A,FALSE,"6090";#N/A,#N/A,FALSE,"6091";#N/A,#N/A,FALSE,"6092";#N/A,#N/A,FALSE,"6094";#N/A,#N/A,FALSE,"6095";#N/A,#N/A,FALSE,"6097";#N/A,#N/A,FALSE,"6098";#N/A,#N/A,FALSE,"6114";#N/A,#N/A,FALSE,"6118";#N/A,#N/A,FALSE,"6213";#N/A,#N/A,FALSE,"6234";#N/A,#N/A,FALSE,"6236"}</definedName>
    <definedName name="wrn.PrintOther." localSheetId="0" hidden="1">{#N/A,#N/A,FALSE,"Cover";#N/A,#N/A,FALSE,"ProjectSelector";#N/A,#N/A,FALSE,"ProjectTable";#N/A,#N/A,FALSE,"SanGorgonio";#N/A,#N/A,FALSE,"Tehachapi";#N/A,#N/A,FALSE,"Results";#N/A,#N/A,FALSE,"ReplaceForecast"}</definedName>
    <definedName name="wrn.PrintOther." hidden="1">{#N/A,#N/A,FALSE,"Cover";#N/A,#N/A,FALSE,"ProjectSelector";#N/A,#N/A,FALSE,"ProjectTable";#N/A,#N/A,FALSE,"SanGorgonio";#N/A,#N/A,FALSE,"Tehachapi";#N/A,#N/A,FALSE,"Results";#N/A,#N/A,FALSE,"ReplaceForecast"}</definedName>
    <definedName name="wrn.Section1." localSheetId="0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." hidden="1">{#N/A,#N/A,TRUE,"Section1";"SavingsTop",#N/A,TRUE,"SumSavings";#N/A,#N/A,TRUE,"GraphSum";"SavingsAll",#N/A,TRUE,"SumSavings";#N/A,#N/A,TRUE,"Inputs";#N/A,#N/A,TRUE,"Scenarios";#N/A,#N/A,TRUE,"LineLoss";#N/A,#N/A,TRUE,"Summary";#N/A,#N/A,TRUE,"TermSummary";#N/A,#N/A,TRUE,"NetRates";#N/A,#N/A,TRUE,"PPAtypes"}</definedName>
    <definedName name="wrn.Section1Summaries." localSheetId="0" hidden="1">{#N/A,#N/A,TRUE,"Section1";#N/A,#N/A,TRUE,"SumF";#N/A,#N/A,TRUE,"FigExchange";#N/A,#N/A,TRUE,"Escalation";#N/A,#N/A,TRUE,"GraphEscalate";#N/A,#N/A,TRUE,"Scenarios"}</definedName>
    <definedName name="wrn.Section1Summaries." hidden="1">{#N/A,#N/A,TRUE,"Section1";#N/A,#N/A,TRUE,"SumF";#N/A,#N/A,TRUE,"FigExchange";#N/A,#N/A,TRUE,"Escalation";#N/A,#N/A,TRUE,"GraphEscalate";#N/A,#N/A,TRUE,"Scenarios"}</definedName>
    <definedName name="wrn.Section2." localSheetId="0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." hidden="1">{#N/A,#N/A,TRUE,"Section2";#N/A,#N/A,TRUE,"OverPymt";#N/A,#N/A,TRUE,"Energy";#N/A,#N/A,TRUE,"EnergyDiff1";#N/A,#N/A,TRUE,"EnergyDiff2";#N/A,#N/A,TRUE,"CapPerformance";#N/A,#N/A,TRUE,"BonusPerformance";#N/A,#N/A,TRUE,"BonusFormula";#N/A,#N/A,TRUE,"GraphPymt"}</definedName>
    <definedName name="wrn.Section2TotalProjectCost." localSheetId="0" hidden="1">{#N/A,#N/A,TRUE,"Section2";#N/A,#N/A,TRUE,"TPCestimate";#N/A,#N/A,TRUE,"SumTPC";#N/A,#N/A,TRUE,"ConstrLoan";#N/A,#N/A,TRUE,"FigBalance";#N/A,#N/A,TRUE,"DEV27air";#N/A,#N/A,TRUE,"Graph27air";#N/A,#N/A,TRUE,"PreOp"}</definedName>
    <definedName name="wrn.Section2TotalProjectCost." hidden="1">{#N/A,#N/A,TRUE,"Section2";#N/A,#N/A,TRUE,"TPCestimate";#N/A,#N/A,TRUE,"SumTPC";#N/A,#N/A,TRUE,"ConstrLoan";#N/A,#N/A,TRUE,"FigBalance";#N/A,#N/A,TRUE,"DEV27air";#N/A,#N/A,TRUE,"Graph27air";#N/A,#N/A,TRUE,"PreOp"}</definedName>
    <definedName name="wrn.Section3." localSheetId="0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." hidden="1">{#N/A,#N/A,TRUE,"Section3";#N/A,#N/A,TRUE,"BaseYear";#N/A,#N/A,TRUE,"GenHistory";#N/A,#N/A,TRUE,"GenGraph";#N/A,#N/A,TRUE,"MonthCompare";#N/A,#N/A,TRUE,"HourHistory";#N/A,#N/A,TRUE,"PayHistory";#N/A,#N/A,TRUE,"PayGraphs";#N/A,#N/A,TRUE,"ReplaceForecast";#N/A,#N/A,TRUE,"PPAforecast";#N/A,#N/A,TRUE,"OLSier"}</definedName>
    <definedName name="wrn.Section3PowerPlantCompany." localSheetId="0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3PowerPlantCompany." hidden="1">{#N/A,#N/A,TRUE,"Section3";#N/A,#N/A,TRUE,"Tax";#N/A,#N/A,TRUE,"Dividend";#N/A,#N/A,TRUE,"Depreciation";#N/A,#N/A,TRUE,"Balance";#N/A,#N/A,TRUE,"SaleGain";#N/A,#N/A,TRUE,"RevExp";#N/A,#N/A,TRUE,"PIG";#N/A,#N/A,TRUE,"GraphPlant"}</definedName>
    <definedName name="wrn.Section4." localSheetId="0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." hidden="1">{#N/A,#N/A,TRUE,"Section4";#N/A,#N/A,TRUE,"Tariffwksht";#N/A,#N/A,TRUE,"TariffINFO";#N/A,#N/A,TRUE,"Generation";#N/A,#N/A,TRUE,"PPAsum";#N/A,#N/A,TRUE,"PPApayments";#N/A,#N/A,TRUE,"RevExp";#N/A,#N/A,TRUE,"GraphRevenue";#N/A,#N/A,TRUE,"GraphRevExp"}</definedName>
    <definedName name="wrn.Section4Revenue." localSheetId="0" hidden="1">{#N/A,#N/A,TRUE,"Section4";#N/A,#N/A,TRUE,"PPAtable";#N/A,#N/A,TRUE,"RFPtable";#N/A,#N/A,TRUE,"RevCap";#N/A,#N/A,TRUE,"RevOther";#N/A,#N/A,TRUE,"RevGas";#N/A,#N/A,TRUE,"GraphRev"}</definedName>
    <definedName name="wrn.Section4Revenue." hidden="1">{#N/A,#N/A,TRUE,"Section4";#N/A,#N/A,TRUE,"PPAtable";#N/A,#N/A,TRUE,"RFPtable";#N/A,#N/A,TRUE,"RevCap";#N/A,#N/A,TRUE,"RevOther";#N/A,#N/A,TRUE,"RevGas";#N/A,#N/A,TRUE,"GraphRev"}</definedName>
    <definedName name="wrn.Section5." localSheetId="0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5." hidden="1">{#N/A,#N/A,TRUE,"Section5";#N/A,#N/A,TRUE,"Coal";#N/A,#N/A,TRUE,"Fuel";#N/A,#N/A,TRUE,"OMwksht";#N/A,#N/A,TRUE,"VOM";#N/A,#N/A,TRUE,"FOM";#N/A,#N/A,TRUE,"Debt";#N/A,#N/A,TRUE,"LoanSchedules";#N/A,#N/A,TRUE,"GraphExp";#N/A,#N/A,TRUE,"Conversions"}</definedName>
    <definedName name="wrn.Section6Equipment." localSheetId="0" hidden="1">{#N/A,#N/A,TRUE,"Section6";#N/A,#N/A,TRUE,"OHcycles";#N/A,#N/A,TRUE,"OHtiming";#N/A,#N/A,TRUE,"OHcosts";#N/A,#N/A,TRUE,"GTdegradation";#N/A,#N/A,TRUE,"GTperformance";#N/A,#N/A,TRUE,"GraphEquip"}</definedName>
    <definedName name="wrn.Section6Equipment." hidden="1">{#N/A,#N/A,TRUE,"Section6";#N/A,#N/A,TRUE,"OHcycles";#N/A,#N/A,TRUE,"OHtiming";#N/A,#N/A,TRUE,"OHcosts";#N/A,#N/A,TRUE,"GTdegradation";#N/A,#N/A,TRUE,"GTperformance";#N/A,#N/A,TRUE,"GraphEquip"}</definedName>
    <definedName name="wrn.Section7DebtService." localSheetId="0" hidden="1">{#N/A,#N/A,TRUE,"Section7";#N/A,#N/A,TRUE,"DebtService";#N/A,#N/A,TRUE,"LoanSchedules";#N/A,#N/A,TRUE,"GraphDebt"}</definedName>
    <definedName name="wrn.Section7DebtService." hidden="1">{#N/A,#N/A,TRUE,"Section7";#N/A,#N/A,TRUE,"DebtService";#N/A,#N/A,TRUE,"LoanSchedules";#N/A,#N/A,TRUE,"GraphDebt"}</definedName>
    <definedName name="wrn.SponsorSection." localSheetId="0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ponsorSection." hidden="1">{#N/A,#N/A,TRUE,"Cover";#N/A,#N/A,TRUE,"Contents";#N/A,#N/A,TRUE,"Organization";#N/A,#N/A,TRUE,"SumSponsor";#N/A,#N/A,TRUE,"Plant1";#N/A,#N/A,TRUE,"Plant2";#N/A,#N/A,TRUE,"Sponsors";#N/A,#N/A,TRUE,"ElPaso1";#N/A,#N/A,TRUE,"GraphSponsor"}</definedName>
    <definedName name="wrn.Summary." localSheetId="0" hidden="1">{"Table A",#N/A,FALSE,"Summary";"Table D",#N/A,FALSE,"Summary";"Table E",#N/A,FALSE,"Summary"}</definedName>
    <definedName name="wrn.Summary." hidden="1">{"Table A",#N/A,FALSE,"Summary";"Table D",#N/A,FALSE,"Summary";"Table E",#N/A,FALSE,"Summary"}</definedName>
    <definedName name="wrn.Total._.Summary." localSheetId="0" hidden="1">{"Total Summary",#N/A,FALSE,"Summary"}</definedName>
    <definedName name="wrn.Total._.Summary." hidden="1">{"Total Summary",#N/A,FALSE,"Summary"}</definedName>
    <definedName name="year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4" l="1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19" i="4"/>
  <c r="O13" i="4" l="1"/>
  <c r="O14" i="4" s="1"/>
  <c r="O16" i="4" s="1"/>
</calcChain>
</file>

<file path=xl/sharedStrings.xml><?xml version="1.0" encoding="utf-8"?>
<sst xmlns="http://schemas.openxmlformats.org/spreadsheetml/2006/main" count="3003" uniqueCount="549">
  <si>
    <t>Midway-Sunset Cogen. Co.</t>
  </si>
  <si>
    <t>Sargent Canyon Cogen. Co.</t>
  </si>
  <si>
    <t>Salinas River Cogen. Co.</t>
  </si>
  <si>
    <t>Coalinga Cogen. Co.</t>
  </si>
  <si>
    <t>Mid-Set Cogen. Co.</t>
  </si>
  <si>
    <t>High Sierra Limited</t>
  </si>
  <si>
    <t>Double C Limited</t>
  </si>
  <si>
    <t>Kern Front Limited</t>
  </si>
  <si>
    <t>Yuba City Cogen.</t>
  </si>
  <si>
    <t>PE - KES Kingsburg, LLC</t>
  </si>
  <si>
    <t>Greenleaf Unit #1</t>
  </si>
  <si>
    <t>Mt. Poso Cogeneration</t>
  </si>
  <si>
    <t>GATX/Calpine Cogen-Agnews Inc.</t>
  </si>
  <si>
    <t>CSU East Bay Fuel Cell</t>
  </si>
  <si>
    <t>United Airlines Cogen.</t>
  </si>
  <si>
    <t>Chevron U.S.A. Inc (Concord)</t>
  </si>
  <si>
    <t>Chevron U.S.A. Inc. (Fee A)</t>
  </si>
  <si>
    <t>Chevron U.S.A. Inc. (Fee C)</t>
  </si>
  <si>
    <t>Behind the Meter Facility #1</t>
  </si>
  <si>
    <t>Behind the Meter Facility #2</t>
  </si>
  <si>
    <t>Plains Exploration Wellport</t>
  </si>
  <si>
    <t>Air Products Manufacturing (Stockton Cogen)</t>
  </si>
  <si>
    <t>Chevron McKittrick USA, Inc. (N. Midway/McKittrick)</t>
  </si>
  <si>
    <t>Chevron McKittrick USA, Inc. (N. Midway)</t>
  </si>
  <si>
    <t>Occidental Elk Hills</t>
  </si>
  <si>
    <t>Aera Energy (N. Midway Sunset)</t>
  </si>
  <si>
    <t>Red Bluff Union High School</t>
  </si>
  <si>
    <t>Altamont Cogen</t>
  </si>
  <si>
    <t>San Joaquin Power Company</t>
  </si>
  <si>
    <t xml:space="preserve">Behind the Meter Facility #3 </t>
  </si>
  <si>
    <t xml:space="preserve">Behind the Meter Facility #4 </t>
  </si>
  <si>
    <t xml:space="preserve">Behind the Meter Facility #5 </t>
  </si>
  <si>
    <t xml:space="preserve">Behind the Meter Facility #6 </t>
  </si>
  <si>
    <t>Behind the Meter Facility #7</t>
  </si>
  <si>
    <t>Berry Petroleum Company - Tannehill</t>
  </si>
  <si>
    <t>Aera Energy LLC (South Belridge)</t>
  </si>
  <si>
    <t>Frito Lay, Inc.</t>
  </si>
  <si>
    <t>Oroville Cogen</t>
  </si>
  <si>
    <t>Kern River Cogeneration Company</t>
  </si>
  <si>
    <t>San Jose Cogen</t>
  </si>
  <si>
    <t>UCSF</t>
  </si>
  <si>
    <t>City of Fairfield</t>
  </si>
  <si>
    <t>EBMUD (Oakland)</t>
  </si>
  <si>
    <t>Behind the Meter Facility #8</t>
  </si>
  <si>
    <t>Behind the Meter Facility #9</t>
  </si>
  <si>
    <t>Behind the Meter Facility #10</t>
  </si>
  <si>
    <t>Los Medanos Energy Center (LMEC)</t>
  </si>
  <si>
    <t xml:space="preserve">Wheelabrator Lassen  </t>
  </si>
  <si>
    <t>Napa State Hospital</t>
  </si>
  <si>
    <t xml:space="preserve">Shell Western E &amp; P  </t>
  </si>
  <si>
    <t>Behind the Meter Facility #11</t>
  </si>
  <si>
    <t>Behind the Meter Facility #12</t>
  </si>
  <si>
    <t>Behind the Meter Facility #13</t>
  </si>
  <si>
    <t>Behind the Meter Facility #14</t>
  </si>
  <si>
    <t>Behind the Meter Facility #15</t>
  </si>
  <si>
    <t>Behind the Meter Facility #16</t>
  </si>
  <si>
    <t>Badger Creek Limited (ArcLight)</t>
  </si>
  <si>
    <t>Bear Mountain Limited (ArcLight)</t>
  </si>
  <si>
    <t>Chalk Cliff Limited (ArcLight)</t>
  </si>
  <si>
    <t>Live Oak Limited (ArcLight)</t>
  </si>
  <si>
    <t>McKittrick Limited (ArcLight)</t>
  </si>
  <si>
    <t>Midway Sunset Cogeneration Company</t>
  </si>
  <si>
    <t>Chevron Richmond Refinery</t>
  </si>
  <si>
    <t xml:space="preserve">Ripon Cogeneration </t>
  </si>
  <si>
    <t>Heublein Wines</t>
  </si>
  <si>
    <t xml:space="preserve">Behind the Meter Faciltiy #17 </t>
  </si>
  <si>
    <t>Saint Agnes Medical Center</t>
  </si>
  <si>
    <t>Behind the Meter Facility #18</t>
  </si>
  <si>
    <t>Behind the Meter Facility #19</t>
  </si>
  <si>
    <t>Behind the Meter Facility #20</t>
  </si>
  <si>
    <t>Martinez Cogen Limited Partnership (Tesoro Refining &amp; Marketing Company, LLC)</t>
  </si>
  <si>
    <t>Rio Bravo Poso</t>
  </si>
  <si>
    <t>Behind the Meter Facility #21</t>
  </si>
  <si>
    <t>Behind the Meter Facility #22</t>
  </si>
  <si>
    <t>Behind the Meter Facility #23</t>
  </si>
  <si>
    <t>Chevron U.S.A. (McKittrick)</t>
  </si>
  <si>
    <t>Cardinal Cogeneration Inc.</t>
  </si>
  <si>
    <t>SPI Anderson II</t>
  </si>
  <si>
    <t>Western Power and Steam</t>
  </si>
  <si>
    <t>Freeport McMoRan Oil &amp; Gas (Welport)</t>
  </si>
  <si>
    <t>Oildale Energy LLC</t>
  </si>
  <si>
    <t>McKittrick Limited</t>
  </si>
  <si>
    <t>Live Oak Limited</t>
  </si>
  <si>
    <t>Chalk Cliff Limited</t>
  </si>
  <si>
    <t>Bear Mountain Limited</t>
  </si>
  <si>
    <t>Badger Creek Limited</t>
  </si>
  <si>
    <t>Occidental Power Services, Inc.</t>
  </si>
  <si>
    <t>Westmoor High School</t>
  </si>
  <si>
    <t>Midway Sunset Cogen Co.</t>
  </si>
  <si>
    <t>Berry Petroleum Company (University)</t>
  </si>
  <si>
    <t>Graphic Packaging International, Inc.</t>
  </si>
  <si>
    <t>Martinez Cogen Limited Partnership</t>
  </si>
  <si>
    <t>Behind the Meter Facility #24</t>
  </si>
  <si>
    <t>Behind the Meter Facility #25</t>
  </si>
  <si>
    <t>Behind the Meter Facility #26</t>
  </si>
  <si>
    <t>Behind the Meter Facility #27</t>
  </si>
  <si>
    <t>Cross Court Athletic Club</t>
  </si>
  <si>
    <t>Launderland</t>
  </si>
  <si>
    <t>Young Radio, Inc.</t>
  </si>
  <si>
    <t>Sierra Pacific Industries (Sonora)</t>
  </si>
  <si>
    <t>Sierra Pacific Industries (Quincy)</t>
  </si>
  <si>
    <t>Sierra Pacific Industries (Burney)</t>
  </si>
  <si>
    <t>Sierra Pacific Industries (Lincoln)</t>
  </si>
  <si>
    <t>Behind the Meter #28</t>
  </si>
  <si>
    <t>Behind the Meter #29</t>
  </si>
  <si>
    <t>Behind the Meter #30</t>
  </si>
  <si>
    <t>Behind the Meter #31</t>
  </si>
  <si>
    <t>Collins Pine Company</t>
  </si>
  <si>
    <t>Behind the Meter #32</t>
  </si>
  <si>
    <t>Behind the Meter #33</t>
  </si>
  <si>
    <t>Behind the Meter #34</t>
  </si>
  <si>
    <t>Humboldt Redwood Company</t>
  </si>
  <si>
    <t>Sanger Power, LLC</t>
  </si>
  <si>
    <t>PE - Berkeley, Inc.</t>
  </si>
  <si>
    <t>Berkeley Cogeneration</t>
  </si>
  <si>
    <t>SF Fuel Cell Station</t>
  </si>
  <si>
    <t>Burney Facility</t>
  </si>
  <si>
    <t>Behind the Meter #35</t>
  </si>
  <si>
    <t>ACE Cogeneration</t>
  </si>
  <si>
    <t>Berry Petroleum Company</t>
  </si>
  <si>
    <t>Berry Petroleum Newhall Facility</t>
  </si>
  <si>
    <t>Cal State San Bernardino Fuel Cell</t>
  </si>
  <si>
    <t>Calgren Renewable Fuels</t>
  </si>
  <si>
    <t>Calpine Gilroy Cogen, L.P.</t>
  </si>
  <si>
    <t>Carson Cogeneration Company</t>
  </si>
  <si>
    <t>Chevron USA</t>
  </si>
  <si>
    <t>CI - Power Cogeneration Plant (CI Cogen)</t>
  </si>
  <si>
    <t>City of Palm Springs (Municipal Complex)</t>
  </si>
  <si>
    <t>City of Palm Springs (Sunrise Plaza)</t>
  </si>
  <si>
    <t>City of Santa Barbara</t>
  </si>
  <si>
    <t>City of Thousand Oaks - Hill Canyon WWTP</t>
  </si>
  <si>
    <t>Corona Energy Partners</t>
  </si>
  <si>
    <t>Houweling Nurseries Oxnard, Inc</t>
  </si>
  <si>
    <t>Houwelings Nurseries</t>
  </si>
  <si>
    <t>Lake Shore Mojave</t>
  </si>
  <si>
    <t xml:space="preserve">Los Medanos Energy Center </t>
  </si>
  <si>
    <t>New-Indy Ontario LLC</t>
  </si>
  <si>
    <t>New-Indy Oxnard LLC</t>
  </si>
  <si>
    <t>Norco College</t>
  </si>
  <si>
    <t>Occidental Energy Ventures Corp (Elk Hills)</t>
  </si>
  <si>
    <t>OLS Chino</t>
  </si>
  <si>
    <t>OXY USA, Inc.</t>
  </si>
  <si>
    <t>Procter and Gamble Paper Products</t>
  </si>
  <si>
    <t>Ralphs Grocery Company</t>
  </si>
  <si>
    <t>Rhodia Dominguez</t>
  </si>
  <si>
    <t>Rio Bravo Jasmin</t>
  </si>
  <si>
    <t>South Coast Air Quality Management District</t>
  </si>
  <si>
    <t>SunSelect Produce</t>
  </si>
  <si>
    <t>Sycamore Cogeneration Company</t>
  </si>
  <si>
    <t>Techni-Cast</t>
  </si>
  <si>
    <t>TERMO</t>
  </si>
  <si>
    <t>Tesoro Wilmington Calciner</t>
  </si>
  <si>
    <t>Toyota Motor Sales, USA</t>
  </si>
  <si>
    <t>US Borax</t>
  </si>
  <si>
    <t>Veterans Administration Hospital</t>
  </si>
  <si>
    <t>Victor Valley Wastewater Reclamation Authority</t>
  </si>
  <si>
    <t>Victorville Energy Center</t>
  </si>
  <si>
    <t>Watson</t>
  </si>
  <si>
    <t>Westend</t>
  </si>
  <si>
    <t>Coronado Island Marriott I</t>
  </si>
  <si>
    <t>Kyocera International, Inc.</t>
  </si>
  <si>
    <t>Rady Children's Hospital #2</t>
  </si>
  <si>
    <t>Northrup Gruman</t>
  </si>
  <si>
    <t>Goal Line, L.P.</t>
  </si>
  <si>
    <t>Yuma Cogeneration Associates</t>
  </si>
  <si>
    <t>Qualcomm, Inc.</t>
  </si>
  <si>
    <t>Kelco</t>
  </si>
  <si>
    <t>Grossmont Hospital</t>
  </si>
  <si>
    <t xml:space="preserve">Greenleaf Energy Unit #1, LLC </t>
  </si>
  <si>
    <t>Calpine King City Cogen</t>
  </si>
  <si>
    <t xml:space="preserve">Aera Energy LLC (South Belridge) </t>
  </si>
  <si>
    <t xml:space="preserve">Chevron Richmond Refinery </t>
  </si>
  <si>
    <t>Behind the Meter #36</t>
  </si>
  <si>
    <t>Plant</t>
  </si>
  <si>
    <t>industry</t>
  </si>
  <si>
    <t>hospital</t>
  </si>
  <si>
    <t>1. Data Required for Public Reporting</t>
  </si>
  <si>
    <t>GHG SUMMARY</t>
  </si>
  <si>
    <t>MW SUMMARY</t>
  </si>
  <si>
    <t>A. CHP Facility Identification</t>
  </si>
  <si>
    <t>B. CHP Operational Information</t>
  </si>
  <si>
    <t>C. CHP Capacity</t>
  </si>
  <si>
    <t>D. CHP PPA Details</t>
  </si>
  <si>
    <t>E. Double Benchmark</t>
  </si>
  <si>
    <t>GHG ACCOUNTING RESULTS</t>
  </si>
  <si>
    <t>MW ACCOUTNING RESULTS</t>
  </si>
  <si>
    <t>CAISO ID #</t>
  </si>
  <si>
    <t>IOU Facility ID #</t>
  </si>
  <si>
    <t>EIA ID #</t>
  </si>
  <si>
    <t>CARB ID #</t>
  </si>
  <si>
    <t>QF ID#</t>
  </si>
  <si>
    <t>CEC ID #</t>
  </si>
  <si>
    <t>IOU</t>
  </si>
  <si>
    <t xml:space="preserve">Facility Name </t>
  </si>
  <si>
    <t>Technology Type</t>
  </si>
  <si>
    <t>Primary Fuel Type</t>
  </si>
  <si>
    <t>Topping or Bottoming Cycle</t>
  </si>
  <si>
    <t>Thermal Load Status</t>
  </si>
  <si>
    <t>Nameplate Capacity (MW)</t>
  </si>
  <si>
    <t>Contract Capacity (MW)</t>
  </si>
  <si>
    <t>Energy Deliveries Under Optional As Available Program (AMW)</t>
  </si>
  <si>
    <t>PPA Type or CHP Program Type</t>
  </si>
  <si>
    <t>PPA Execution Date</t>
  </si>
  <si>
    <t xml:space="preserve">Online Date </t>
  </si>
  <si>
    <t>PPA Amendment Date</t>
  </si>
  <si>
    <t xml:space="preserve">Effective Date of Change in Operations </t>
  </si>
  <si>
    <t>(Avoided) Double Benchmark Heat rate ((Btu/kWh) /1000) HHV</t>
  </si>
  <si>
    <t>(Avoided) Double Benchmark Boiler Efficiency %</t>
  </si>
  <si>
    <t>Credit (+)/Debit (-) (Tonnes CO2e)</t>
  </si>
  <si>
    <t>MW Accounting</t>
  </si>
  <si>
    <t>SUNSET_2_UNITS</t>
  </si>
  <si>
    <t>33B091</t>
  </si>
  <si>
    <t>G0358</t>
  </si>
  <si>
    <t>PG&amp;E</t>
  </si>
  <si>
    <t>Gas Turbine</t>
  </si>
  <si>
    <t>Natural Gas</t>
  </si>
  <si>
    <t>Topping</t>
  </si>
  <si>
    <t>Ongoing</t>
  </si>
  <si>
    <t>Bilateral</t>
  </si>
  <si>
    <t>na</t>
  </si>
  <si>
    <t>SARGNT_2_UNIT</t>
  </si>
  <si>
    <t>18C052QTR</t>
  </si>
  <si>
    <t>G0547</t>
  </si>
  <si>
    <t>SALIRV_2_UNIT</t>
  </si>
  <si>
    <t>18C053QTR</t>
  </si>
  <si>
    <t>G0520</t>
  </si>
  <si>
    <t>COLGA1_6_SHELLW</t>
  </si>
  <si>
    <t>25C124QTR</t>
  </si>
  <si>
    <t>G0100</t>
  </si>
  <si>
    <t>MIDSET_1_UNIT 1</t>
  </si>
  <si>
    <t>25C123QTR</t>
  </si>
  <si>
    <t>G0355</t>
  </si>
  <si>
    <t>SIERRA_1_UNITS</t>
  </si>
  <si>
    <t>33B106QSA</t>
  </si>
  <si>
    <t>G0258</t>
  </si>
  <si>
    <t>UPF PPA</t>
  </si>
  <si>
    <t>DOUBLC_1_UNITS</t>
  </si>
  <si>
    <t>33B105QSA</t>
  </si>
  <si>
    <t>G0176</t>
  </si>
  <si>
    <t>KERNFT_1_UNITS</t>
  </si>
  <si>
    <t>33B107QSA</t>
  </si>
  <si>
    <t>G0292</t>
  </si>
  <si>
    <t>YUBACT_1_SUNSWT</t>
  </si>
  <si>
    <t>12C026</t>
  </si>
  <si>
    <t>G0686</t>
  </si>
  <si>
    <t>KINGCO_1_KINGBR</t>
  </si>
  <si>
    <t>25C164</t>
  </si>
  <si>
    <t>G0286</t>
  </si>
  <si>
    <t>Combined cycle gas turbine</t>
  </si>
  <si>
    <t>GRNLF1_1_UNITS</t>
  </si>
  <si>
    <t>12C020</t>
  </si>
  <si>
    <t>G0238</t>
  </si>
  <si>
    <t>Discontinued</t>
  </si>
  <si>
    <t>MTNPOS_1_UNIT</t>
  </si>
  <si>
    <t>33R082</t>
  </si>
  <si>
    <t>C0016</t>
  </si>
  <si>
    <t>Steam Turbine</t>
  </si>
  <si>
    <t>Biomass</t>
  </si>
  <si>
    <t>CALPIN_1_AGNEW</t>
  </si>
  <si>
    <t>08C010</t>
  </si>
  <si>
    <t>G0221</t>
  </si>
  <si>
    <t>CASTVL_2_FCELL</t>
  </si>
  <si>
    <t>G1028</t>
  </si>
  <si>
    <t>Other</t>
  </si>
  <si>
    <t>UOG</t>
  </si>
  <si>
    <t>UNTDQF_7_UNITS</t>
  </si>
  <si>
    <t>02C001</t>
  </si>
  <si>
    <t>G0636</t>
  </si>
  <si>
    <t>Retired (Shut down)</t>
  </si>
  <si>
    <t>MEDOLN_7_CHEVCP</t>
  </si>
  <si>
    <t>01C080</t>
  </si>
  <si>
    <t>G0101</t>
  </si>
  <si>
    <t>KRNOIL_7_TEXEXP</t>
  </si>
  <si>
    <t>25C130E01</t>
  </si>
  <si>
    <t>G0558</t>
  </si>
  <si>
    <t>25C168E01</t>
  </si>
  <si>
    <t>G0597</t>
  </si>
  <si>
    <t>Behind the meter (Non-SGIP)</t>
  </si>
  <si>
    <t>TEMBLR_7_WELLPT</t>
  </si>
  <si>
    <t>25C308QPA</t>
  </si>
  <si>
    <t>G0644</t>
  </si>
  <si>
    <t>PURPA&lt;=20MW</t>
  </si>
  <si>
    <t>STOKCG_1_UNIT 1</t>
  </si>
  <si>
    <t>16C036EO2</t>
  </si>
  <si>
    <t>C0021</t>
  </si>
  <si>
    <t>Coal</t>
  </si>
  <si>
    <t>TXMCKT_6_UNIT</t>
  </si>
  <si>
    <t>25C193QPA</t>
  </si>
  <si>
    <t>G0601</t>
  </si>
  <si>
    <t>TXMKCT_6_UNIT</t>
  </si>
  <si>
    <t>25C005EO2</t>
  </si>
  <si>
    <t>NAVY35_1_UNITS</t>
  </si>
  <si>
    <t>25C337EO2</t>
  </si>
  <si>
    <t>G0775</t>
  </si>
  <si>
    <t>Terminated</t>
  </si>
  <si>
    <t>FELLOW_7_QFUNTS</t>
  </si>
  <si>
    <t>25C258</t>
  </si>
  <si>
    <t>G0556</t>
  </si>
  <si>
    <t>DIscontinued</t>
  </si>
  <si>
    <t>CTNWDP_1_QF</t>
  </si>
  <si>
    <t>13C160</t>
  </si>
  <si>
    <t>KALINA_2_UNIT 1</t>
  </si>
  <si>
    <t>16C047</t>
  </si>
  <si>
    <t>JRWOOD_1_UNIT 1</t>
  </si>
  <si>
    <t>25C045</t>
  </si>
  <si>
    <t>G0283</t>
  </si>
  <si>
    <t>Engine</t>
  </si>
  <si>
    <t>Biogas</t>
  </si>
  <si>
    <t>SGIP</t>
  </si>
  <si>
    <t>Microturbine</t>
  </si>
  <si>
    <t>TANHIL_6_SOLART</t>
  </si>
  <si>
    <t>25C151QPA</t>
  </si>
  <si>
    <t>G0368</t>
  </si>
  <si>
    <t>KERNG_1_UNITS</t>
  </si>
  <si>
    <t>25C049EO1</t>
  </si>
  <si>
    <t>G0516</t>
  </si>
  <si>
    <t>Optional As Available</t>
  </si>
  <si>
    <t>FRITO_1_LAY</t>
  </si>
  <si>
    <t>25C063EO2</t>
  </si>
  <si>
    <t>G0216</t>
  </si>
  <si>
    <t>OROVIL_6_UNIT</t>
  </si>
  <si>
    <t>12C019</t>
  </si>
  <si>
    <t>GO424</t>
  </si>
  <si>
    <t>OMAR_2_Unit 1, OMAR_2_Unit 2, OMAR_2_Unit 3, OMAR_2_Unit 4</t>
  </si>
  <si>
    <t>33B118</t>
  </si>
  <si>
    <t>G0293</t>
  </si>
  <si>
    <t>MARKHM_1_CATLST</t>
  </si>
  <si>
    <t>08C030EO1</t>
  </si>
  <si>
    <t>G0087</t>
  </si>
  <si>
    <t>MISSIX_1_QF</t>
  </si>
  <si>
    <t>02C071EO2</t>
  </si>
  <si>
    <t>SUISUN_7_CTYFAI</t>
  </si>
  <si>
    <t>06C061</t>
  </si>
  <si>
    <t>OAKL_7_EBMUD</t>
  </si>
  <si>
    <t>01P171</t>
  </si>
  <si>
    <t>60101E</t>
  </si>
  <si>
    <t>LMEC_1_PL1X3</t>
  </si>
  <si>
    <t>33B006J03</t>
  </si>
  <si>
    <t>GO780</t>
  </si>
  <si>
    <t>Combined Cycle Gas Turbine</t>
  </si>
  <si>
    <t>CHP Only RFO</t>
  </si>
  <si>
    <t>SMPAND_7_UNIT</t>
  </si>
  <si>
    <t>13C082</t>
  </si>
  <si>
    <t>G0563</t>
  </si>
  <si>
    <t>NAPA_2_UNIT</t>
  </si>
  <si>
    <t>04C054</t>
  </si>
  <si>
    <t>G0282</t>
  </si>
  <si>
    <t>18C057</t>
  </si>
  <si>
    <t>Natural Gas Mixed</t>
  </si>
  <si>
    <t>BDGRCK_1_UNITS</t>
  </si>
  <si>
    <t>33B121</t>
  </si>
  <si>
    <t>G0040</t>
  </si>
  <si>
    <t>BEARMT_1_UNIT</t>
  </si>
  <si>
    <t>33B112</t>
  </si>
  <si>
    <t>G0428</t>
  </si>
  <si>
    <t>CHALK_1_UNIT</t>
  </si>
  <si>
    <t>33B124</t>
  </si>
  <si>
    <t>G0429</t>
  </si>
  <si>
    <t>LIVOAK_1_UNIT 1</t>
  </si>
  <si>
    <t>33B122</t>
  </si>
  <si>
    <t>G0315</t>
  </si>
  <si>
    <t>MKTRCK_1_UNIT 1</t>
  </si>
  <si>
    <t>33B123</t>
  </si>
  <si>
    <t>G0339</t>
  </si>
  <si>
    <t>33B126</t>
  </si>
  <si>
    <t>STOILS_1_UNITS</t>
  </si>
  <si>
    <t>01C202QAA</t>
  </si>
  <si>
    <t>G0104</t>
  </si>
  <si>
    <t>Bottoming</t>
  </si>
  <si>
    <t>SMPRIP_1_SMPSON</t>
  </si>
  <si>
    <t>33B125</t>
  </si>
  <si>
    <t>G0564</t>
  </si>
  <si>
    <t>BORDEN_2_QF</t>
  </si>
  <si>
    <t>25C172</t>
  </si>
  <si>
    <t>G0256</t>
  </si>
  <si>
    <t>BULLRD_7_SAGNES</t>
  </si>
  <si>
    <t>25C178</t>
  </si>
  <si>
    <t>G0518</t>
  </si>
  <si>
    <t>TIDWTR_2_UNITS</t>
  </si>
  <si>
    <t>33B221</t>
  </si>
  <si>
    <t>G0613</t>
  </si>
  <si>
    <t>ULTOGL_1_POSO</t>
  </si>
  <si>
    <t>25C076</t>
  </si>
  <si>
    <t>C0022</t>
  </si>
  <si>
    <t>24B001FHP</t>
  </si>
  <si>
    <t>G0600</t>
  </si>
  <si>
    <t>AB 1613 FiT</t>
  </si>
  <si>
    <t>CARDCG_1_UNITS</t>
  </si>
  <si>
    <t>08C003</t>
  </si>
  <si>
    <t>G0080</t>
  </si>
  <si>
    <t>SPIAND_1_ANDSN2</t>
  </si>
  <si>
    <t>33R254</t>
  </si>
  <si>
    <t>61146C</t>
  </si>
  <si>
    <t>Other RFO</t>
  </si>
  <si>
    <t>DEXZEL_1_UNIT</t>
  </si>
  <si>
    <t>25C138QTR</t>
  </si>
  <si>
    <t>G0173</t>
  </si>
  <si>
    <t>16C034</t>
  </si>
  <si>
    <t>OILDAL_1_UNIT 1</t>
  </si>
  <si>
    <t>25C170</t>
  </si>
  <si>
    <t>G0409</t>
  </si>
  <si>
    <t>25C275QTR</t>
  </si>
  <si>
    <t>25C274QTR</t>
  </si>
  <si>
    <t>25C272QTR</t>
  </si>
  <si>
    <t>25C251</t>
  </si>
  <si>
    <t>25C250QTR</t>
  </si>
  <si>
    <t>IGNACO_1_QF</t>
  </si>
  <si>
    <t>04C101</t>
  </si>
  <si>
    <t>MILBRA_1_QF</t>
  </si>
  <si>
    <t>02C049</t>
  </si>
  <si>
    <t>UNVRSY_1_UNIT 1</t>
  </si>
  <si>
    <t>25C099QTR</t>
  </si>
  <si>
    <t>G0638</t>
  </si>
  <si>
    <t>CONTAN_1_UNIT</t>
  </si>
  <si>
    <t>08C023QTR</t>
  </si>
  <si>
    <t>G0144</t>
  </si>
  <si>
    <t>01C044QTR</t>
  </si>
  <si>
    <t>25C138QPA</t>
  </si>
  <si>
    <t>06C157</t>
  </si>
  <si>
    <t>08C094</t>
  </si>
  <si>
    <t>VACADX_1_QF</t>
  </si>
  <si>
    <t>06C153</t>
  </si>
  <si>
    <t>SPIFBD_1_PL1X2</t>
  </si>
  <si>
    <t>01C010EO1</t>
  </si>
  <si>
    <t>54517</t>
  </si>
  <si>
    <t>60090E</t>
  </si>
  <si>
    <t>SPQUIN_6_SRPCQU</t>
  </si>
  <si>
    <t>01C018</t>
  </si>
  <si>
    <t>60089A</t>
  </si>
  <si>
    <t>SPBURN_2_UNIT 1</t>
  </si>
  <si>
    <t>13C049</t>
  </si>
  <si>
    <t>60087A</t>
  </si>
  <si>
    <t>SPI LI_2_UNIT 1</t>
  </si>
  <si>
    <t>12C008</t>
  </si>
  <si>
    <t>60088A</t>
  </si>
  <si>
    <t>COLPIN_6_COLLNS</t>
  </si>
  <si>
    <t>10C003</t>
  </si>
  <si>
    <t>60074E</t>
  </si>
  <si>
    <t>G0131</t>
  </si>
  <si>
    <t>PACLUM_6_UNIT</t>
  </si>
  <si>
    <t>19C010</t>
  </si>
  <si>
    <t>60083A</t>
  </si>
  <si>
    <t>SGREGY_6_SANGER</t>
  </si>
  <si>
    <t>25C016</t>
  </si>
  <si>
    <t>G0536</t>
  </si>
  <si>
    <t>GRZZLY_1_BERKLY</t>
  </si>
  <si>
    <t>01C084</t>
  </si>
  <si>
    <t>G0405</t>
  </si>
  <si>
    <t>01C084QAA</t>
  </si>
  <si>
    <t>DALYCT_1_FCELL</t>
  </si>
  <si>
    <t>G1027</t>
  </si>
  <si>
    <t>BURNYF_2_UNIT 1</t>
  </si>
  <si>
    <t>13C038</t>
  </si>
  <si>
    <t>E0005</t>
  </si>
  <si>
    <t>2014-2833</t>
  </si>
  <si>
    <t>MCGEN_1_UNIT</t>
  </si>
  <si>
    <t>C0001</t>
  </si>
  <si>
    <t>SCE</t>
  </si>
  <si>
    <t>NA</t>
  </si>
  <si>
    <t>TENGEN_2_PL1X2</t>
  </si>
  <si>
    <t>100895-001 and 100895-002</t>
  </si>
  <si>
    <t>2206 &amp; 2207</t>
  </si>
  <si>
    <t>G0032</t>
  </si>
  <si>
    <t>VISTA_2_FCELL</t>
  </si>
  <si>
    <t>TBD</t>
  </si>
  <si>
    <t>G1020</t>
  </si>
  <si>
    <t>AB 1613 FIT</t>
  </si>
  <si>
    <t>GILROY_1_UNIT</t>
  </si>
  <si>
    <t>G0229</t>
  </si>
  <si>
    <t>LGHTHP_6_ICEGEN</t>
  </si>
  <si>
    <t>G0119</t>
  </si>
  <si>
    <t>ICEGEN_6_Unit</t>
  </si>
  <si>
    <t>G0084</t>
  </si>
  <si>
    <t>CHEVMN_2_UNITS</t>
  </si>
  <si>
    <t>G0105</t>
  </si>
  <si>
    <t>SNCLRA_2_UNIT</t>
  </si>
  <si>
    <t>G0403</t>
  </si>
  <si>
    <t>DEVERS_1_QF</t>
  </si>
  <si>
    <t>G0120</t>
  </si>
  <si>
    <t>SCE-SGIP-2011-0348</t>
  </si>
  <si>
    <t>SCE-SGIP-2012-0433</t>
  </si>
  <si>
    <t>MIRLOM_6_DELGEN</t>
  </si>
  <si>
    <t>G0149</t>
  </si>
  <si>
    <t>SNCLRA_2_HOWLNG</t>
  </si>
  <si>
    <t>G1046</t>
  </si>
  <si>
    <t>SCE-SGIP-2012-0369</t>
  </si>
  <si>
    <t>HOLGAT_1_MOGEN</t>
  </si>
  <si>
    <t>G0366</t>
  </si>
  <si>
    <t>G0780</t>
  </si>
  <si>
    <t>ETIWND_2_QF</t>
  </si>
  <si>
    <t>G0280</t>
  </si>
  <si>
    <t>SNCLRA_6_WILLMT</t>
  </si>
  <si>
    <t>G0667</t>
  </si>
  <si>
    <t>SCE-SGIP-2011-0300</t>
  </si>
  <si>
    <t>ELKHIL_2_PL1X3</t>
  </si>
  <si>
    <t>G0799</t>
  </si>
  <si>
    <t>CHINO_6_CIMGEN</t>
  </si>
  <si>
    <t>G0404</t>
  </si>
  <si>
    <t>SCE-SGIP-2012-0428</t>
  </si>
  <si>
    <t>SNCLRA_6_PROCGN</t>
  </si>
  <si>
    <t>CA1325</t>
  </si>
  <si>
    <t>G0468</t>
  </si>
  <si>
    <t>SCE-SGIP-2012-0413</t>
  </si>
  <si>
    <t>LGHTHP_6_QF</t>
  </si>
  <si>
    <t>G0945</t>
  </si>
  <si>
    <t>VESTAL_6_ULTRGN</t>
  </si>
  <si>
    <t>C0018</t>
  </si>
  <si>
    <t>SCE-SGIP-2012-0430</t>
  </si>
  <si>
    <t>CUMMNG_6_SUNCT1</t>
  </si>
  <si>
    <t>SYCAMR_2_UNITS</t>
  </si>
  <si>
    <t>2815 &amp; 2816</t>
  </si>
  <si>
    <t>G0590</t>
  </si>
  <si>
    <t>CENTER_2_TECNG1</t>
  </si>
  <si>
    <t>G0621</t>
  </si>
  <si>
    <t>SAUGUS_6_QF</t>
  </si>
  <si>
    <t>HINSON_6_CARBGN</t>
  </si>
  <si>
    <t>C0002</t>
  </si>
  <si>
    <t>Waste Heat</t>
  </si>
  <si>
    <t>SCE-SGIP-2010-0035</t>
  </si>
  <si>
    <t>HOLGAT_1_BORAX</t>
  </si>
  <si>
    <t>G0625</t>
  </si>
  <si>
    <t>SCE-SGIP-2010-0040</t>
  </si>
  <si>
    <t>SCE-SGIP-2012-0450</t>
  </si>
  <si>
    <t>ARCOGN_2_UNITS</t>
  </si>
  <si>
    <t>G0035</t>
  </si>
  <si>
    <t>G0396</t>
  </si>
  <si>
    <t>SDG&amp;E</t>
  </si>
  <si>
    <t>GOALLINE_6_N001</t>
  </si>
  <si>
    <t>NGILAA_5_SDGDYN</t>
  </si>
  <si>
    <t>BASICE_2_UNITS</t>
  </si>
  <si>
    <t>18C006</t>
  </si>
  <si>
    <t>G0019</t>
  </si>
  <si>
    <t>KERNRG_1_UNITS</t>
  </si>
  <si>
    <t>25C049QAA2</t>
  </si>
  <si>
    <t>G0557</t>
  </si>
  <si>
    <t>25C151QPA2</t>
  </si>
  <si>
    <t>2016-3004</t>
  </si>
  <si>
    <t>Owner/sector</t>
  </si>
  <si>
    <t>retired</t>
  </si>
  <si>
    <t>oil and gas</t>
  </si>
  <si>
    <t>oil and gas/chevron</t>
  </si>
  <si>
    <t>lumber/forestry</t>
  </si>
  <si>
    <t>government</t>
  </si>
  <si>
    <t>food processing/ag</t>
  </si>
  <si>
    <t>chemical</t>
  </si>
  <si>
    <t>electric equipment</t>
  </si>
  <si>
    <t>education</t>
  </si>
  <si>
    <t>other manufacturing</t>
  </si>
  <si>
    <t>https://www.cpuc.ca.gov/General.aspx?id=5432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</si>
</sst>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.0000_);\(#,##0.0000\)"/>
    <numFmt numFmtId="167" formatCode="#,##0.000_);\(#,##0.00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wrapText="1"/>
    </xf>
    <xf numFmtId="14" fontId="1" fillId="3" borderId="0" xfId="1" applyNumberFormat="1" applyFont="1" applyFill="1" applyBorder="1"/>
    <xf numFmtId="14" fontId="0" fillId="3" borderId="0" xfId="0" applyNumberFormat="1" applyFill="1"/>
    <xf numFmtId="164" fontId="1" fillId="3" borderId="0" xfId="1" applyNumberFormat="1" applyFont="1" applyFill="1" applyBorder="1"/>
    <xf numFmtId="14" fontId="1" fillId="3" borderId="0" xfId="1" applyNumberFormat="1" applyFont="1" applyFill="1" applyBorder="1" applyAlignment="1">
      <alignment wrapText="1"/>
    </xf>
    <xf numFmtId="0" fontId="4" fillId="3" borderId="0" xfId="0" applyFont="1" applyFill="1"/>
    <xf numFmtId="14" fontId="4" fillId="3" borderId="0" xfId="1" applyNumberFormat="1" applyFont="1" applyFill="1" applyBorder="1"/>
    <xf numFmtId="14" fontId="4" fillId="3" borderId="0" xfId="0" applyNumberFormat="1" applyFont="1" applyFill="1"/>
    <xf numFmtId="164" fontId="4" fillId="3" borderId="0" xfId="1" applyNumberFormat="1" applyFont="1" applyFill="1" applyBorder="1"/>
    <xf numFmtId="0" fontId="7" fillId="3" borderId="0" xfId="0" applyFont="1" applyFill="1" applyAlignment="1">
      <alignment horizontal="center" wrapText="1"/>
    </xf>
    <xf numFmtId="0" fontId="8" fillId="4" borderId="1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4" fontId="7" fillId="4" borderId="3" xfId="1" applyNumberFormat="1" applyFont="1" applyFill="1" applyBorder="1" applyAlignment="1">
      <alignment horizontal="left"/>
    </xf>
    <xf numFmtId="14" fontId="7" fillId="4" borderId="3" xfId="0" applyNumberFormat="1" applyFont="1" applyFill="1" applyBorder="1" applyAlignment="1">
      <alignment horizontal="left"/>
    </xf>
    <xf numFmtId="165" fontId="7" fillId="4" borderId="2" xfId="0" applyNumberFormat="1" applyFont="1" applyFill="1" applyBorder="1" applyAlignment="1">
      <alignment horizontal="left"/>
    </xf>
    <xf numFmtId="9" fontId="7" fillId="4" borderId="4" xfId="2" applyFont="1" applyFill="1" applyBorder="1" applyAlignment="1">
      <alignment horizontal="left"/>
    </xf>
    <xf numFmtId="0" fontId="7" fillId="0" borderId="0" xfId="0" applyFont="1" applyAlignment="1">
      <alignment wrapText="1"/>
    </xf>
    <xf numFmtId="164" fontId="7" fillId="0" borderId="5" xfId="1" applyNumberFormat="1" applyFont="1" applyBorder="1" applyAlignment="1">
      <alignment wrapText="1"/>
    </xf>
    <xf numFmtId="164" fontId="7" fillId="0" borderId="4" xfId="1" applyNumberFormat="1" applyFont="1" applyBorder="1" applyAlignment="1">
      <alignment wrapText="1"/>
    </xf>
    <xf numFmtId="0" fontId="7" fillId="3" borderId="0" xfId="0" applyFont="1" applyFill="1" applyAlignment="1">
      <alignment wrapText="1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6" xfId="0" applyFont="1" applyBorder="1" applyAlignment="1">
      <alignment horizontal="left"/>
    </xf>
    <xf numFmtId="14" fontId="7" fillId="0" borderId="3" xfId="1" applyNumberFormat="1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65" fontId="7" fillId="0" borderId="2" xfId="0" applyNumberFormat="1" applyFont="1" applyBorder="1" applyAlignment="1">
      <alignment horizontal="left"/>
    </xf>
    <xf numFmtId="9" fontId="7" fillId="0" borderId="4" xfId="2" applyFont="1" applyFill="1" applyBorder="1" applyAlignment="1">
      <alignment horizontal="left"/>
    </xf>
    <xf numFmtId="0" fontId="7" fillId="0" borderId="0" xfId="0" applyFont="1"/>
    <xf numFmtId="164" fontId="7" fillId="5" borderId="5" xfId="1" applyNumberFormat="1" applyFont="1" applyFill="1" applyBorder="1" applyAlignment="1">
      <alignment horizontal="left" wrapText="1"/>
    </xf>
    <xf numFmtId="164" fontId="7" fillId="6" borderId="4" xfId="1" applyNumberFormat="1" applyFont="1" applyFill="1" applyBorder="1" applyAlignment="1">
      <alignment horizontal="left" wrapText="1"/>
    </xf>
    <xf numFmtId="0" fontId="7" fillId="3" borderId="0" xfId="0" applyFont="1" applyFill="1"/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2" xfId="1" applyNumberFormat="1" applyFont="1" applyFill="1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165" fontId="0" fillId="0" borderId="8" xfId="0" applyNumberFormat="1" applyBorder="1" applyAlignment="1">
      <alignment vertical="center" wrapText="1"/>
    </xf>
    <xf numFmtId="9" fontId="1" fillId="0" borderId="9" xfId="2" applyFont="1" applyFill="1" applyBorder="1" applyAlignment="1">
      <alignment vertical="center" wrapText="1"/>
    </xf>
    <xf numFmtId="164" fontId="7" fillId="0" borderId="5" xfId="1" applyNumberFormat="1" applyFont="1" applyFill="1" applyBorder="1" applyAlignment="1">
      <alignment wrapText="1"/>
    </xf>
    <xf numFmtId="164" fontId="7" fillId="0" borderId="5" xfId="1" applyNumberFormat="1" applyFont="1" applyFill="1" applyBorder="1" applyAlignment="1"/>
    <xf numFmtId="0" fontId="0" fillId="3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0" fillId="3" borderId="0" xfId="0" applyFill="1" applyAlignment="1">
      <alignment horizontal="left"/>
    </xf>
    <xf numFmtId="165" fontId="0" fillId="0" borderId="0" xfId="0" applyNumberFormat="1" applyAlignment="1">
      <alignment horizontal="center"/>
    </xf>
    <xf numFmtId="9" fontId="1" fillId="0" borderId="0" xfId="2" applyFont="1" applyAlignment="1">
      <alignment horizontal="center"/>
    </xf>
    <xf numFmtId="1" fontId="1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3" applyFont="1" applyFill="1" applyAlignment="1">
      <alignment horizontal="center"/>
    </xf>
    <xf numFmtId="0" fontId="9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6" fontId="5" fillId="0" borderId="0" xfId="1" applyNumberFormat="1" applyFont="1" applyFill="1" applyAlignment="1">
      <alignment horizontal="center"/>
    </xf>
    <xf numFmtId="37" fontId="5" fillId="0" borderId="0" xfId="1" applyNumberFormat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right"/>
    </xf>
    <xf numFmtId="14" fontId="1" fillId="0" borderId="0" xfId="1" applyNumberFormat="1" applyFont="1"/>
    <xf numFmtId="14" fontId="0" fillId="0" borderId="0" xfId="0" applyNumberFormat="1"/>
    <xf numFmtId="164" fontId="1" fillId="0" borderId="0" xfId="1" applyNumberFormat="1" applyFont="1"/>
    <xf numFmtId="0" fontId="6" fillId="7" borderId="0" xfId="0" applyFont="1" applyFill="1" applyAlignment="1">
      <alignment wrapText="1"/>
    </xf>
    <xf numFmtId="0" fontId="0" fillId="7" borderId="0" xfId="0" applyFill="1"/>
    <xf numFmtId="0" fontId="4" fillId="7" borderId="0" xfId="0" applyFont="1" applyFill="1"/>
    <xf numFmtId="0" fontId="7" fillId="7" borderId="2" xfId="0" applyFont="1" applyFill="1" applyBorder="1" applyAlignment="1">
      <alignment horizontal="left"/>
    </xf>
    <xf numFmtId="0" fontId="7" fillId="7" borderId="2" xfId="0" applyFont="1" applyFill="1" applyBorder="1"/>
    <xf numFmtId="0" fontId="5" fillId="7" borderId="8" xfId="0" applyFont="1" applyFill="1" applyBorder="1" applyAlignment="1">
      <alignment vertical="center" wrapText="1"/>
    </xf>
    <xf numFmtId="0" fontId="0" fillId="7" borderId="0" xfId="0" applyFill="1" applyAlignment="1">
      <alignment horizontal="center"/>
    </xf>
    <xf numFmtId="164" fontId="0" fillId="3" borderId="0" xfId="1" applyNumberFormat="1" applyFont="1" applyFill="1"/>
    <xf numFmtId="9" fontId="7" fillId="8" borderId="2" xfId="2" applyFont="1" applyFill="1" applyBorder="1" applyAlignment="1">
      <alignment horizontal="center"/>
    </xf>
    <xf numFmtId="9" fontId="0" fillId="9" borderId="0" xfId="2" applyFont="1" applyFill="1" applyAlignment="1">
      <alignment horizontal="left"/>
    </xf>
    <xf numFmtId="0" fontId="10" fillId="10" borderId="0" xfId="0" applyFont="1" applyFill="1" applyAlignment="1">
      <alignment horizontal="center"/>
    </xf>
    <xf numFmtId="14" fontId="10" fillId="10" borderId="0" xfId="0" applyNumberFormat="1" applyFont="1" applyFill="1" applyAlignment="1">
      <alignment horizontal="center"/>
    </xf>
    <xf numFmtId="166" fontId="10" fillId="10" borderId="0" xfId="1" applyNumberFormat="1" applyFont="1" applyFill="1" applyAlignment="1">
      <alignment horizontal="center"/>
    </xf>
    <xf numFmtId="37" fontId="10" fillId="10" borderId="0" xfId="1" applyNumberFormat="1" applyFont="1" applyFill="1" applyAlignment="1">
      <alignment horizontal="center"/>
    </xf>
    <xf numFmtId="9" fontId="3" fillId="10" borderId="0" xfId="2" applyFont="1" applyFill="1" applyAlignment="1">
      <alignment horizontal="left"/>
    </xf>
    <xf numFmtId="0" fontId="0" fillId="10" borderId="0" xfId="0" applyFill="1" applyAlignment="1">
      <alignment horizontal="center"/>
    </xf>
    <xf numFmtId="14" fontId="0" fillId="10" borderId="0" xfId="0" applyNumberFormat="1" applyFill="1" applyAlignment="1">
      <alignment horizontal="center"/>
    </xf>
    <xf numFmtId="164" fontId="1" fillId="10" borderId="0" xfId="1" applyNumberFormat="1" applyFill="1" applyAlignment="1">
      <alignment horizontal="center"/>
    </xf>
    <xf numFmtId="9" fontId="0" fillId="10" borderId="0" xfId="2" applyFont="1" applyFill="1" applyAlignment="1">
      <alignment horizontal="left"/>
    </xf>
    <xf numFmtId="0" fontId="5" fillId="10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166" fontId="5" fillId="10" borderId="0" xfId="1" applyNumberFormat="1" applyFont="1" applyFill="1" applyAlignment="1">
      <alignment horizontal="center"/>
    </xf>
    <xf numFmtId="37" fontId="5" fillId="10" borderId="0" xfId="1" applyNumberFormat="1" applyFont="1" applyFill="1" applyAlignment="1">
      <alignment horizontal="center"/>
    </xf>
    <xf numFmtId="164" fontId="1" fillId="10" borderId="0" xfId="1" applyNumberFormat="1" applyFont="1" applyFill="1" applyAlignment="1">
      <alignment horizontal="right"/>
    </xf>
  </cellXfs>
  <cellStyles count="4">
    <cellStyle name="Bad" xfId="3" builtinId="27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6/AppData/Local/Temp/Temp1_PublishedOnlineCHPSARs.zip/Published%20Online%20CHP%20SARs/CONFIDENTIAL-%20CHP%20Reporting%20Template%20Compiler%20v.3.4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server.cpuc.ca.gov/Documents%20and%20Settings/psd/Local%20Settings/Temporary%20Internet%20Files/OLKE/A_10-2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ci-fs-06\esd\DropZone\Matt\8%20Amp%20Resources%20--%20Fish%20Lake\amp_Technical_Proposal_For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6/AppData/Local/Temp/Temp1_PublishedOnlineCHPSARs.zip/Published%20Online%20CHP%20SARs/Supplemental/PDSR%20RPS%20Excel%20Files/PG&amp;E%20PDSR/PG&amp;E_PDSR_August%202011_Final_Confidential_Version%20_8%201%20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/Documents%20and%20Settings/SVN/Local%20Settings/Temporary%20Internet%20Files/OLK24/Technical%20Proposal%20Form%20N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ADWP%20RE%20RFP%20Proposal%20Evaluation%20MASTER%20FINA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/Documents%20and%20Settings/oco47140/My%20Documents/PROJECTS/Nevada/2007%20RFP/Copy%20of%202007%20Bid%20Evaluation%20Book%201-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ascon/Documents%20and%20Settings/tlg4/Local%20Settings/Temporary%20Internet%20Files/OLK5/Clean-%20RPS_Reporting_2-01-2007_svn-edi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ebserver.cpuc.ca.gov/Documents%20and%20Settings/lavike/My%20Documents/ERIC/Renewable/RPS%20Compliance%20Program/Model/Raw%20Data/Garys%20Output/RPS%20Monitoring%206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 to use this XLS"/>
      <sheetName val="Cover Page"/>
      <sheetName val="CHP Data Input"/>
      <sheetName val="MW Calculations"/>
      <sheetName val="GHG Calculations"/>
      <sheetName val="Instructions"/>
      <sheetName val="Summary"/>
      <sheetName val="Public Facility Data"/>
      <sheetName val="Comments"/>
    </sheetNames>
    <sheetDataSet>
      <sheetData sheetId="0"/>
      <sheetData sheetId="1"/>
      <sheetData sheetId="2">
        <row r="1">
          <cell r="K1" t="str">
            <v>Biogas</v>
          </cell>
        </row>
        <row r="2">
          <cell r="K2" t="str">
            <v>Biomass</v>
          </cell>
        </row>
        <row r="3">
          <cell r="K3" t="str">
            <v>Coal</v>
          </cell>
        </row>
        <row r="4">
          <cell r="K4" t="str">
            <v>Natural Gas</v>
          </cell>
        </row>
        <row r="5">
          <cell r="K5" t="str">
            <v>Natural Gas Mixed</v>
          </cell>
        </row>
        <row r="6">
          <cell r="K6" t="str">
            <v>Pet Coke</v>
          </cell>
        </row>
        <row r="7">
          <cell r="K7" t="str">
            <v>Renewable</v>
          </cell>
        </row>
        <row r="8">
          <cell r="K8" t="str">
            <v>Solar</v>
          </cell>
        </row>
        <row r="9">
          <cell r="K9" t="str">
            <v>Steam</v>
          </cell>
        </row>
        <row r="10">
          <cell r="K10" t="str">
            <v>Waste Heat</v>
          </cell>
        </row>
        <row r="11">
          <cell r="K11" t="str">
            <v>Wood Waste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liance Spreadsheet"/>
      <sheetName val="RPS Procurement Forecast"/>
      <sheetName val="RPS Forecast Detail"/>
      <sheetName val="RPS Contract Summary"/>
      <sheetName val="CEC_CONTRACT_DATABASE"/>
      <sheetName val="Scenarios"/>
      <sheetName val="Uform"/>
    </sheetNames>
    <sheetDataSet>
      <sheetData sheetId="0"/>
      <sheetData sheetId="1"/>
      <sheetData sheetId="2"/>
      <sheetData sheetId="3"/>
      <sheetData sheetId="4">
        <row r="1">
          <cell r="B1" t="str">
            <v>Internal Tracking Number</v>
          </cell>
          <cell r="C1" t="str">
            <v>Solicitation</v>
          </cell>
        </row>
        <row r="2">
          <cell r="A2" t="str">
            <v>PG&amp;E</v>
          </cell>
          <cell r="B2" t="str">
            <v>PGE001</v>
          </cell>
          <cell r="C2" t="str">
            <v>2002 interim</v>
          </cell>
        </row>
        <row r="3">
          <cell r="A3" t="str">
            <v>PG&amp;E</v>
          </cell>
          <cell r="B3" t="str">
            <v>PGE002</v>
          </cell>
          <cell r="C3" t="str">
            <v>2002 interim</v>
          </cell>
        </row>
        <row r="4">
          <cell r="A4" t="str">
            <v>PG&amp;E</v>
          </cell>
          <cell r="B4" t="str">
            <v>PGE003</v>
          </cell>
          <cell r="C4" t="str">
            <v>2002 interim</v>
          </cell>
        </row>
        <row r="5">
          <cell r="A5" t="str">
            <v>PG&amp;E</v>
          </cell>
          <cell r="B5" t="str">
            <v>PGE004</v>
          </cell>
          <cell r="C5" t="str">
            <v>2002 interim</v>
          </cell>
        </row>
        <row r="6">
          <cell r="A6" t="str">
            <v>PG&amp;E</v>
          </cell>
          <cell r="B6" t="str">
            <v>PGE007</v>
          </cell>
          <cell r="C6" t="str">
            <v>2003 bilateral</v>
          </cell>
        </row>
        <row r="7">
          <cell r="A7" t="str">
            <v>PG&amp;E</v>
          </cell>
          <cell r="B7" t="str">
            <v>PGE008</v>
          </cell>
          <cell r="C7" t="str">
            <v>2003 bilateral</v>
          </cell>
        </row>
        <row r="8">
          <cell r="A8" t="str">
            <v>PG&amp;E</v>
          </cell>
          <cell r="B8" t="str">
            <v>PGE009</v>
          </cell>
          <cell r="C8" t="str">
            <v>2003 bilateral</v>
          </cell>
        </row>
        <row r="9">
          <cell r="A9" t="str">
            <v>PG&amp;E</v>
          </cell>
          <cell r="B9" t="str">
            <v>PGE005</v>
          </cell>
          <cell r="C9" t="str">
            <v>2004 bilateral</v>
          </cell>
        </row>
        <row r="10">
          <cell r="A10" t="str">
            <v>PG&amp;E</v>
          </cell>
          <cell r="B10" t="str">
            <v>PGE006</v>
          </cell>
          <cell r="C10" t="str">
            <v>2004 bilateral</v>
          </cell>
        </row>
        <row r="11">
          <cell r="A11" t="str">
            <v>PG&amp;E</v>
          </cell>
          <cell r="B11" t="str">
            <v>PGE010</v>
          </cell>
          <cell r="C11" t="str">
            <v>2004 RPS</v>
          </cell>
        </row>
        <row r="12">
          <cell r="A12" t="str">
            <v>PG&amp;E</v>
          </cell>
          <cell r="B12" t="str">
            <v>PGE011</v>
          </cell>
          <cell r="C12" t="str">
            <v>2004 RPS</v>
          </cell>
        </row>
        <row r="13">
          <cell r="A13" t="str">
            <v>PG&amp;E</v>
          </cell>
          <cell r="B13" t="str">
            <v>PGE012</v>
          </cell>
          <cell r="C13" t="str">
            <v>2004 RPS</v>
          </cell>
        </row>
        <row r="14">
          <cell r="A14" t="str">
            <v>PG&amp;E</v>
          </cell>
          <cell r="B14" t="str">
            <v>PGE013</v>
          </cell>
          <cell r="C14" t="str">
            <v>2004 RPS</v>
          </cell>
        </row>
        <row r="15">
          <cell r="A15" t="str">
            <v>PG&amp;E</v>
          </cell>
          <cell r="B15" t="str">
            <v>PGE018</v>
          </cell>
          <cell r="C15" t="str">
            <v>2004 RPS</v>
          </cell>
        </row>
        <row r="16">
          <cell r="A16" t="str">
            <v>PG&amp;E</v>
          </cell>
          <cell r="B16" t="str">
            <v>PGE014</v>
          </cell>
          <cell r="C16" t="str">
            <v>2005 bilateral</v>
          </cell>
        </row>
        <row r="17">
          <cell r="A17" t="str">
            <v>PG&amp;E</v>
          </cell>
          <cell r="B17" t="str">
            <v>PGE015</v>
          </cell>
          <cell r="C17" t="str">
            <v>2005 bilateral</v>
          </cell>
        </row>
        <row r="18">
          <cell r="A18" t="str">
            <v>PG&amp;E</v>
          </cell>
          <cell r="B18" t="str">
            <v>PGE016</v>
          </cell>
          <cell r="C18" t="str">
            <v>2005 bilateral</v>
          </cell>
        </row>
        <row r="19">
          <cell r="A19" t="str">
            <v>PG&amp;E</v>
          </cell>
          <cell r="B19" t="str">
            <v>PGE017</v>
          </cell>
          <cell r="C19" t="str">
            <v>2005 bilateral</v>
          </cell>
        </row>
        <row r="20">
          <cell r="A20" t="str">
            <v>PG&amp;E</v>
          </cell>
          <cell r="B20" t="str">
            <v>PGE019</v>
          </cell>
          <cell r="C20" t="str">
            <v>2005 RPS</v>
          </cell>
        </row>
        <row r="21">
          <cell r="A21" t="str">
            <v>PG&amp;E</v>
          </cell>
          <cell r="B21" t="str">
            <v>PGE020</v>
          </cell>
          <cell r="C21" t="str">
            <v>2005 RPS</v>
          </cell>
        </row>
        <row r="22">
          <cell r="A22" t="str">
            <v>PG&amp;E</v>
          </cell>
          <cell r="B22" t="str">
            <v>PGE021</v>
          </cell>
          <cell r="C22" t="str">
            <v>2005 RPS</v>
          </cell>
        </row>
        <row r="23">
          <cell r="A23" t="str">
            <v>PG&amp;E</v>
          </cell>
          <cell r="B23" t="str">
            <v>PGE022</v>
          </cell>
          <cell r="C23" t="str">
            <v>2005 RPS</v>
          </cell>
        </row>
        <row r="24">
          <cell r="A24" t="str">
            <v>PG&amp;E</v>
          </cell>
          <cell r="B24" t="str">
            <v>PGE023</v>
          </cell>
          <cell r="C24" t="str">
            <v>2005 RPS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okup Tables"/>
      <sheetName val="Development Status and Risk"/>
      <sheetName val="2011 PVC Scoring Guidelines"/>
    </sheetNames>
    <sheetDataSet>
      <sheetData sheetId="0" refreshError="1"/>
      <sheetData sheetId="1">
        <row r="2">
          <cell r="B2" t="str">
            <v>&lt;select one&gt;</v>
          </cell>
        </row>
        <row r="3">
          <cell r="B3" t="str">
            <v>Biomass</v>
          </cell>
        </row>
        <row r="4">
          <cell r="B4" t="str">
            <v>Biodiesel</v>
          </cell>
        </row>
        <row r="5">
          <cell r="B5" t="str">
            <v>Digester gas</v>
          </cell>
        </row>
        <row r="6">
          <cell r="B6" t="str">
            <v>Landfill gas</v>
          </cell>
        </row>
        <row r="7">
          <cell r="B7" t="str">
            <v>Geothermal</v>
          </cell>
        </row>
        <row r="8">
          <cell r="B8" t="str">
            <v>Municipal solid waste</v>
          </cell>
        </row>
        <row r="9">
          <cell r="B9" t="str">
            <v>Small hydroelectric (30 megawatts or less)</v>
          </cell>
        </row>
        <row r="10">
          <cell r="B10" t="str">
            <v>Wind</v>
          </cell>
        </row>
        <row r="11">
          <cell r="B11" t="str">
            <v>Other renewables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PDSRImport"/>
      <sheetName val="Project Information"/>
      <sheetName val="PDSR_Data_Definitions"/>
      <sheetName val="Tech Definitions"/>
      <sheetName val="PVC Scoring Guidelines"/>
      <sheetName val="Menus"/>
      <sheetName val="Attest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echnical Proposal Form"/>
      <sheetName val="Lookup Tables"/>
    </sheetNames>
    <sheetDataSet>
      <sheetData sheetId="0" refreshError="1"/>
      <sheetData sheetId="1" refreshError="1"/>
      <sheetData sheetId="2">
        <row r="16">
          <cell r="B16" t="str">
            <v>wet</v>
          </cell>
        </row>
        <row r="17">
          <cell r="B17" t="str">
            <v>dry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 Information"/>
      <sheetName val="Summary Data"/>
      <sheetName val="Rank List Subsidy"/>
      <sheetName val="Rank List No Subsidy"/>
      <sheetName val="Assumptions &amp; Varaibles"/>
      <sheetName val="Evaluation Guidelines"/>
      <sheetName val="Rank Chart Subsidy"/>
      <sheetName val="Rank Chart No Subsidy"/>
      <sheetName val="Levelized Cost Chart Subsidy"/>
      <sheetName val="Levelized Cost Chart No Subsidy"/>
      <sheetName val="Cost Premium Chart Subsidy"/>
      <sheetName val="Cost Premium Chart No Subsidy"/>
      <sheetName val="Econ vs T&amp;C Subsidy"/>
      <sheetName val="Screening Results Summary"/>
      <sheetName val="Proposal Option Data"/>
      <sheetName val="Supply Curves"/>
      <sheetName val="Lookup Tables"/>
      <sheetName val="Summary"/>
      <sheetName val="Missing Bid Forms"/>
      <sheetName val="Econ vs T&amp;C No subsidy"/>
      <sheetName val="1"/>
      <sheetName val="2"/>
      <sheetName val="3"/>
      <sheetName val="4"/>
      <sheetName val="5.1"/>
      <sheetName val="5.2"/>
      <sheetName val="6.A"/>
      <sheetName val="6.B"/>
      <sheetName val="7.1"/>
      <sheetName val="7.2"/>
      <sheetName val="7.3"/>
      <sheetName val="7.4"/>
      <sheetName val="8.A"/>
      <sheetName val="8.B"/>
      <sheetName val="9.A"/>
      <sheetName val="9.B"/>
      <sheetName val="10"/>
      <sheetName val="11.A"/>
      <sheetName val="11.B"/>
      <sheetName val="12.1"/>
      <sheetName val="12.2"/>
      <sheetName val="12.3"/>
      <sheetName val="12.4.A"/>
      <sheetName val="12.4.B"/>
      <sheetName val="13"/>
      <sheetName val="14.A"/>
      <sheetName val="14.B"/>
      <sheetName val="14.C"/>
      <sheetName val="15"/>
      <sheetName val="16"/>
      <sheetName val="17"/>
      <sheetName val="18"/>
      <sheetName val="19"/>
      <sheetName val="20.A"/>
      <sheetName val="20.B"/>
      <sheetName val="21"/>
      <sheetName val="22"/>
      <sheetName val="23"/>
      <sheetName val="24.1"/>
      <sheetName val="24.2"/>
      <sheetName val="24.3"/>
      <sheetName val="25"/>
      <sheetName val="26.A"/>
      <sheetName val="26.B"/>
      <sheetName val="27.1"/>
      <sheetName val="27.2.A"/>
      <sheetName val="27.2.B"/>
      <sheetName val="27.3.A"/>
      <sheetName val="27.3.B"/>
      <sheetName val="27.3.C"/>
      <sheetName val="27.3.D"/>
      <sheetName val="28.1"/>
      <sheetName val="28.2"/>
      <sheetName val="28.3"/>
      <sheetName val="28.4"/>
      <sheetName val="29"/>
      <sheetName val="30"/>
      <sheetName val="31"/>
      <sheetName val="32"/>
      <sheetName val="33"/>
      <sheetName val="34.1.A"/>
      <sheetName val="34.1.B"/>
      <sheetName val="34.1.C"/>
      <sheetName val="34.1.D"/>
      <sheetName val="34.2.A"/>
      <sheetName val="34.2.B"/>
      <sheetName val="35.A"/>
      <sheetName val="35.B"/>
      <sheetName val="36.A"/>
      <sheetName val="36.B"/>
      <sheetName val="36.C"/>
      <sheetName val="37.A"/>
      <sheetName val="37.B"/>
      <sheetName val="38"/>
      <sheetName val="39.1.A"/>
      <sheetName val="39.1.B"/>
      <sheetName val="39.2"/>
      <sheetName val="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8">
          <cell r="C48">
            <v>2.5000000000000001E-2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signments"/>
      <sheetName val="summary table"/>
      <sheetName val="1.1"/>
      <sheetName val="1.2"/>
      <sheetName val="2"/>
      <sheetName val="3"/>
      <sheetName val="4"/>
      <sheetName val="5"/>
      <sheetName val="6.1"/>
      <sheetName val="6.2"/>
      <sheetName val="7"/>
      <sheetName val="8"/>
      <sheetName val="9"/>
      <sheetName val="10"/>
      <sheetName val="11"/>
      <sheetName val="12"/>
      <sheetName val="13.1"/>
      <sheetName val="13.2"/>
      <sheetName val="14"/>
      <sheetName val="15"/>
      <sheetName val="16"/>
      <sheetName val="17"/>
      <sheetName val="18"/>
      <sheetName val="19"/>
      <sheetName val="20"/>
      <sheetName val="21"/>
      <sheetName val="22.2"/>
      <sheetName val="22.1.old"/>
      <sheetName val="gone"/>
      <sheetName val="22.2.old"/>
      <sheetName val="23.old"/>
      <sheetName val="23"/>
      <sheetName val="24.1"/>
      <sheetName val="24.2"/>
      <sheetName val="25"/>
      <sheetName val="26"/>
      <sheetName val="27"/>
      <sheetName val="28"/>
      <sheetName val="Blank Evaluation Form"/>
      <sheetName val="Scoring Guidelines"/>
      <sheetName val="Criteria Weights"/>
      <sheetName val="Assumptions &amp; Varai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62">
          <cell r="B362" t="str">
            <v>Pass</v>
          </cell>
        </row>
        <row r="363">
          <cell r="B363" t="str">
            <v>Fail</v>
          </cell>
        </row>
        <row r="365">
          <cell r="B365" t="str">
            <v>High</v>
          </cell>
        </row>
        <row r="366">
          <cell r="B366" t="str">
            <v>Medium</v>
          </cell>
        </row>
        <row r="367">
          <cell r="B367" t="str">
            <v>Low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Earmarking Detail"/>
      <sheetName val="Procurement Detail"/>
      <sheetName val="Calculations"/>
      <sheetName val="Officer Verification"/>
      <sheetName val="Assumptions &amp; Varaibles"/>
    </sheetNames>
    <sheetDataSet>
      <sheetData sheetId="0"/>
      <sheetData sheetId="1"/>
      <sheetData sheetId="2"/>
      <sheetData sheetId="3">
        <row r="5">
          <cell r="C5">
            <v>2003</v>
          </cell>
          <cell r="D5">
            <v>2004</v>
          </cell>
          <cell r="E5">
            <v>2005</v>
          </cell>
          <cell r="F5">
            <v>2006</v>
          </cell>
          <cell r="G5">
            <v>2007</v>
          </cell>
          <cell r="H5">
            <v>2008</v>
          </cell>
          <cell r="I5">
            <v>2009</v>
          </cell>
          <cell r="J5">
            <v>2010</v>
          </cell>
          <cell r="K5">
            <v>2011</v>
          </cell>
          <cell r="L5">
            <v>2012</v>
          </cell>
          <cell r="M5">
            <v>2013</v>
          </cell>
          <cell r="N5">
            <v>2014</v>
          </cell>
          <cell r="O5">
            <v>2015</v>
          </cell>
          <cell r="P5">
            <v>2016</v>
          </cell>
          <cell r="Q5">
            <v>2017</v>
          </cell>
          <cell r="R5">
            <v>2018</v>
          </cell>
          <cell r="S5">
            <v>2019</v>
          </cell>
          <cell r="T5">
            <v>2020</v>
          </cell>
        </row>
        <row r="6">
          <cell r="B6" t="str">
            <v>Biomass</v>
          </cell>
          <cell r="C6">
            <v>10000000</v>
          </cell>
          <cell r="D6">
            <v>0</v>
          </cell>
          <cell r="E6">
            <v>0</v>
          </cell>
        </row>
        <row r="7">
          <cell r="B7" t="str">
            <v>Biogas</v>
          </cell>
          <cell r="C7">
            <v>15000000</v>
          </cell>
          <cell r="D7">
            <v>0</v>
          </cell>
          <cell r="E7">
            <v>0</v>
          </cell>
        </row>
        <row r="8">
          <cell r="B8" t="str">
            <v>Biopower Subtotal</v>
          </cell>
          <cell r="C8">
            <v>25000000</v>
          </cell>
          <cell r="D8">
            <v>0</v>
          </cell>
          <cell r="E8">
            <v>0</v>
          </cell>
        </row>
        <row r="9">
          <cell r="B9" t="str">
            <v>Geothermal</v>
          </cell>
          <cell r="C9">
            <v>0</v>
          </cell>
          <cell r="D9">
            <v>0</v>
          </cell>
          <cell r="E9">
            <v>0</v>
          </cell>
        </row>
        <row r="10">
          <cell r="B10" t="str">
            <v>Small Hydro</v>
          </cell>
          <cell r="C10">
            <v>0</v>
          </cell>
          <cell r="D10">
            <v>0</v>
          </cell>
          <cell r="E10">
            <v>0</v>
          </cell>
        </row>
        <row r="11">
          <cell r="B11" t="str">
            <v>Solar</v>
          </cell>
          <cell r="C11">
            <v>0</v>
          </cell>
          <cell r="D11">
            <v>0</v>
          </cell>
          <cell r="E11">
            <v>0</v>
          </cell>
        </row>
        <row r="12">
          <cell r="B12" t="str">
            <v>Wind</v>
          </cell>
          <cell r="C12">
            <v>0</v>
          </cell>
          <cell r="D12">
            <v>0</v>
          </cell>
          <cell r="E12">
            <v>0</v>
          </cell>
        </row>
        <row r="13">
          <cell r="B13" t="str">
            <v>Ocean/Tidal</v>
          </cell>
          <cell r="C13">
            <v>0</v>
          </cell>
          <cell r="D13">
            <v>0</v>
          </cell>
          <cell r="E13">
            <v>0</v>
          </cell>
        </row>
        <row r="14">
          <cell r="B14" t="str">
            <v>Other Technologies</v>
          </cell>
          <cell r="C14">
            <v>7500000000</v>
          </cell>
          <cell r="D14">
            <v>7000000000</v>
          </cell>
          <cell r="E14">
            <v>7801000000</v>
          </cell>
          <cell r="F14">
            <v>9000000000</v>
          </cell>
          <cell r="G14">
            <v>9000000000</v>
          </cell>
          <cell r="H14">
            <v>9600000000</v>
          </cell>
          <cell r="I14">
            <v>10015000000</v>
          </cell>
          <cell r="J14">
            <v>10120000000</v>
          </cell>
          <cell r="K14">
            <v>10150000000</v>
          </cell>
          <cell r="L14">
            <v>10170000000</v>
          </cell>
          <cell r="M14">
            <v>10190000000</v>
          </cell>
          <cell r="N14">
            <v>10210000000</v>
          </cell>
          <cell r="O14">
            <v>10230000000</v>
          </cell>
          <cell r="P14">
            <v>10250000000</v>
          </cell>
          <cell r="Q14">
            <v>10270000000</v>
          </cell>
          <cell r="R14">
            <v>10290000000</v>
          </cell>
          <cell r="S14">
            <v>10310000000</v>
          </cell>
          <cell r="T14">
            <v>10330000000</v>
          </cell>
        </row>
        <row r="15">
          <cell r="B15" t="str">
            <v>Future Procurement</v>
          </cell>
        </row>
        <row r="16">
          <cell r="B16" t="str">
            <v>Existing and/or Signed Contracts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B17" t="str">
            <v>Other Contracts and Resources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150</v>
          </cell>
          <cell r="L17">
            <v>200</v>
          </cell>
          <cell r="M17">
            <v>200</v>
          </cell>
          <cell r="N17">
            <v>210</v>
          </cell>
          <cell r="O17">
            <v>210</v>
          </cell>
          <cell r="P17">
            <v>210</v>
          </cell>
          <cell r="Q17">
            <v>210</v>
          </cell>
          <cell r="R17">
            <v>300</v>
          </cell>
          <cell r="S17">
            <v>350</v>
          </cell>
          <cell r="T17">
            <v>350</v>
          </cell>
        </row>
        <row r="18">
          <cell r="B18" t="str">
            <v>Total RPS Eligible Procurement</v>
          </cell>
          <cell r="C18">
            <v>7525000000</v>
          </cell>
          <cell r="D18">
            <v>7000000000</v>
          </cell>
          <cell r="E18">
            <v>7801000000</v>
          </cell>
          <cell r="F18">
            <v>9000000000</v>
          </cell>
          <cell r="G18">
            <v>9000000000</v>
          </cell>
          <cell r="H18">
            <v>9600000000</v>
          </cell>
          <cell r="I18">
            <v>10015000000</v>
          </cell>
          <cell r="J18">
            <v>10120000000</v>
          </cell>
          <cell r="K18">
            <v>10150000000</v>
          </cell>
          <cell r="L18">
            <v>10170000000</v>
          </cell>
          <cell r="M18">
            <v>10190000000</v>
          </cell>
          <cell r="N18">
            <v>10210000000</v>
          </cell>
          <cell r="O18">
            <v>10230000000</v>
          </cell>
          <cell r="P18">
            <v>10250000000</v>
          </cell>
          <cell r="Q18">
            <v>10270000000</v>
          </cell>
          <cell r="R18">
            <v>10290000000</v>
          </cell>
          <cell r="S18">
            <v>10310000000</v>
          </cell>
          <cell r="T18">
            <v>10330000000</v>
          </cell>
        </row>
        <row r="19">
          <cell r="B19" t="str">
            <v>Preliminary Procurement Surplus/(Deficit)</v>
          </cell>
          <cell r="C19">
            <v>525000000</v>
          </cell>
          <cell r="D19">
            <v>-500000000</v>
          </cell>
          <cell r="E19">
            <v>-200000000</v>
          </cell>
          <cell r="F19">
            <v>497000000</v>
          </cell>
          <cell r="G19">
            <v>-6000000</v>
          </cell>
          <cell r="H19">
            <v>90000000</v>
          </cell>
          <cell r="I19">
            <v>0</v>
          </cell>
          <cell r="J19">
            <v>0</v>
          </cell>
          <cell r="K19">
            <v>10000000</v>
          </cell>
          <cell r="L19">
            <v>10000000</v>
          </cell>
          <cell r="M19">
            <v>10000000</v>
          </cell>
          <cell r="N19">
            <v>10000000</v>
          </cell>
          <cell r="O19">
            <v>10000000</v>
          </cell>
          <cell r="P19">
            <v>10000000</v>
          </cell>
          <cell r="Q19">
            <v>10000000</v>
          </cell>
          <cell r="R19">
            <v>10000000</v>
          </cell>
          <cell r="S19">
            <v>10000000</v>
          </cell>
          <cell r="T19">
            <v>10000000</v>
          </cell>
        </row>
      </sheetData>
      <sheetData sheetId="4"/>
      <sheetData sheetId="5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ents"/>
      <sheetName val="FileNotes"/>
      <sheetName val="FlowDiag"/>
      <sheetName val="Descript"/>
      <sheetName val="Uform"/>
      <sheetName val="...#1 Results"/>
      <sheetName val="Results Summary"/>
      <sheetName val="Scenarios"/>
      <sheetName val="gYrSubtotalCum"/>
      <sheetName val="gYrSum100%"/>
      <sheetName val="gYrSum100% (2)"/>
      <sheetName val="gYrSum75%"/>
      <sheetName val="gYrSum75% RBD Method"/>
      <sheetName val="gYrCumMW"/>
      <sheetName val="gYr 75% v 100%"/>
      <sheetName val="gYrScenarioExpect"/>
      <sheetName val="gYrScenarioExpect (2)"/>
      <sheetName val="gYrScenarioOther"/>
      <sheetName val="Picture"/>
      <sheetName val="...#2 Annual"/>
      <sheetName val="YrResult100%"/>
      <sheetName val="Chart1"/>
      <sheetName val="Chart 3"/>
      <sheetName val="Chart1 w Loss Factors"/>
      <sheetName val="Sheet1"/>
      <sheetName val="gYrScenarioExpect (3)"/>
      <sheetName val="YrSum100%"/>
      <sheetName val="YrSum75%"/>
      <sheetName val="YrSum75% RBD Method"/>
      <sheetName val="Check YrSum100%"/>
      <sheetName val="Check YrSum75%"/>
      <sheetName val="Check YrSum75% RBD method"/>
      <sheetName val="YrAll"/>
      <sheetName val="YrBundled"/>
      <sheetName val="YrSCEhydro"/>
      <sheetName val="YrPay100%"/>
      <sheetName val="YrPTC burn"/>
      <sheetName val="...#3 Monthly"/>
      <sheetName val="MoSum"/>
      <sheetName val="MoSCEhydro"/>
      <sheetName val="MoGWh1000"/>
      <sheetName val="MoGWh2000"/>
      <sheetName val="MoGWh3000"/>
      <sheetName val="MoGWh4000"/>
      <sheetName val="MoGWh5000"/>
      <sheetName val="MoGWh6000"/>
      <sheetName val="MoGWh6000 Repower"/>
      <sheetName val="MoGWhMisc"/>
      <sheetName val="MoGWh2003RFP"/>
      <sheetName val="MoGWhProcurePlan"/>
      <sheetName val="...#4 YrGraphs"/>
      <sheetName val="gYrMany1"/>
      <sheetName val="gYrMany2"/>
      <sheetName val="gYrSubtotals"/>
      <sheetName val="gYrSCEhydro"/>
      <sheetName val="...#5 MoGraphMany"/>
      <sheetName val="gMoMany1"/>
      <sheetName val="gMoMany2"/>
      <sheetName val="gWind"/>
      <sheetName val="gMoSubtotals"/>
      <sheetName val="gMoIndividual"/>
      <sheetName val="...#6 Progress"/>
      <sheetName val="MoProgress1"/>
      <sheetName val="MoProgress2"/>
      <sheetName val="gMoProgress1"/>
      <sheetName val="gMoProgress2"/>
      <sheetName val="...#7 Power Content"/>
      <sheetName val="YrLabel"/>
      <sheetName val="YrLabel%"/>
      <sheetName val="MoLabel"/>
      <sheetName val="gYrLabelMany"/>
      <sheetName val="gMoLabelMany"/>
      <sheetName val="gYrLabel 1"/>
      <sheetName val="gYrLabel 2"/>
      <sheetName val="...#8 Existing Renewables"/>
      <sheetName val="Rifkin Forecast"/>
      <sheetName val="...#9 Gary's Analysis"/>
      <sheetName val="GAold"/>
      <sheetName val="Rifkin0%"/>
      <sheetName val="Rifkin70%"/>
      <sheetName val="Rifkin90%"/>
      <sheetName val="Rifkin100%"/>
      <sheetName val="gRifkin"/>
      <sheetName val="GAllen  Method"/>
      <sheetName val="GAllen  Values"/>
      <sheetName val="GAllen  Deltas"/>
      <sheetName val="Procurement Detail"/>
    </sheetNames>
    <sheetDataSet>
      <sheetData sheetId="0"/>
      <sheetData sheetId="1"/>
      <sheetData sheetId="2"/>
      <sheetData sheetId="3"/>
      <sheetData sheetId="4"/>
      <sheetData sheetId="5">
        <row r="25">
          <cell r="M25" t="str">
            <v>Scenario #1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 refreshError="1"/>
      <sheetData sheetId="84"/>
      <sheetData sheetId="85"/>
      <sheetData sheetId="86"/>
      <sheetData sheetId="8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9889-D0C0-40C3-B109-E6850435029F}">
  <sheetPr>
    <tabColor rgb="FF00B050"/>
  </sheetPr>
  <dimension ref="A1:AB204"/>
  <sheetViews>
    <sheetView tabSelected="1" zoomScale="80" zoomScaleNormal="80" workbookViewId="0">
      <selection activeCell="J8" sqref="J8"/>
    </sheetView>
  </sheetViews>
  <sheetFormatPr defaultRowHeight="15" x14ac:dyDescent="0.25"/>
  <cols>
    <col min="1" max="1" width="8.28515625" style="7" customWidth="1"/>
    <col min="2" max="2" width="24.28515625" customWidth="1"/>
    <col min="3" max="3" width="17.85546875" customWidth="1"/>
    <col min="4" max="4" width="11" bestFit="1" customWidth="1"/>
    <col min="5" max="5" width="9.42578125" bestFit="1" customWidth="1"/>
    <col min="6" max="6" width="8" bestFit="1" customWidth="1"/>
    <col min="7" max="7" width="15" bestFit="1" customWidth="1"/>
    <col min="8" max="8" width="13.5703125" bestFit="1" customWidth="1"/>
    <col min="9" max="9" width="50.28515625" bestFit="1" customWidth="1"/>
    <col min="10" max="10" width="50.28515625" style="76" customWidth="1"/>
    <col min="11" max="11" width="31" customWidth="1"/>
    <col min="12" max="12" width="25.85546875" hidden="1" customWidth="1"/>
    <col min="13" max="13" width="52.28515625" hidden="1" customWidth="1"/>
    <col min="14" max="14" width="19" hidden="1" customWidth="1"/>
    <col min="15" max="15" width="24.5703125" bestFit="1" customWidth="1"/>
    <col min="16" max="16" width="22.140625" bestFit="1" customWidth="1"/>
    <col min="17" max="17" width="32.140625" hidden="1" customWidth="1"/>
    <col min="18" max="18" width="28.7109375" hidden="1" customWidth="1"/>
    <col min="19" max="21" width="20.85546875" style="72" hidden="1" customWidth="1"/>
    <col min="22" max="22" width="21" style="73" hidden="1" customWidth="1"/>
    <col min="23" max="24" width="36" hidden="1" customWidth="1"/>
    <col min="25" max="25" width="9.140625" hidden="1" customWidth="1"/>
    <col min="26" max="26" width="33.42578125" style="74" hidden="1" customWidth="1"/>
    <col min="27" max="27" width="33.140625" style="74" hidden="1" customWidth="1"/>
    <col min="28" max="257" width="9.140625" style="7"/>
    <col min="258" max="258" width="8.28515625" style="7" customWidth="1"/>
    <col min="259" max="259" width="24.28515625" style="7" customWidth="1"/>
    <col min="260" max="260" width="17.85546875" style="7" customWidth="1"/>
    <col min="261" max="261" width="11" style="7" bestFit="1" customWidth="1"/>
    <col min="262" max="262" width="9.42578125" style="7" bestFit="1" customWidth="1"/>
    <col min="263" max="263" width="8" style="7" bestFit="1" customWidth="1"/>
    <col min="264" max="264" width="15" style="7" bestFit="1" customWidth="1"/>
    <col min="265" max="265" width="13.5703125" style="7" bestFit="1" customWidth="1"/>
    <col min="266" max="266" width="50.28515625" style="7" bestFit="1" customWidth="1"/>
    <col min="267" max="267" width="31" style="7" customWidth="1"/>
    <col min="268" max="268" width="25.85546875" style="7" bestFit="1" customWidth="1"/>
    <col min="269" max="269" width="52.28515625" style="7" bestFit="1" customWidth="1"/>
    <col min="270" max="270" width="19" style="7" bestFit="1" customWidth="1"/>
    <col min="271" max="271" width="24.5703125" style="7" bestFit="1" customWidth="1"/>
    <col min="272" max="272" width="22.140625" style="7" bestFit="1" customWidth="1"/>
    <col min="273" max="273" width="32.140625" style="7" customWidth="1"/>
    <col min="274" max="274" width="28.7109375" style="7" bestFit="1" customWidth="1"/>
    <col min="275" max="277" width="20.85546875" style="7" customWidth="1"/>
    <col min="278" max="278" width="21" style="7" bestFit="1" customWidth="1"/>
    <col min="279" max="279" width="36" style="7" bestFit="1" customWidth="1"/>
    <col min="280" max="280" width="36" style="7" customWidth="1"/>
    <col min="281" max="281" width="9.140625" style="7"/>
    <col min="282" max="282" width="33.42578125" style="7" bestFit="1" customWidth="1"/>
    <col min="283" max="283" width="33.140625" style="7" bestFit="1" customWidth="1"/>
    <col min="284" max="513" width="9.140625" style="7"/>
    <col min="514" max="514" width="8.28515625" style="7" customWidth="1"/>
    <col min="515" max="515" width="24.28515625" style="7" customWidth="1"/>
    <col min="516" max="516" width="17.85546875" style="7" customWidth="1"/>
    <col min="517" max="517" width="11" style="7" bestFit="1" customWidth="1"/>
    <col min="518" max="518" width="9.42578125" style="7" bestFit="1" customWidth="1"/>
    <col min="519" max="519" width="8" style="7" bestFit="1" customWidth="1"/>
    <col min="520" max="520" width="15" style="7" bestFit="1" customWidth="1"/>
    <col min="521" max="521" width="13.5703125" style="7" bestFit="1" customWidth="1"/>
    <col min="522" max="522" width="50.28515625" style="7" bestFit="1" customWidth="1"/>
    <col min="523" max="523" width="31" style="7" customWidth="1"/>
    <col min="524" max="524" width="25.85546875" style="7" bestFit="1" customWidth="1"/>
    <col min="525" max="525" width="52.28515625" style="7" bestFit="1" customWidth="1"/>
    <col min="526" max="526" width="19" style="7" bestFit="1" customWidth="1"/>
    <col min="527" max="527" width="24.5703125" style="7" bestFit="1" customWidth="1"/>
    <col min="528" max="528" width="22.140625" style="7" bestFit="1" customWidth="1"/>
    <col min="529" max="529" width="32.140625" style="7" customWidth="1"/>
    <col min="530" max="530" width="28.7109375" style="7" bestFit="1" customWidth="1"/>
    <col min="531" max="533" width="20.85546875" style="7" customWidth="1"/>
    <col min="534" max="534" width="21" style="7" bestFit="1" customWidth="1"/>
    <col min="535" max="535" width="36" style="7" bestFit="1" customWidth="1"/>
    <col min="536" max="536" width="36" style="7" customWidth="1"/>
    <col min="537" max="537" width="9.140625" style="7"/>
    <col min="538" max="538" width="33.42578125" style="7" bestFit="1" customWidth="1"/>
    <col min="539" max="539" width="33.140625" style="7" bestFit="1" customWidth="1"/>
    <col min="540" max="769" width="9.140625" style="7"/>
    <col min="770" max="770" width="8.28515625" style="7" customWidth="1"/>
    <col min="771" max="771" width="24.28515625" style="7" customWidth="1"/>
    <col min="772" max="772" width="17.85546875" style="7" customWidth="1"/>
    <col min="773" max="773" width="11" style="7" bestFit="1" customWidth="1"/>
    <col min="774" max="774" width="9.42578125" style="7" bestFit="1" customWidth="1"/>
    <col min="775" max="775" width="8" style="7" bestFit="1" customWidth="1"/>
    <col min="776" max="776" width="15" style="7" bestFit="1" customWidth="1"/>
    <col min="777" max="777" width="13.5703125" style="7" bestFit="1" customWidth="1"/>
    <col min="778" max="778" width="50.28515625" style="7" bestFit="1" customWidth="1"/>
    <col min="779" max="779" width="31" style="7" customWidth="1"/>
    <col min="780" max="780" width="25.85546875" style="7" bestFit="1" customWidth="1"/>
    <col min="781" max="781" width="52.28515625" style="7" bestFit="1" customWidth="1"/>
    <col min="782" max="782" width="19" style="7" bestFit="1" customWidth="1"/>
    <col min="783" max="783" width="24.5703125" style="7" bestFit="1" customWidth="1"/>
    <col min="784" max="784" width="22.140625" style="7" bestFit="1" customWidth="1"/>
    <col min="785" max="785" width="32.140625" style="7" customWidth="1"/>
    <col min="786" max="786" width="28.7109375" style="7" bestFit="1" customWidth="1"/>
    <col min="787" max="789" width="20.85546875" style="7" customWidth="1"/>
    <col min="790" max="790" width="21" style="7" bestFit="1" customWidth="1"/>
    <col min="791" max="791" width="36" style="7" bestFit="1" customWidth="1"/>
    <col min="792" max="792" width="36" style="7" customWidth="1"/>
    <col min="793" max="793" width="9.140625" style="7"/>
    <col min="794" max="794" width="33.42578125" style="7" bestFit="1" customWidth="1"/>
    <col min="795" max="795" width="33.140625" style="7" bestFit="1" customWidth="1"/>
    <col min="796" max="1025" width="9.140625" style="7"/>
    <col min="1026" max="1026" width="8.28515625" style="7" customWidth="1"/>
    <col min="1027" max="1027" width="24.28515625" style="7" customWidth="1"/>
    <col min="1028" max="1028" width="17.85546875" style="7" customWidth="1"/>
    <col min="1029" max="1029" width="11" style="7" bestFit="1" customWidth="1"/>
    <col min="1030" max="1030" width="9.42578125" style="7" bestFit="1" customWidth="1"/>
    <col min="1031" max="1031" width="8" style="7" bestFit="1" customWidth="1"/>
    <col min="1032" max="1032" width="15" style="7" bestFit="1" customWidth="1"/>
    <col min="1033" max="1033" width="13.5703125" style="7" bestFit="1" customWidth="1"/>
    <col min="1034" max="1034" width="50.28515625" style="7" bestFit="1" customWidth="1"/>
    <col min="1035" max="1035" width="31" style="7" customWidth="1"/>
    <col min="1036" max="1036" width="25.85546875" style="7" bestFit="1" customWidth="1"/>
    <col min="1037" max="1037" width="52.28515625" style="7" bestFit="1" customWidth="1"/>
    <col min="1038" max="1038" width="19" style="7" bestFit="1" customWidth="1"/>
    <col min="1039" max="1039" width="24.5703125" style="7" bestFit="1" customWidth="1"/>
    <col min="1040" max="1040" width="22.140625" style="7" bestFit="1" customWidth="1"/>
    <col min="1041" max="1041" width="32.140625" style="7" customWidth="1"/>
    <col min="1042" max="1042" width="28.7109375" style="7" bestFit="1" customWidth="1"/>
    <col min="1043" max="1045" width="20.85546875" style="7" customWidth="1"/>
    <col min="1046" max="1046" width="21" style="7" bestFit="1" customWidth="1"/>
    <col min="1047" max="1047" width="36" style="7" bestFit="1" customWidth="1"/>
    <col min="1048" max="1048" width="36" style="7" customWidth="1"/>
    <col min="1049" max="1049" width="9.140625" style="7"/>
    <col min="1050" max="1050" width="33.42578125" style="7" bestFit="1" customWidth="1"/>
    <col min="1051" max="1051" width="33.140625" style="7" bestFit="1" customWidth="1"/>
    <col min="1052" max="1281" width="9.140625" style="7"/>
    <col min="1282" max="1282" width="8.28515625" style="7" customWidth="1"/>
    <col min="1283" max="1283" width="24.28515625" style="7" customWidth="1"/>
    <col min="1284" max="1284" width="17.85546875" style="7" customWidth="1"/>
    <col min="1285" max="1285" width="11" style="7" bestFit="1" customWidth="1"/>
    <col min="1286" max="1286" width="9.42578125" style="7" bestFit="1" customWidth="1"/>
    <col min="1287" max="1287" width="8" style="7" bestFit="1" customWidth="1"/>
    <col min="1288" max="1288" width="15" style="7" bestFit="1" customWidth="1"/>
    <col min="1289" max="1289" width="13.5703125" style="7" bestFit="1" customWidth="1"/>
    <col min="1290" max="1290" width="50.28515625" style="7" bestFit="1" customWidth="1"/>
    <col min="1291" max="1291" width="31" style="7" customWidth="1"/>
    <col min="1292" max="1292" width="25.85546875" style="7" bestFit="1" customWidth="1"/>
    <col min="1293" max="1293" width="52.28515625" style="7" bestFit="1" customWidth="1"/>
    <col min="1294" max="1294" width="19" style="7" bestFit="1" customWidth="1"/>
    <col min="1295" max="1295" width="24.5703125" style="7" bestFit="1" customWidth="1"/>
    <col min="1296" max="1296" width="22.140625" style="7" bestFit="1" customWidth="1"/>
    <col min="1297" max="1297" width="32.140625" style="7" customWidth="1"/>
    <col min="1298" max="1298" width="28.7109375" style="7" bestFit="1" customWidth="1"/>
    <col min="1299" max="1301" width="20.85546875" style="7" customWidth="1"/>
    <col min="1302" max="1302" width="21" style="7" bestFit="1" customWidth="1"/>
    <col min="1303" max="1303" width="36" style="7" bestFit="1" customWidth="1"/>
    <col min="1304" max="1304" width="36" style="7" customWidth="1"/>
    <col min="1305" max="1305" width="9.140625" style="7"/>
    <col min="1306" max="1306" width="33.42578125" style="7" bestFit="1" customWidth="1"/>
    <col min="1307" max="1307" width="33.140625" style="7" bestFit="1" customWidth="1"/>
    <col min="1308" max="1537" width="9.140625" style="7"/>
    <col min="1538" max="1538" width="8.28515625" style="7" customWidth="1"/>
    <col min="1539" max="1539" width="24.28515625" style="7" customWidth="1"/>
    <col min="1540" max="1540" width="17.85546875" style="7" customWidth="1"/>
    <col min="1541" max="1541" width="11" style="7" bestFit="1" customWidth="1"/>
    <col min="1542" max="1542" width="9.42578125" style="7" bestFit="1" customWidth="1"/>
    <col min="1543" max="1543" width="8" style="7" bestFit="1" customWidth="1"/>
    <col min="1544" max="1544" width="15" style="7" bestFit="1" customWidth="1"/>
    <col min="1545" max="1545" width="13.5703125" style="7" bestFit="1" customWidth="1"/>
    <col min="1546" max="1546" width="50.28515625" style="7" bestFit="1" customWidth="1"/>
    <col min="1547" max="1547" width="31" style="7" customWidth="1"/>
    <col min="1548" max="1548" width="25.85546875" style="7" bestFit="1" customWidth="1"/>
    <col min="1549" max="1549" width="52.28515625" style="7" bestFit="1" customWidth="1"/>
    <col min="1550" max="1550" width="19" style="7" bestFit="1" customWidth="1"/>
    <col min="1551" max="1551" width="24.5703125" style="7" bestFit="1" customWidth="1"/>
    <col min="1552" max="1552" width="22.140625" style="7" bestFit="1" customWidth="1"/>
    <col min="1553" max="1553" width="32.140625" style="7" customWidth="1"/>
    <col min="1554" max="1554" width="28.7109375" style="7" bestFit="1" customWidth="1"/>
    <col min="1555" max="1557" width="20.85546875" style="7" customWidth="1"/>
    <col min="1558" max="1558" width="21" style="7" bestFit="1" customWidth="1"/>
    <col min="1559" max="1559" width="36" style="7" bestFit="1" customWidth="1"/>
    <col min="1560" max="1560" width="36" style="7" customWidth="1"/>
    <col min="1561" max="1561" width="9.140625" style="7"/>
    <col min="1562" max="1562" width="33.42578125" style="7" bestFit="1" customWidth="1"/>
    <col min="1563" max="1563" width="33.140625" style="7" bestFit="1" customWidth="1"/>
    <col min="1564" max="1793" width="9.140625" style="7"/>
    <col min="1794" max="1794" width="8.28515625" style="7" customWidth="1"/>
    <col min="1795" max="1795" width="24.28515625" style="7" customWidth="1"/>
    <col min="1796" max="1796" width="17.85546875" style="7" customWidth="1"/>
    <col min="1797" max="1797" width="11" style="7" bestFit="1" customWidth="1"/>
    <col min="1798" max="1798" width="9.42578125" style="7" bestFit="1" customWidth="1"/>
    <col min="1799" max="1799" width="8" style="7" bestFit="1" customWidth="1"/>
    <col min="1800" max="1800" width="15" style="7" bestFit="1" customWidth="1"/>
    <col min="1801" max="1801" width="13.5703125" style="7" bestFit="1" customWidth="1"/>
    <col min="1802" max="1802" width="50.28515625" style="7" bestFit="1" customWidth="1"/>
    <col min="1803" max="1803" width="31" style="7" customWidth="1"/>
    <col min="1804" max="1804" width="25.85546875" style="7" bestFit="1" customWidth="1"/>
    <col min="1805" max="1805" width="52.28515625" style="7" bestFit="1" customWidth="1"/>
    <col min="1806" max="1806" width="19" style="7" bestFit="1" customWidth="1"/>
    <col min="1807" max="1807" width="24.5703125" style="7" bestFit="1" customWidth="1"/>
    <col min="1808" max="1808" width="22.140625" style="7" bestFit="1" customWidth="1"/>
    <col min="1809" max="1809" width="32.140625" style="7" customWidth="1"/>
    <col min="1810" max="1810" width="28.7109375" style="7" bestFit="1" customWidth="1"/>
    <col min="1811" max="1813" width="20.85546875" style="7" customWidth="1"/>
    <col min="1814" max="1814" width="21" style="7" bestFit="1" customWidth="1"/>
    <col min="1815" max="1815" width="36" style="7" bestFit="1" customWidth="1"/>
    <col min="1816" max="1816" width="36" style="7" customWidth="1"/>
    <col min="1817" max="1817" width="9.140625" style="7"/>
    <col min="1818" max="1818" width="33.42578125" style="7" bestFit="1" customWidth="1"/>
    <col min="1819" max="1819" width="33.140625" style="7" bestFit="1" customWidth="1"/>
    <col min="1820" max="2049" width="9.140625" style="7"/>
    <col min="2050" max="2050" width="8.28515625" style="7" customWidth="1"/>
    <col min="2051" max="2051" width="24.28515625" style="7" customWidth="1"/>
    <col min="2052" max="2052" width="17.85546875" style="7" customWidth="1"/>
    <col min="2053" max="2053" width="11" style="7" bestFit="1" customWidth="1"/>
    <col min="2054" max="2054" width="9.42578125" style="7" bestFit="1" customWidth="1"/>
    <col min="2055" max="2055" width="8" style="7" bestFit="1" customWidth="1"/>
    <col min="2056" max="2056" width="15" style="7" bestFit="1" customWidth="1"/>
    <col min="2057" max="2057" width="13.5703125" style="7" bestFit="1" customWidth="1"/>
    <col min="2058" max="2058" width="50.28515625" style="7" bestFit="1" customWidth="1"/>
    <col min="2059" max="2059" width="31" style="7" customWidth="1"/>
    <col min="2060" max="2060" width="25.85546875" style="7" bestFit="1" customWidth="1"/>
    <col min="2061" max="2061" width="52.28515625" style="7" bestFit="1" customWidth="1"/>
    <col min="2062" max="2062" width="19" style="7" bestFit="1" customWidth="1"/>
    <col min="2063" max="2063" width="24.5703125" style="7" bestFit="1" customWidth="1"/>
    <col min="2064" max="2064" width="22.140625" style="7" bestFit="1" customWidth="1"/>
    <col min="2065" max="2065" width="32.140625" style="7" customWidth="1"/>
    <col min="2066" max="2066" width="28.7109375" style="7" bestFit="1" customWidth="1"/>
    <col min="2067" max="2069" width="20.85546875" style="7" customWidth="1"/>
    <col min="2070" max="2070" width="21" style="7" bestFit="1" customWidth="1"/>
    <col min="2071" max="2071" width="36" style="7" bestFit="1" customWidth="1"/>
    <col min="2072" max="2072" width="36" style="7" customWidth="1"/>
    <col min="2073" max="2073" width="9.140625" style="7"/>
    <col min="2074" max="2074" width="33.42578125" style="7" bestFit="1" customWidth="1"/>
    <col min="2075" max="2075" width="33.140625" style="7" bestFit="1" customWidth="1"/>
    <col min="2076" max="2305" width="9.140625" style="7"/>
    <col min="2306" max="2306" width="8.28515625" style="7" customWidth="1"/>
    <col min="2307" max="2307" width="24.28515625" style="7" customWidth="1"/>
    <col min="2308" max="2308" width="17.85546875" style="7" customWidth="1"/>
    <col min="2309" max="2309" width="11" style="7" bestFit="1" customWidth="1"/>
    <col min="2310" max="2310" width="9.42578125" style="7" bestFit="1" customWidth="1"/>
    <col min="2311" max="2311" width="8" style="7" bestFit="1" customWidth="1"/>
    <col min="2312" max="2312" width="15" style="7" bestFit="1" customWidth="1"/>
    <col min="2313" max="2313" width="13.5703125" style="7" bestFit="1" customWidth="1"/>
    <col min="2314" max="2314" width="50.28515625" style="7" bestFit="1" customWidth="1"/>
    <col min="2315" max="2315" width="31" style="7" customWidth="1"/>
    <col min="2316" max="2316" width="25.85546875" style="7" bestFit="1" customWidth="1"/>
    <col min="2317" max="2317" width="52.28515625" style="7" bestFit="1" customWidth="1"/>
    <col min="2318" max="2318" width="19" style="7" bestFit="1" customWidth="1"/>
    <col min="2319" max="2319" width="24.5703125" style="7" bestFit="1" customWidth="1"/>
    <col min="2320" max="2320" width="22.140625" style="7" bestFit="1" customWidth="1"/>
    <col min="2321" max="2321" width="32.140625" style="7" customWidth="1"/>
    <col min="2322" max="2322" width="28.7109375" style="7" bestFit="1" customWidth="1"/>
    <col min="2323" max="2325" width="20.85546875" style="7" customWidth="1"/>
    <col min="2326" max="2326" width="21" style="7" bestFit="1" customWidth="1"/>
    <col min="2327" max="2327" width="36" style="7" bestFit="1" customWidth="1"/>
    <col min="2328" max="2328" width="36" style="7" customWidth="1"/>
    <col min="2329" max="2329" width="9.140625" style="7"/>
    <col min="2330" max="2330" width="33.42578125" style="7" bestFit="1" customWidth="1"/>
    <col min="2331" max="2331" width="33.140625" style="7" bestFit="1" customWidth="1"/>
    <col min="2332" max="2561" width="9.140625" style="7"/>
    <col min="2562" max="2562" width="8.28515625" style="7" customWidth="1"/>
    <col min="2563" max="2563" width="24.28515625" style="7" customWidth="1"/>
    <col min="2564" max="2564" width="17.85546875" style="7" customWidth="1"/>
    <col min="2565" max="2565" width="11" style="7" bestFit="1" customWidth="1"/>
    <col min="2566" max="2566" width="9.42578125" style="7" bestFit="1" customWidth="1"/>
    <col min="2567" max="2567" width="8" style="7" bestFit="1" customWidth="1"/>
    <col min="2568" max="2568" width="15" style="7" bestFit="1" customWidth="1"/>
    <col min="2569" max="2569" width="13.5703125" style="7" bestFit="1" customWidth="1"/>
    <col min="2570" max="2570" width="50.28515625" style="7" bestFit="1" customWidth="1"/>
    <col min="2571" max="2571" width="31" style="7" customWidth="1"/>
    <col min="2572" max="2572" width="25.85546875" style="7" bestFit="1" customWidth="1"/>
    <col min="2573" max="2573" width="52.28515625" style="7" bestFit="1" customWidth="1"/>
    <col min="2574" max="2574" width="19" style="7" bestFit="1" customWidth="1"/>
    <col min="2575" max="2575" width="24.5703125" style="7" bestFit="1" customWidth="1"/>
    <col min="2576" max="2576" width="22.140625" style="7" bestFit="1" customWidth="1"/>
    <col min="2577" max="2577" width="32.140625" style="7" customWidth="1"/>
    <col min="2578" max="2578" width="28.7109375" style="7" bestFit="1" customWidth="1"/>
    <col min="2579" max="2581" width="20.85546875" style="7" customWidth="1"/>
    <col min="2582" max="2582" width="21" style="7" bestFit="1" customWidth="1"/>
    <col min="2583" max="2583" width="36" style="7" bestFit="1" customWidth="1"/>
    <col min="2584" max="2584" width="36" style="7" customWidth="1"/>
    <col min="2585" max="2585" width="9.140625" style="7"/>
    <col min="2586" max="2586" width="33.42578125" style="7" bestFit="1" customWidth="1"/>
    <col min="2587" max="2587" width="33.140625" style="7" bestFit="1" customWidth="1"/>
    <col min="2588" max="2817" width="9.140625" style="7"/>
    <col min="2818" max="2818" width="8.28515625" style="7" customWidth="1"/>
    <col min="2819" max="2819" width="24.28515625" style="7" customWidth="1"/>
    <col min="2820" max="2820" width="17.85546875" style="7" customWidth="1"/>
    <col min="2821" max="2821" width="11" style="7" bestFit="1" customWidth="1"/>
    <col min="2822" max="2822" width="9.42578125" style="7" bestFit="1" customWidth="1"/>
    <col min="2823" max="2823" width="8" style="7" bestFit="1" customWidth="1"/>
    <col min="2824" max="2824" width="15" style="7" bestFit="1" customWidth="1"/>
    <col min="2825" max="2825" width="13.5703125" style="7" bestFit="1" customWidth="1"/>
    <col min="2826" max="2826" width="50.28515625" style="7" bestFit="1" customWidth="1"/>
    <col min="2827" max="2827" width="31" style="7" customWidth="1"/>
    <col min="2828" max="2828" width="25.85546875" style="7" bestFit="1" customWidth="1"/>
    <col min="2829" max="2829" width="52.28515625" style="7" bestFit="1" customWidth="1"/>
    <col min="2830" max="2830" width="19" style="7" bestFit="1" customWidth="1"/>
    <col min="2831" max="2831" width="24.5703125" style="7" bestFit="1" customWidth="1"/>
    <col min="2832" max="2832" width="22.140625" style="7" bestFit="1" customWidth="1"/>
    <col min="2833" max="2833" width="32.140625" style="7" customWidth="1"/>
    <col min="2834" max="2834" width="28.7109375" style="7" bestFit="1" customWidth="1"/>
    <col min="2835" max="2837" width="20.85546875" style="7" customWidth="1"/>
    <col min="2838" max="2838" width="21" style="7" bestFit="1" customWidth="1"/>
    <col min="2839" max="2839" width="36" style="7" bestFit="1" customWidth="1"/>
    <col min="2840" max="2840" width="36" style="7" customWidth="1"/>
    <col min="2841" max="2841" width="9.140625" style="7"/>
    <col min="2842" max="2842" width="33.42578125" style="7" bestFit="1" customWidth="1"/>
    <col min="2843" max="2843" width="33.140625" style="7" bestFit="1" customWidth="1"/>
    <col min="2844" max="3073" width="9.140625" style="7"/>
    <col min="3074" max="3074" width="8.28515625" style="7" customWidth="1"/>
    <col min="3075" max="3075" width="24.28515625" style="7" customWidth="1"/>
    <col min="3076" max="3076" width="17.85546875" style="7" customWidth="1"/>
    <col min="3077" max="3077" width="11" style="7" bestFit="1" customWidth="1"/>
    <col min="3078" max="3078" width="9.42578125" style="7" bestFit="1" customWidth="1"/>
    <col min="3079" max="3079" width="8" style="7" bestFit="1" customWidth="1"/>
    <col min="3080" max="3080" width="15" style="7" bestFit="1" customWidth="1"/>
    <col min="3081" max="3081" width="13.5703125" style="7" bestFit="1" customWidth="1"/>
    <col min="3082" max="3082" width="50.28515625" style="7" bestFit="1" customWidth="1"/>
    <col min="3083" max="3083" width="31" style="7" customWidth="1"/>
    <col min="3084" max="3084" width="25.85546875" style="7" bestFit="1" customWidth="1"/>
    <col min="3085" max="3085" width="52.28515625" style="7" bestFit="1" customWidth="1"/>
    <col min="3086" max="3086" width="19" style="7" bestFit="1" customWidth="1"/>
    <col min="3087" max="3087" width="24.5703125" style="7" bestFit="1" customWidth="1"/>
    <col min="3088" max="3088" width="22.140625" style="7" bestFit="1" customWidth="1"/>
    <col min="3089" max="3089" width="32.140625" style="7" customWidth="1"/>
    <col min="3090" max="3090" width="28.7109375" style="7" bestFit="1" customWidth="1"/>
    <col min="3091" max="3093" width="20.85546875" style="7" customWidth="1"/>
    <col min="3094" max="3094" width="21" style="7" bestFit="1" customWidth="1"/>
    <col min="3095" max="3095" width="36" style="7" bestFit="1" customWidth="1"/>
    <col min="3096" max="3096" width="36" style="7" customWidth="1"/>
    <col min="3097" max="3097" width="9.140625" style="7"/>
    <col min="3098" max="3098" width="33.42578125" style="7" bestFit="1" customWidth="1"/>
    <col min="3099" max="3099" width="33.140625" style="7" bestFit="1" customWidth="1"/>
    <col min="3100" max="3329" width="9.140625" style="7"/>
    <col min="3330" max="3330" width="8.28515625" style="7" customWidth="1"/>
    <col min="3331" max="3331" width="24.28515625" style="7" customWidth="1"/>
    <col min="3332" max="3332" width="17.85546875" style="7" customWidth="1"/>
    <col min="3333" max="3333" width="11" style="7" bestFit="1" customWidth="1"/>
    <col min="3334" max="3334" width="9.42578125" style="7" bestFit="1" customWidth="1"/>
    <col min="3335" max="3335" width="8" style="7" bestFit="1" customWidth="1"/>
    <col min="3336" max="3336" width="15" style="7" bestFit="1" customWidth="1"/>
    <col min="3337" max="3337" width="13.5703125" style="7" bestFit="1" customWidth="1"/>
    <col min="3338" max="3338" width="50.28515625" style="7" bestFit="1" customWidth="1"/>
    <col min="3339" max="3339" width="31" style="7" customWidth="1"/>
    <col min="3340" max="3340" width="25.85546875" style="7" bestFit="1" customWidth="1"/>
    <col min="3341" max="3341" width="52.28515625" style="7" bestFit="1" customWidth="1"/>
    <col min="3342" max="3342" width="19" style="7" bestFit="1" customWidth="1"/>
    <col min="3343" max="3343" width="24.5703125" style="7" bestFit="1" customWidth="1"/>
    <col min="3344" max="3344" width="22.140625" style="7" bestFit="1" customWidth="1"/>
    <col min="3345" max="3345" width="32.140625" style="7" customWidth="1"/>
    <col min="3346" max="3346" width="28.7109375" style="7" bestFit="1" customWidth="1"/>
    <col min="3347" max="3349" width="20.85546875" style="7" customWidth="1"/>
    <col min="3350" max="3350" width="21" style="7" bestFit="1" customWidth="1"/>
    <col min="3351" max="3351" width="36" style="7" bestFit="1" customWidth="1"/>
    <col min="3352" max="3352" width="36" style="7" customWidth="1"/>
    <col min="3353" max="3353" width="9.140625" style="7"/>
    <col min="3354" max="3354" width="33.42578125" style="7" bestFit="1" customWidth="1"/>
    <col min="3355" max="3355" width="33.140625" style="7" bestFit="1" customWidth="1"/>
    <col min="3356" max="3585" width="9.140625" style="7"/>
    <col min="3586" max="3586" width="8.28515625" style="7" customWidth="1"/>
    <col min="3587" max="3587" width="24.28515625" style="7" customWidth="1"/>
    <col min="3588" max="3588" width="17.85546875" style="7" customWidth="1"/>
    <col min="3589" max="3589" width="11" style="7" bestFit="1" customWidth="1"/>
    <col min="3590" max="3590" width="9.42578125" style="7" bestFit="1" customWidth="1"/>
    <col min="3591" max="3591" width="8" style="7" bestFit="1" customWidth="1"/>
    <col min="3592" max="3592" width="15" style="7" bestFit="1" customWidth="1"/>
    <col min="3593" max="3593" width="13.5703125" style="7" bestFit="1" customWidth="1"/>
    <col min="3594" max="3594" width="50.28515625" style="7" bestFit="1" customWidth="1"/>
    <col min="3595" max="3595" width="31" style="7" customWidth="1"/>
    <col min="3596" max="3596" width="25.85546875" style="7" bestFit="1" customWidth="1"/>
    <col min="3597" max="3597" width="52.28515625" style="7" bestFit="1" customWidth="1"/>
    <col min="3598" max="3598" width="19" style="7" bestFit="1" customWidth="1"/>
    <col min="3599" max="3599" width="24.5703125" style="7" bestFit="1" customWidth="1"/>
    <col min="3600" max="3600" width="22.140625" style="7" bestFit="1" customWidth="1"/>
    <col min="3601" max="3601" width="32.140625" style="7" customWidth="1"/>
    <col min="3602" max="3602" width="28.7109375" style="7" bestFit="1" customWidth="1"/>
    <col min="3603" max="3605" width="20.85546875" style="7" customWidth="1"/>
    <col min="3606" max="3606" width="21" style="7" bestFit="1" customWidth="1"/>
    <col min="3607" max="3607" width="36" style="7" bestFit="1" customWidth="1"/>
    <col min="3608" max="3608" width="36" style="7" customWidth="1"/>
    <col min="3609" max="3609" width="9.140625" style="7"/>
    <col min="3610" max="3610" width="33.42578125" style="7" bestFit="1" customWidth="1"/>
    <col min="3611" max="3611" width="33.140625" style="7" bestFit="1" customWidth="1"/>
    <col min="3612" max="3841" width="9.140625" style="7"/>
    <col min="3842" max="3842" width="8.28515625" style="7" customWidth="1"/>
    <col min="3843" max="3843" width="24.28515625" style="7" customWidth="1"/>
    <col min="3844" max="3844" width="17.85546875" style="7" customWidth="1"/>
    <col min="3845" max="3845" width="11" style="7" bestFit="1" customWidth="1"/>
    <col min="3846" max="3846" width="9.42578125" style="7" bestFit="1" customWidth="1"/>
    <col min="3847" max="3847" width="8" style="7" bestFit="1" customWidth="1"/>
    <col min="3848" max="3848" width="15" style="7" bestFit="1" customWidth="1"/>
    <col min="3849" max="3849" width="13.5703125" style="7" bestFit="1" customWidth="1"/>
    <col min="3850" max="3850" width="50.28515625" style="7" bestFit="1" customWidth="1"/>
    <col min="3851" max="3851" width="31" style="7" customWidth="1"/>
    <col min="3852" max="3852" width="25.85546875" style="7" bestFit="1" customWidth="1"/>
    <col min="3853" max="3853" width="52.28515625" style="7" bestFit="1" customWidth="1"/>
    <col min="3854" max="3854" width="19" style="7" bestFit="1" customWidth="1"/>
    <col min="3855" max="3855" width="24.5703125" style="7" bestFit="1" customWidth="1"/>
    <col min="3856" max="3856" width="22.140625" style="7" bestFit="1" customWidth="1"/>
    <col min="3857" max="3857" width="32.140625" style="7" customWidth="1"/>
    <col min="3858" max="3858" width="28.7109375" style="7" bestFit="1" customWidth="1"/>
    <col min="3859" max="3861" width="20.85546875" style="7" customWidth="1"/>
    <col min="3862" max="3862" width="21" style="7" bestFit="1" customWidth="1"/>
    <col min="3863" max="3863" width="36" style="7" bestFit="1" customWidth="1"/>
    <col min="3864" max="3864" width="36" style="7" customWidth="1"/>
    <col min="3865" max="3865" width="9.140625" style="7"/>
    <col min="3866" max="3866" width="33.42578125" style="7" bestFit="1" customWidth="1"/>
    <col min="3867" max="3867" width="33.140625" style="7" bestFit="1" customWidth="1"/>
    <col min="3868" max="4097" width="9.140625" style="7"/>
    <col min="4098" max="4098" width="8.28515625" style="7" customWidth="1"/>
    <col min="4099" max="4099" width="24.28515625" style="7" customWidth="1"/>
    <col min="4100" max="4100" width="17.85546875" style="7" customWidth="1"/>
    <col min="4101" max="4101" width="11" style="7" bestFit="1" customWidth="1"/>
    <col min="4102" max="4102" width="9.42578125" style="7" bestFit="1" customWidth="1"/>
    <col min="4103" max="4103" width="8" style="7" bestFit="1" customWidth="1"/>
    <col min="4104" max="4104" width="15" style="7" bestFit="1" customWidth="1"/>
    <col min="4105" max="4105" width="13.5703125" style="7" bestFit="1" customWidth="1"/>
    <col min="4106" max="4106" width="50.28515625" style="7" bestFit="1" customWidth="1"/>
    <col min="4107" max="4107" width="31" style="7" customWidth="1"/>
    <col min="4108" max="4108" width="25.85546875" style="7" bestFit="1" customWidth="1"/>
    <col min="4109" max="4109" width="52.28515625" style="7" bestFit="1" customWidth="1"/>
    <col min="4110" max="4110" width="19" style="7" bestFit="1" customWidth="1"/>
    <col min="4111" max="4111" width="24.5703125" style="7" bestFit="1" customWidth="1"/>
    <col min="4112" max="4112" width="22.140625" style="7" bestFit="1" customWidth="1"/>
    <col min="4113" max="4113" width="32.140625" style="7" customWidth="1"/>
    <col min="4114" max="4114" width="28.7109375" style="7" bestFit="1" customWidth="1"/>
    <col min="4115" max="4117" width="20.85546875" style="7" customWidth="1"/>
    <col min="4118" max="4118" width="21" style="7" bestFit="1" customWidth="1"/>
    <col min="4119" max="4119" width="36" style="7" bestFit="1" customWidth="1"/>
    <col min="4120" max="4120" width="36" style="7" customWidth="1"/>
    <col min="4121" max="4121" width="9.140625" style="7"/>
    <col min="4122" max="4122" width="33.42578125" style="7" bestFit="1" customWidth="1"/>
    <col min="4123" max="4123" width="33.140625" style="7" bestFit="1" customWidth="1"/>
    <col min="4124" max="4353" width="9.140625" style="7"/>
    <col min="4354" max="4354" width="8.28515625" style="7" customWidth="1"/>
    <col min="4355" max="4355" width="24.28515625" style="7" customWidth="1"/>
    <col min="4356" max="4356" width="17.85546875" style="7" customWidth="1"/>
    <col min="4357" max="4357" width="11" style="7" bestFit="1" customWidth="1"/>
    <col min="4358" max="4358" width="9.42578125" style="7" bestFit="1" customWidth="1"/>
    <col min="4359" max="4359" width="8" style="7" bestFit="1" customWidth="1"/>
    <col min="4360" max="4360" width="15" style="7" bestFit="1" customWidth="1"/>
    <col min="4361" max="4361" width="13.5703125" style="7" bestFit="1" customWidth="1"/>
    <col min="4362" max="4362" width="50.28515625" style="7" bestFit="1" customWidth="1"/>
    <col min="4363" max="4363" width="31" style="7" customWidth="1"/>
    <col min="4364" max="4364" width="25.85546875" style="7" bestFit="1" customWidth="1"/>
    <col min="4365" max="4365" width="52.28515625" style="7" bestFit="1" customWidth="1"/>
    <col min="4366" max="4366" width="19" style="7" bestFit="1" customWidth="1"/>
    <col min="4367" max="4367" width="24.5703125" style="7" bestFit="1" customWidth="1"/>
    <col min="4368" max="4368" width="22.140625" style="7" bestFit="1" customWidth="1"/>
    <col min="4369" max="4369" width="32.140625" style="7" customWidth="1"/>
    <col min="4370" max="4370" width="28.7109375" style="7" bestFit="1" customWidth="1"/>
    <col min="4371" max="4373" width="20.85546875" style="7" customWidth="1"/>
    <col min="4374" max="4374" width="21" style="7" bestFit="1" customWidth="1"/>
    <col min="4375" max="4375" width="36" style="7" bestFit="1" customWidth="1"/>
    <col min="4376" max="4376" width="36" style="7" customWidth="1"/>
    <col min="4377" max="4377" width="9.140625" style="7"/>
    <col min="4378" max="4378" width="33.42578125" style="7" bestFit="1" customWidth="1"/>
    <col min="4379" max="4379" width="33.140625" style="7" bestFit="1" customWidth="1"/>
    <col min="4380" max="4609" width="9.140625" style="7"/>
    <col min="4610" max="4610" width="8.28515625" style="7" customWidth="1"/>
    <col min="4611" max="4611" width="24.28515625" style="7" customWidth="1"/>
    <col min="4612" max="4612" width="17.85546875" style="7" customWidth="1"/>
    <col min="4613" max="4613" width="11" style="7" bestFit="1" customWidth="1"/>
    <col min="4614" max="4614" width="9.42578125" style="7" bestFit="1" customWidth="1"/>
    <col min="4615" max="4615" width="8" style="7" bestFit="1" customWidth="1"/>
    <col min="4616" max="4616" width="15" style="7" bestFit="1" customWidth="1"/>
    <col min="4617" max="4617" width="13.5703125" style="7" bestFit="1" customWidth="1"/>
    <col min="4618" max="4618" width="50.28515625" style="7" bestFit="1" customWidth="1"/>
    <col min="4619" max="4619" width="31" style="7" customWidth="1"/>
    <col min="4620" max="4620" width="25.85546875" style="7" bestFit="1" customWidth="1"/>
    <col min="4621" max="4621" width="52.28515625" style="7" bestFit="1" customWidth="1"/>
    <col min="4622" max="4622" width="19" style="7" bestFit="1" customWidth="1"/>
    <col min="4623" max="4623" width="24.5703125" style="7" bestFit="1" customWidth="1"/>
    <col min="4624" max="4624" width="22.140625" style="7" bestFit="1" customWidth="1"/>
    <col min="4625" max="4625" width="32.140625" style="7" customWidth="1"/>
    <col min="4626" max="4626" width="28.7109375" style="7" bestFit="1" customWidth="1"/>
    <col min="4627" max="4629" width="20.85546875" style="7" customWidth="1"/>
    <col min="4630" max="4630" width="21" style="7" bestFit="1" customWidth="1"/>
    <col min="4631" max="4631" width="36" style="7" bestFit="1" customWidth="1"/>
    <col min="4632" max="4632" width="36" style="7" customWidth="1"/>
    <col min="4633" max="4633" width="9.140625" style="7"/>
    <col min="4634" max="4634" width="33.42578125" style="7" bestFit="1" customWidth="1"/>
    <col min="4635" max="4635" width="33.140625" style="7" bestFit="1" customWidth="1"/>
    <col min="4636" max="4865" width="9.140625" style="7"/>
    <col min="4866" max="4866" width="8.28515625" style="7" customWidth="1"/>
    <col min="4867" max="4867" width="24.28515625" style="7" customWidth="1"/>
    <col min="4868" max="4868" width="17.85546875" style="7" customWidth="1"/>
    <col min="4869" max="4869" width="11" style="7" bestFit="1" customWidth="1"/>
    <col min="4870" max="4870" width="9.42578125" style="7" bestFit="1" customWidth="1"/>
    <col min="4871" max="4871" width="8" style="7" bestFit="1" customWidth="1"/>
    <col min="4872" max="4872" width="15" style="7" bestFit="1" customWidth="1"/>
    <col min="4873" max="4873" width="13.5703125" style="7" bestFit="1" customWidth="1"/>
    <col min="4874" max="4874" width="50.28515625" style="7" bestFit="1" customWidth="1"/>
    <col min="4875" max="4875" width="31" style="7" customWidth="1"/>
    <col min="4876" max="4876" width="25.85546875" style="7" bestFit="1" customWidth="1"/>
    <col min="4877" max="4877" width="52.28515625" style="7" bestFit="1" customWidth="1"/>
    <col min="4878" max="4878" width="19" style="7" bestFit="1" customWidth="1"/>
    <col min="4879" max="4879" width="24.5703125" style="7" bestFit="1" customWidth="1"/>
    <col min="4880" max="4880" width="22.140625" style="7" bestFit="1" customWidth="1"/>
    <col min="4881" max="4881" width="32.140625" style="7" customWidth="1"/>
    <col min="4882" max="4882" width="28.7109375" style="7" bestFit="1" customWidth="1"/>
    <col min="4883" max="4885" width="20.85546875" style="7" customWidth="1"/>
    <col min="4886" max="4886" width="21" style="7" bestFit="1" customWidth="1"/>
    <col min="4887" max="4887" width="36" style="7" bestFit="1" customWidth="1"/>
    <col min="4888" max="4888" width="36" style="7" customWidth="1"/>
    <col min="4889" max="4889" width="9.140625" style="7"/>
    <col min="4890" max="4890" width="33.42578125" style="7" bestFit="1" customWidth="1"/>
    <col min="4891" max="4891" width="33.140625" style="7" bestFit="1" customWidth="1"/>
    <col min="4892" max="5121" width="9.140625" style="7"/>
    <col min="5122" max="5122" width="8.28515625" style="7" customWidth="1"/>
    <col min="5123" max="5123" width="24.28515625" style="7" customWidth="1"/>
    <col min="5124" max="5124" width="17.85546875" style="7" customWidth="1"/>
    <col min="5125" max="5125" width="11" style="7" bestFit="1" customWidth="1"/>
    <col min="5126" max="5126" width="9.42578125" style="7" bestFit="1" customWidth="1"/>
    <col min="5127" max="5127" width="8" style="7" bestFit="1" customWidth="1"/>
    <col min="5128" max="5128" width="15" style="7" bestFit="1" customWidth="1"/>
    <col min="5129" max="5129" width="13.5703125" style="7" bestFit="1" customWidth="1"/>
    <col min="5130" max="5130" width="50.28515625" style="7" bestFit="1" customWidth="1"/>
    <col min="5131" max="5131" width="31" style="7" customWidth="1"/>
    <col min="5132" max="5132" width="25.85546875" style="7" bestFit="1" customWidth="1"/>
    <col min="5133" max="5133" width="52.28515625" style="7" bestFit="1" customWidth="1"/>
    <col min="5134" max="5134" width="19" style="7" bestFit="1" customWidth="1"/>
    <col min="5135" max="5135" width="24.5703125" style="7" bestFit="1" customWidth="1"/>
    <col min="5136" max="5136" width="22.140625" style="7" bestFit="1" customWidth="1"/>
    <col min="5137" max="5137" width="32.140625" style="7" customWidth="1"/>
    <col min="5138" max="5138" width="28.7109375" style="7" bestFit="1" customWidth="1"/>
    <col min="5139" max="5141" width="20.85546875" style="7" customWidth="1"/>
    <col min="5142" max="5142" width="21" style="7" bestFit="1" customWidth="1"/>
    <col min="5143" max="5143" width="36" style="7" bestFit="1" customWidth="1"/>
    <col min="5144" max="5144" width="36" style="7" customWidth="1"/>
    <col min="5145" max="5145" width="9.140625" style="7"/>
    <col min="5146" max="5146" width="33.42578125" style="7" bestFit="1" customWidth="1"/>
    <col min="5147" max="5147" width="33.140625" style="7" bestFit="1" customWidth="1"/>
    <col min="5148" max="5377" width="9.140625" style="7"/>
    <col min="5378" max="5378" width="8.28515625" style="7" customWidth="1"/>
    <col min="5379" max="5379" width="24.28515625" style="7" customWidth="1"/>
    <col min="5380" max="5380" width="17.85546875" style="7" customWidth="1"/>
    <col min="5381" max="5381" width="11" style="7" bestFit="1" customWidth="1"/>
    <col min="5382" max="5382" width="9.42578125" style="7" bestFit="1" customWidth="1"/>
    <col min="5383" max="5383" width="8" style="7" bestFit="1" customWidth="1"/>
    <col min="5384" max="5384" width="15" style="7" bestFit="1" customWidth="1"/>
    <col min="5385" max="5385" width="13.5703125" style="7" bestFit="1" customWidth="1"/>
    <col min="5386" max="5386" width="50.28515625" style="7" bestFit="1" customWidth="1"/>
    <col min="5387" max="5387" width="31" style="7" customWidth="1"/>
    <col min="5388" max="5388" width="25.85546875" style="7" bestFit="1" customWidth="1"/>
    <col min="5389" max="5389" width="52.28515625" style="7" bestFit="1" customWidth="1"/>
    <col min="5390" max="5390" width="19" style="7" bestFit="1" customWidth="1"/>
    <col min="5391" max="5391" width="24.5703125" style="7" bestFit="1" customWidth="1"/>
    <col min="5392" max="5392" width="22.140625" style="7" bestFit="1" customWidth="1"/>
    <col min="5393" max="5393" width="32.140625" style="7" customWidth="1"/>
    <col min="5394" max="5394" width="28.7109375" style="7" bestFit="1" customWidth="1"/>
    <col min="5395" max="5397" width="20.85546875" style="7" customWidth="1"/>
    <col min="5398" max="5398" width="21" style="7" bestFit="1" customWidth="1"/>
    <col min="5399" max="5399" width="36" style="7" bestFit="1" customWidth="1"/>
    <col min="5400" max="5400" width="36" style="7" customWidth="1"/>
    <col min="5401" max="5401" width="9.140625" style="7"/>
    <col min="5402" max="5402" width="33.42578125" style="7" bestFit="1" customWidth="1"/>
    <col min="5403" max="5403" width="33.140625" style="7" bestFit="1" customWidth="1"/>
    <col min="5404" max="5633" width="9.140625" style="7"/>
    <col min="5634" max="5634" width="8.28515625" style="7" customWidth="1"/>
    <col min="5635" max="5635" width="24.28515625" style="7" customWidth="1"/>
    <col min="5636" max="5636" width="17.85546875" style="7" customWidth="1"/>
    <col min="5637" max="5637" width="11" style="7" bestFit="1" customWidth="1"/>
    <col min="5638" max="5638" width="9.42578125" style="7" bestFit="1" customWidth="1"/>
    <col min="5639" max="5639" width="8" style="7" bestFit="1" customWidth="1"/>
    <col min="5640" max="5640" width="15" style="7" bestFit="1" customWidth="1"/>
    <col min="5641" max="5641" width="13.5703125" style="7" bestFit="1" customWidth="1"/>
    <col min="5642" max="5642" width="50.28515625" style="7" bestFit="1" customWidth="1"/>
    <col min="5643" max="5643" width="31" style="7" customWidth="1"/>
    <col min="5644" max="5644" width="25.85546875" style="7" bestFit="1" customWidth="1"/>
    <col min="5645" max="5645" width="52.28515625" style="7" bestFit="1" customWidth="1"/>
    <col min="5646" max="5646" width="19" style="7" bestFit="1" customWidth="1"/>
    <col min="5647" max="5647" width="24.5703125" style="7" bestFit="1" customWidth="1"/>
    <col min="5648" max="5648" width="22.140625" style="7" bestFit="1" customWidth="1"/>
    <col min="5649" max="5649" width="32.140625" style="7" customWidth="1"/>
    <col min="5650" max="5650" width="28.7109375" style="7" bestFit="1" customWidth="1"/>
    <col min="5651" max="5653" width="20.85546875" style="7" customWidth="1"/>
    <col min="5654" max="5654" width="21" style="7" bestFit="1" customWidth="1"/>
    <col min="5655" max="5655" width="36" style="7" bestFit="1" customWidth="1"/>
    <col min="5656" max="5656" width="36" style="7" customWidth="1"/>
    <col min="5657" max="5657" width="9.140625" style="7"/>
    <col min="5658" max="5658" width="33.42578125" style="7" bestFit="1" customWidth="1"/>
    <col min="5659" max="5659" width="33.140625" style="7" bestFit="1" customWidth="1"/>
    <col min="5660" max="5889" width="9.140625" style="7"/>
    <col min="5890" max="5890" width="8.28515625" style="7" customWidth="1"/>
    <col min="5891" max="5891" width="24.28515625" style="7" customWidth="1"/>
    <col min="5892" max="5892" width="17.85546875" style="7" customWidth="1"/>
    <col min="5893" max="5893" width="11" style="7" bestFit="1" customWidth="1"/>
    <col min="5894" max="5894" width="9.42578125" style="7" bestFit="1" customWidth="1"/>
    <col min="5895" max="5895" width="8" style="7" bestFit="1" customWidth="1"/>
    <col min="5896" max="5896" width="15" style="7" bestFit="1" customWidth="1"/>
    <col min="5897" max="5897" width="13.5703125" style="7" bestFit="1" customWidth="1"/>
    <col min="5898" max="5898" width="50.28515625" style="7" bestFit="1" customWidth="1"/>
    <col min="5899" max="5899" width="31" style="7" customWidth="1"/>
    <col min="5900" max="5900" width="25.85546875" style="7" bestFit="1" customWidth="1"/>
    <col min="5901" max="5901" width="52.28515625" style="7" bestFit="1" customWidth="1"/>
    <col min="5902" max="5902" width="19" style="7" bestFit="1" customWidth="1"/>
    <col min="5903" max="5903" width="24.5703125" style="7" bestFit="1" customWidth="1"/>
    <col min="5904" max="5904" width="22.140625" style="7" bestFit="1" customWidth="1"/>
    <col min="5905" max="5905" width="32.140625" style="7" customWidth="1"/>
    <col min="5906" max="5906" width="28.7109375" style="7" bestFit="1" customWidth="1"/>
    <col min="5907" max="5909" width="20.85546875" style="7" customWidth="1"/>
    <col min="5910" max="5910" width="21" style="7" bestFit="1" customWidth="1"/>
    <col min="5911" max="5911" width="36" style="7" bestFit="1" customWidth="1"/>
    <col min="5912" max="5912" width="36" style="7" customWidth="1"/>
    <col min="5913" max="5913" width="9.140625" style="7"/>
    <col min="5914" max="5914" width="33.42578125" style="7" bestFit="1" customWidth="1"/>
    <col min="5915" max="5915" width="33.140625" style="7" bestFit="1" customWidth="1"/>
    <col min="5916" max="6145" width="9.140625" style="7"/>
    <col min="6146" max="6146" width="8.28515625" style="7" customWidth="1"/>
    <col min="6147" max="6147" width="24.28515625" style="7" customWidth="1"/>
    <col min="6148" max="6148" width="17.85546875" style="7" customWidth="1"/>
    <col min="6149" max="6149" width="11" style="7" bestFit="1" customWidth="1"/>
    <col min="6150" max="6150" width="9.42578125" style="7" bestFit="1" customWidth="1"/>
    <col min="6151" max="6151" width="8" style="7" bestFit="1" customWidth="1"/>
    <col min="6152" max="6152" width="15" style="7" bestFit="1" customWidth="1"/>
    <col min="6153" max="6153" width="13.5703125" style="7" bestFit="1" customWidth="1"/>
    <col min="6154" max="6154" width="50.28515625" style="7" bestFit="1" customWidth="1"/>
    <col min="6155" max="6155" width="31" style="7" customWidth="1"/>
    <col min="6156" max="6156" width="25.85546875" style="7" bestFit="1" customWidth="1"/>
    <col min="6157" max="6157" width="52.28515625" style="7" bestFit="1" customWidth="1"/>
    <col min="6158" max="6158" width="19" style="7" bestFit="1" customWidth="1"/>
    <col min="6159" max="6159" width="24.5703125" style="7" bestFit="1" customWidth="1"/>
    <col min="6160" max="6160" width="22.140625" style="7" bestFit="1" customWidth="1"/>
    <col min="6161" max="6161" width="32.140625" style="7" customWidth="1"/>
    <col min="6162" max="6162" width="28.7109375" style="7" bestFit="1" customWidth="1"/>
    <col min="6163" max="6165" width="20.85546875" style="7" customWidth="1"/>
    <col min="6166" max="6166" width="21" style="7" bestFit="1" customWidth="1"/>
    <col min="6167" max="6167" width="36" style="7" bestFit="1" customWidth="1"/>
    <col min="6168" max="6168" width="36" style="7" customWidth="1"/>
    <col min="6169" max="6169" width="9.140625" style="7"/>
    <col min="6170" max="6170" width="33.42578125" style="7" bestFit="1" customWidth="1"/>
    <col min="6171" max="6171" width="33.140625" style="7" bestFit="1" customWidth="1"/>
    <col min="6172" max="6401" width="9.140625" style="7"/>
    <col min="6402" max="6402" width="8.28515625" style="7" customWidth="1"/>
    <col min="6403" max="6403" width="24.28515625" style="7" customWidth="1"/>
    <col min="6404" max="6404" width="17.85546875" style="7" customWidth="1"/>
    <col min="6405" max="6405" width="11" style="7" bestFit="1" customWidth="1"/>
    <col min="6406" max="6406" width="9.42578125" style="7" bestFit="1" customWidth="1"/>
    <col min="6407" max="6407" width="8" style="7" bestFit="1" customWidth="1"/>
    <col min="6408" max="6408" width="15" style="7" bestFit="1" customWidth="1"/>
    <col min="6409" max="6409" width="13.5703125" style="7" bestFit="1" customWidth="1"/>
    <col min="6410" max="6410" width="50.28515625" style="7" bestFit="1" customWidth="1"/>
    <col min="6411" max="6411" width="31" style="7" customWidth="1"/>
    <col min="6412" max="6412" width="25.85546875" style="7" bestFit="1" customWidth="1"/>
    <col min="6413" max="6413" width="52.28515625" style="7" bestFit="1" customWidth="1"/>
    <col min="6414" max="6414" width="19" style="7" bestFit="1" customWidth="1"/>
    <col min="6415" max="6415" width="24.5703125" style="7" bestFit="1" customWidth="1"/>
    <col min="6416" max="6416" width="22.140625" style="7" bestFit="1" customWidth="1"/>
    <col min="6417" max="6417" width="32.140625" style="7" customWidth="1"/>
    <col min="6418" max="6418" width="28.7109375" style="7" bestFit="1" customWidth="1"/>
    <col min="6419" max="6421" width="20.85546875" style="7" customWidth="1"/>
    <col min="6422" max="6422" width="21" style="7" bestFit="1" customWidth="1"/>
    <col min="6423" max="6423" width="36" style="7" bestFit="1" customWidth="1"/>
    <col min="6424" max="6424" width="36" style="7" customWidth="1"/>
    <col min="6425" max="6425" width="9.140625" style="7"/>
    <col min="6426" max="6426" width="33.42578125" style="7" bestFit="1" customWidth="1"/>
    <col min="6427" max="6427" width="33.140625" style="7" bestFit="1" customWidth="1"/>
    <col min="6428" max="6657" width="9.140625" style="7"/>
    <col min="6658" max="6658" width="8.28515625" style="7" customWidth="1"/>
    <col min="6659" max="6659" width="24.28515625" style="7" customWidth="1"/>
    <col min="6660" max="6660" width="17.85546875" style="7" customWidth="1"/>
    <col min="6661" max="6661" width="11" style="7" bestFit="1" customWidth="1"/>
    <col min="6662" max="6662" width="9.42578125" style="7" bestFit="1" customWidth="1"/>
    <col min="6663" max="6663" width="8" style="7" bestFit="1" customWidth="1"/>
    <col min="6664" max="6664" width="15" style="7" bestFit="1" customWidth="1"/>
    <col min="6665" max="6665" width="13.5703125" style="7" bestFit="1" customWidth="1"/>
    <col min="6666" max="6666" width="50.28515625" style="7" bestFit="1" customWidth="1"/>
    <col min="6667" max="6667" width="31" style="7" customWidth="1"/>
    <col min="6668" max="6668" width="25.85546875" style="7" bestFit="1" customWidth="1"/>
    <col min="6669" max="6669" width="52.28515625" style="7" bestFit="1" customWidth="1"/>
    <col min="6670" max="6670" width="19" style="7" bestFit="1" customWidth="1"/>
    <col min="6671" max="6671" width="24.5703125" style="7" bestFit="1" customWidth="1"/>
    <col min="6672" max="6672" width="22.140625" style="7" bestFit="1" customWidth="1"/>
    <col min="6673" max="6673" width="32.140625" style="7" customWidth="1"/>
    <col min="6674" max="6674" width="28.7109375" style="7" bestFit="1" customWidth="1"/>
    <col min="6675" max="6677" width="20.85546875" style="7" customWidth="1"/>
    <col min="6678" max="6678" width="21" style="7" bestFit="1" customWidth="1"/>
    <col min="6679" max="6679" width="36" style="7" bestFit="1" customWidth="1"/>
    <col min="6680" max="6680" width="36" style="7" customWidth="1"/>
    <col min="6681" max="6681" width="9.140625" style="7"/>
    <col min="6682" max="6682" width="33.42578125" style="7" bestFit="1" customWidth="1"/>
    <col min="6683" max="6683" width="33.140625" style="7" bestFit="1" customWidth="1"/>
    <col min="6684" max="6913" width="9.140625" style="7"/>
    <col min="6914" max="6914" width="8.28515625" style="7" customWidth="1"/>
    <col min="6915" max="6915" width="24.28515625" style="7" customWidth="1"/>
    <col min="6916" max="6916" width="17.85546875" style="7" customWidth="1"/>
    <col min="6917" max="6917" width="11" style="7" bestFit="1" customWidth="1"/>
    <col min="6918" max="6918" width="9.42578125" style="7" bestFit="1" customWidth="1"/>
    <col min="6919" max="6919" width="8" style="7" bestFit="1" customWidth="1"/>
    <col min="6920" max="6920" width="15" style="7" bestFit="1" customWidth="1"/>
    <col min="6921" max="6921" width="13.5703125" style="7" bestFit="1" customWidth="1"/>
    <col min="6922" max="6922" width="50.28515625" style="7" bestFit="1" customWidth="1"/>
    <col min="6923" max="6923" width="31" style="7" customWidth="1"/>
    <col min="6924" max="6924" width="25.85546875" style="7" bestFit="1" customWidth="1"/>
    <col min="6925" max="6925" width="52.28515625" style="7" bestFit="1" customWidth="1"/>
    <col min="6926" max="6926" width="19" style="7" bestFit="1" customWidth="1"/>
    <col min="6927" max="6927" width="24.5703125" style="7" bestFit="1" customWidth="1"/>
    <col min="6928" max="6928" width="22.140625" style="7" bestFit="1" customWidth="1"/>
    <col min="6929" max="6929" width="32.140625" style="7" customWidth="1"/>
    <col min="6930" max="6930" width="28.7109375" style="7" bestFit="1" customWidth="1"/>
    <col min="6931" max="6933" width="20.85546875" style="7" customWidth="1"/>
    <col min="6934" max="6934" width="21" style="7" bestFit="1" customWidth="1"/>
    <col min="6935" max="6935" width="36" style="7" bestFit="1" customWidth="1"/>
    <col min="6936" max="6936" width="36" style="7" customWidth="1"/>
    <col min="6937" max="6937" width="9.140625" style="7"/>
    <col min="6938" max="6938" width="33.42578125" style="7" bestFit="1" customWidth="1"/>
    <col min="6939" max="6939" width="33.140625" style="7" bestFit="1" customWidth="1"/>
    <col min="6940" max="7169" width="9.140625" style="7"/>
    <col min="7170" max="7170" width="8.28515625" style="7" customWidth="1"/>
    <col min="7171" max="7171" width="24.28515625" style="7" customWidth="1"/>
    <col min="7172" max="7172" width="17.85546875" style="7" customWidth="1"/>
    <col min="7173" max="7173" width="11" style="7" bestFit="1" customWidth="1"/>
    <col min="7174" max="7174" width="9.42578125" style="7" bestFit="1" customWidth="1"/>
    <col min="7175" max="7175" width="8" style="7" bestFit="1" customWidth="1"/>
    <col min="7176" max="7176" width="15" style="7" bestFit="1" customWidth="1"/>
    <col min="7177" max="7177" width="13.5703125" style="7" bestFit="1" customWidth="1"/>
    <col min="7178" max="7178" width="50.28515625" style="7" bestFit="1" customWidth="1"/>
    <col min="7179" max="7179" width="31" style="7" customWidth="1"/>
    <col min="7180" max="7180" width="25.85546875" style="7" bestFit="1" customWidth="1"/>
    <col min="7181" max="7181" width="52.28515625" style="7" bestFit="1" customWidth="1"/>
    <col min="7182" max="7182" width="19" style="7" bestFit="1" customWidth="1"/>
    <col min="7183" max="7183" width="24.5703125" style="7" bestFit="1" customWidth="1"/>
    <col min="7184" max="7184" width="22.140625" style="7" bestFit="1" customWidth="1"/>
    <col min="7185" max="7185" width="32.140625" style="7" customWidth="1"/>
    <col min="7186" max="7186" width="28.7109375" style="7" bestFit="1" customWidth="1"/>
    <col min="7187" max="7189" width="20.85546875" style="7" customWidth="1"/>
    <col min="7190" max="7190" width="21" style="7" bestFit="1" customWidth="1"/>
    <col min="7191" max="7191" width="36" style="7" bestFit="1" customWidth="1"/>
    <col min="7192" max="7192" width="36" style="7" customWidth="1"/>
    <col min="7193" max="7193" width="9.140625" style="7"/>
    <col min="7194" max="7194" width="33.42578125" style="7" bestFit="1" customWidth="1"/>
    <col min="7195" max="7195" width="33.140625" style="7" bestFit="1" customWidth="1"/>
    <col min="7196" max="7425" width="9.140625" style="7"/>
    <col min="7426" max="7426" width="8.28515625" style="7" customWidth="1"/>
    <col min="7427" max="7427" width="24.28515625" style="7" customWidth="1"/>
    <col min="7428" max="7428" width="17.85546875" style="7" customWidth="1"/>
    <col min="7429" max="7429" width="11" style="7" bestFit="1" customWidth="1"/>
    <col min="7430" max="7430" width="9.42578125" style="7" bestFit="1" customWidth="1"/>
    <col min="7431" max="7431" width="8" style="7" bestFit="1" customWidth="1"/>
    <col min="7432" max="7432" width="15" style="7" bestFit="1" customWidth="1"/>
    <col min="7433" max="7433" width="13.5703125" style="7" bestFit="1" customWidth="1"/>
    <col min="7434" max="7434" width="50.28515625" style="7" bestFit="1" customWidth="1"/>
    <col min="7435" max="7435" width="31" style="7" customWidth="1"/>
    <col min="7436" max="7436" width="25.85546875" style="7" bestFit="1" customWidth="1"/>
    <col min="7437" max="7437" width="52.28515625" style="7" bestFit="1" customWidth="1"/>
    <col min="7438" max="7438" width="19" style="7" bestFit="1" customWidth="1"/>
    <col min="7439" max="7439" width="24.5703125" style="7" bestFit="1" customWidth="1"/>
    <col min="7440" max="7440" width="22.140625" style="7" bestFit="1" customWidth="1"/>
    <col min="7441" max="7441" width="32.140625" style="7" customWidth="1"/>
    <col min="7442" max="7442" width="28.7109375" style="7" bestFit="1" customWidth="1"/>
    <col min="7443" max="7445" width="20.85546875" style="7" customWidth="1"/>
    <col min="7446" max="7446" width="21" style="7" bestFit="1" customWidth="1"/>
    <col min="7447" max="7447" width="36" style="7" bestFit="1" customWidth="1"/>
    <col min="7448" max="7448" width="36" style="7" customWidth="1"/>
    <col min="7449" max="7449" width="9.140625" style="7"/>
    <col min="7450" max="7450" width="33.42578125" style="7" bestFit="1" customWidth="1"/>
    <col min="7451" max="7451" width="33.140625" style="7" bestFit="1" customWidth="1"/>
    <col min="7452" max="7681" width="9.140625" style="7"/>
    <col min="7682" max="7682" width="8.28515625" style="7" customWidth="1"/>
    <col min="7683" max="7683" width="24.28515625" style="7" customWidth="1"/>
    <col min="7684" max="7684" width="17.85546875" style="7" customWidth="1"/>
    <col min="7685" max="7685" width="11" style="7" bestFit="1" customWidth="1"/>
    <col min="7686" max="7686" width="9.42578125" style="7" bestFit="1" customWidth="1"/>
    <col min="7687" max="7687" width="8" style="7" bestFit="1" customWidth="1"/>
    <col min="7688" max="7688" width="15" style="7" bestFit="1" customWidth="1"/>
    <col min="7689" max="7689" width="13.5703125" style="7" bestFit="1" customWidth="1"/>
    <col min="7690" max="7690" width="50.28515625" style="7" bestFit="1" customWidth="1"/>
    <col min="7691" max="7691" width="31" style="7" customWidth="1"/>
    <col min="7692" max="7692" width="25.85546875" style="7" bestFit="1" customWidth="1"/>
    <col min="7693" max="7693" width="52.28515625" style="7" bestFit="1" customWidth="1"/>
    <col min="7694" max="7694" width="19" style="7" bestFit="1" customWidth="1"/>
    <col min="7695" max="7695" width="24.5703125" style="7" bestFit="1" customWidth="1"/>
    <col min="7696" max="7696" width="22.140625" style="7" bestFit="1" customWidth="1"/>
    <col min="7697" max="7697" width="32.140625" style="7" customWidth="1"/>
    <col min="7698" max="7698" width="28.7109375" style="7" bestFit="1" customWidth="1"/>
    <col min="7699" max="7701" width="20.85546875" style="7" customWidth="1"/>
    <col min="7702" max="7702" width="21" style="7" bestFit="1" customWidth="1"/>
    <col min="7703" max="7703" width="36" style="7" bestFit="1" customWidth="1"/>
    <col min="7704" max="7704" width="36" style="7" customWidth="1"/>
    <col min="7705" max="7705" width="9.140625" style="7"/>
    <col min="7706" max="7706" width="33.42578125" style="7" bestFit="1" customWidth="1"/>
    <col min="7707" max="7707" width="33.140625" style="7" bestFit="1" customWidth="1"/>
    <col min="7708" max="7937" width="9.140625" style="7"/>
    <col min="7938" max="7938" width="8.28515625" style="7" customWidth="1"/>
    <col min="7939" max="7939" width="24.28515625" style="7" customWidth="1"/>
    <col min="7940" max="7940" width="17.85546875" style="7" customWidth="1"/>
    <col min="7941" max="7941" width="11" style="7" bestFit="1" customWidth="1"/>
    <col min="7942" max="7942" width="9.42578125" style="7" bestFit="1" customWidth="1"/>
    <col min="7943" max="7943" width="8" style="7" bestFit="1" customWidth="1"/>
    <col min="7944" max="7944" width="15" style="7" bestFit="1" customWidth="1"/>
    <col min="7945" max="7945" width="13.5703125" style="7" bestFit="1" customWidth="1"/>
    <col min="7946" max="7946" width="50.28515625" style="7" bestFit="1" customWidth="1"/>
    <col min="7947" max="7947" width="31" style="7" customWidth="1"/>
    <col min="7948" max="7948" width="25.85546875" style="7" bestFit="1" customWidth="1"/>
    <col min="7949" max="7949" width="52.28515625" style="7" bestFit="1" customWidth="1"/>
    <col min="7950" max="7950" width="19" style="7" bestFit="1" customWidth="1"/>
    <col min="7951" max="7951" width="24.5703125" style="7" bestFit="1" customWidth="1"/>
    <col min="7952" max="7952" width="22.140625" style="7" bestFit="1" customWidth="1"/>
    <col min="7953" max="7953" width="32.140625" style="7" customWidth="1"/>
    <col min="7954" max="7954" width="28.7109375" style="7" bestFit="1" customWidth="1"/>
    <col min="7955" max="7957" width="20.85546875" style="7" customWidth="1"/>
    <col min="7958" max="7958" width="21" style="7" bestFit="1" customWidth="1"/>
    <col min="7959" max="7959" width="36" style="7" bestFit="1" customWidth="1"/>
    <col min="7960" max="7960" width="36" style="7" customWidth="1"/>
    <col min="7961" max="7961" width="9.140625" style="7"/>
    <col min="7962" max="7962" width="33.42578125" style="7" bestFit="1" customWidth="1"/>
    <col min="7963" max="7963" width="33.140625" style="7" bestFit="1" customWidth="1"/>
    <col min="7964" max="8193" width="9.140625" style="7"/>
    <col min="8194" max="8194" width="8.28515625" style="7" customWidth="1"/>
    <col min="8195" max="8195" width="24.28515625" style="7" customWidth="1"/>
    <col min="8196" max="8196" width="17.85546875" style="7" customWidth="1"/>
    <col min="8197" max="8197" width="11" style="7" bestFit="1" customWidth="1"/>
    <col min="8198" max="8198" width="9.42578125" style="7" bestFit="1" customWidth="1"/>
    <col min="8199" max="8199" width="8" style="7" bestFit="1" customWidth="1"/>
    <col min="8200" max="8200" width="15" style="7" bestFit="1" customWidth="1"/>
    <col min="8201" max="8201" width="13.5703125" style="7" bestFit="1" customWidth="1"/>
    <col min="8202" max="8202" width="50.28515625" style="7" bestFit="1" customWidth="1"/>
    <col min="8203" max="8203" width="31" style="7" customWidth="1"/>
    <col min="8204" max="8204" width="25.85546875" style="7" bestFit="1" customWidth="1"/>
    <col min="8205" max="8205" width="52.28515625" style="7" bestFit="1" customWidth="1"/>
    <col min="8206" max="8206" width="19" style="7" bestFit="1" customWidth="1"/>
    <col min="8207" max="8207" width="24.5703125" style="7" bestFit="1" customWidth="1"/>
    <col min="8208" max="8208" width="22.140625" style="7" bestFit="1" customWidth="1"/>
    <col min="8209" max="8209" width="32.140625" style="7" customWidth="1"/>
    <col min="8210" max="8210" width="28.7109375" style="7" bestFit="1" customWidth="1"/>
    <col min="8211" max="8213" width="20.85546875" style="7" customWidth="1"/>
    <col min="8214" max="8214" width="21" style="7" bestFit="1" customWidth="1"/>
    <col min="8215" max="8215" width="36" style="7" bestFit="1" customWidth="1"/>
    <col min="8216" max="8216" width="36" style="7" customWidth="1"/>
    <col min="8217" max="8217" width="9.140625" style="7"/>
    <col min="8218" max="8218" width="33.42578125" style="7" bestFit="1" customWidth="1"/>
    <col min="8219" max="8219" width="33.140625" style="7" bestFit="1" customWidth="1"/>
    <col min="8220" max="8449" width="9.140625" style="7"/>
    <col min="8450" max="8450" width="8.28515625" style="7" customWidth="1"/>
    <col min="8451" max="8451" width="24.28515625" style="7" customWidth="1"/>
    <col min="8452" max="8452" width="17.85546875" style="7" customWidth="1"/>
    <col min="8453" max="8453" width="11" style="7" bestFit="1" customWidth="1"/>
    <col min="8454" max="8454" width="9.42578125" style="7" bestFit="1" customWidth="1"/>
    <col min="8455" max="8455" width="8" style="7" bestFit="1" customWidth="1"/>
    <col min="8456" max="8456" width="15" style="7" bestFit="1" customWidth="1"/>
    <col min="8457" max="8457" width="13.5703125" style="7" bestFit="1" customWidth="1"/>
    <col min="8458" max="8458" width="50.28515625" style="7" bestFit="1" customWidth="1"/>
    <col min="8459" max="8459" width="31" style="7" customWidth="1"/>
    <col min="8460" max="8460" width="25.85546875" style="7" bestFit="1" customWidth="1"/>
    <col min="8461" max="8461" width="52.28515625" style="7" bestFit="1" customWidth="1"/>
    <col min="8462" max="8462" width="19" style="7" bestFit="1" customWidth="1"/>
    <col min="8463" max="8463" width="24.5703125" style="7" bestFit="1" customWidth="1"/>
    <col min="8464" max="8464" width="22.140625" style="7" bestFit="1" customWidth="1"/>
    <col min="8465" max="8465" width="32.140625" style="7" customWidth="1"/>
    <col min="8466" max="8466" width="28.7109375" style="7" bestFit="1" customWidth="1"/>
    <col min="8467" max="8469" width="20.85546875" style="7" customWidth="1"/>
    <col min="8470" max="8470" width="21" style="7" bestFit="1" customWidth="1"/>
    <col min="8471" max="8471" width="36" style="7" bestFit="1" customWidth="1"/>
    <col min="8472" max="8472" width="36" style="7" customWidth="1"/>
    <col min="8473" max="8473" width="9.140625" style="7"/>
    <col min="8474" max="8474" width="33.42578125" style="7" bestFit="1" customWidth="1"/>
    <col min="8475" max="8475" width="33.140625" style="7" bestFit="1" customWidth="1"/>
    <col min="8476" max="8705" width="9.140625" style="7"/>
    <col min="8706" max="8706" width="8.28515625" style="7" customWidth="1"/>
    <col min="8707" max="8707" width="24.28515625" style="7" customWidth="1"/>
    <col min="8708" max="8708" width="17.85546875" style="7" customWidth="1"/>
    <col min="8709" max="8709" width="11" style="7" bestFit="1" customWidth="1"/>
    <col min="8710" max="8710" width="9.42578125" style="7" bestFit="1" customWidth="1"/>
    <col min="8711" max="8711" width="8" style="7" bestFit="1" customWidth="1"/>
    <col min="8712" max="8712" width="15" style="7" bestFit="1" customWidth="1"/>
    <col min="8713" max="8713" width="13.5703125" style="7" bestFit="1" customWidth="1"/>
    <col min="8714" max="8714" width="50.28515625" style="7" bestFit="1" customWidth="1"/>
    <col min="8715" max="8715" width="31" style="7" customWidth="1"/>
    <col min="8716" max="8716" width="25.85546875" style="7" bestFit="1" customWidth="1"/>
    <col min="8717" max="8717" width="52.28515625" style="7" bestFit="1" customWidth="1"/>
    <col min="8718" max="8718" width="19" style="7" bestFit="1" customWidth="1"/>
    <col min="8719" max="8719" width="24.5703125" style="7" bestFit="1" customWidth="1"/>
    <col min="8720" max="8720" width="22.140625" style="7" bestFit="1" customWidth="1"/>
    <col min="8721" max="8721" width="32.140625" style="7" customWidth="1"/>
    <col min="8722" max="8722" width="28.7109375" style="7" bestFit="1" customWidth="1"/>
    <col min="8723" max="8725" width="20.85546875" style="7" customWidth="1"/>
    <col min="8726" max="8726" width="21" style="7" bestFit="1" customWidth="1"/>
    <col min="8727" max="8727" width="36" style="7" bestFit="1" customWidth="1"/>
    <col min="8728" max="8728" width="36" style="7" customWidth="1"/>
    <col min="8729" max="8729" width="9.140625" style="7"/>
    <col min="8730" max="8730" width="33.42578125" style="7" bestFit="1" customWidth="1"/>
    <col min="8731" max="8731" width="33.140625" style="7" bestFit="1" customWidth="1"/>
    <col min="8732" max="8961" width="9.140625" style="7"/>
    <col min="8962" max="8962" width="8.28515625" style="7" customWidth="1"/>
    <col min="8963" max="8963" width="24.28515625" style="7" customWidth="1"/>
    <col min="8964" max="8964" width="17.85546875" style="7" customWidth="1"/>
    <col min="8965" max="8965" width="11" style="7" bestFit="1" customWidth="1"/>
    <col min="8966" max="8966" width="9.42578125" style="7" bestFit="1" customWidth="1"/>
    <col min="8967" max="8967" width="8" style="7" bestFit="1" customWidth="1"/>
    <col min="8968" max="8968" width="15" style="7" bestFit="1" customWidth="1"/>
    <col min="8969" max="8969" width="13.5703125" style="7" bestFit="1" customWidth="1"/>
    <col min="8970" max="8970" width="50.28515625" style="7" bestFit="1" customWidth="1"/>
    <col min="8971" max="8971" width="31" style="7" customWidth="1"/>
    <col min="8972" max="8972" width="25.85546875" style="7" bestFit="1" customWidth="1"/>
    <col min="8973" max="8973" width="52.28515625" style="7" bestFit="1" customWidth="1"/>
    <col min="8974" max="8974" width="19" style="7" bestFit="1" customWidth="1"/>
    <col min="8975" max="8975" width="24.5703125" style="7" bestFit="1" customWidth="1"/>
    <col min="8976" max="8976" width="22.140625" style="7" bestFit="1" customWidth="1"/>
    <col min="8977" max="8977" width="32.140625" style="7" customWidth="1"/>
    <col min="8978" max="8978" width="28.7109375" style="7" bestFit="1" customWidth="1"/>
    <col min="8979" max="8981" width="20.85546875" style="7" customWidth="1"/>
    <col min="8982" max="8982" width="21" style="7" bestFit="1" customWidth="1"/>
    <col min="8983" max="8983" width="36" style="7" bestFit="1" customWidth="1"/>
    <col min="8984" max="8984" width="36" style="7" customWidth="1"/>
    <col min="8985" max="8985" width="9.140625" style="7"/>
    <col min="8986" max="8986" width="33.42578125" style="7" bestFit="1" customWidth="1"/>
    <col min="8987" max="8987" width="33.140625" style="7" bestFit="1" customWidth="1"/>
    <col min="8988" max="9217" width="9.140625" style="7"/>
    <col min="9218" max="9218" width="8.28515625" style="7" customWidth="1"/>
    <col min="9219" max="9219" width="24.28515625" style="7" customWidth="1"/>
    <col min="9220" max="9220" width="17.85546875" style="7" customWidth="1"/>
    <col min="9221" max="9221" width="11" style="7" bestFit="1" customWidth="1"/>
    <col min="9222" max="9222" width="9.42578125" style="7" bestFit="1" customWidth="1"/>
    <col min="9223" max="9223" width="8" style="7" bestFit="1" customWidth="1"/>
    <col min="9224" max="9224" width="15" style="7" bestFit="1" customWidth="1"/>
    <col min="9225" max="9225" width="13.5703125" style="7" bestFit="1" customWidth="1"/>
    <col min="9226" max="9226" width="50.28515625" style="7" bestFit="1" customWidth="1"/>
    <col min="9227" max="9227" width="31" style="7" customWidth="1"/>
    <col min="9228" max="9228" width="25.85546875" style="7" bestFit="1" customWidth="1"/>
    <col min="9229" max="9229" width="52.28515625" style="7" bestFit="1" customWidth="1"/>
    <col min="9230" max="9230" width="19" style="7" bestFit="1" customWidth="1"/>
    <col min="9231" max="9231" width="24.5703125" style="7" bestFit="1" customWidth="1"/>
    <col min="9232" max="9232" width="22.140625" style="7" bestFit="1" customWidth="1"/>
    <col min="9233" max="9233" width="32.140625" style="7" customWidth="1"/>
    <col min="9234" max="9234" width="28.7109375" style="7" bestFit="1" customWidth="1"/>
    <col min="9235" max="9237" width="20.85546875" style="7" customWidth="1"/>
    <col min="9238" max="9238" width="21" style="7" bestFit="1" customWidth="1"/>
    <col min="9239" max="9239" width="36" style="7" bestFit="1" customWidth="1"/>
    <col min="9240" max="9240" width="36" style="7" customWidth="1"/>
    <col min="9241" max="9241" width="9.140625" style="7"/>
    <col min="9242" max="9242" width="33.42578125" style="7" bestFit="1" customWidth="1"/>
    <col min="9243" max="9243" width="33.140625" style="7" bestFit="1" customWidth="1"/>
    <col min="9244" max="9473" width="9.140625" style="7"/>
    <col min="9474" max="9474" width="8.28515625" style="7" customWidth="1"/>
    <col min="9475" max="9475" width="24.28515625" style="7" customWidth="1"/>
    <col min="9476" max="9476" width="17.85546875" style="7" customWidth="1"/>
    <col min="9477" max="9477" width="11" style="7" bestFit="1" customWidth="1"/>
    <col min="9478" max="9478" width="9.42578125" style="7" bestFit="1" customWidth="1"/>
    <col min="9479" max="9479" width="8" style="7" bestFit="1" customWidth="1"/>
    <col min="9480" max="9480" width="15" style="7" bestFit="1" customWidth="1"/>
    <col min="9481" max="9481" width="13.5703125" style="7" bestFit="1" customWidth="1"/>
    <col min="9482" max="9482" width="50.28515625" style="7" bestFit="1" customWidth="1"/>
    <col min="9483" max="9483" width="31" style="7" customWidth="1"/>
    <col min="9484" max="9484" width="25.85546875" style="7" bestFit="1" customWidth="1"/>
    <col min="9485" max="9485" width="52.28515625" style="7" bestFit="1" customWidth="1"/>
    <col min="9486" max="9486" width="19" style="7" bestFit="1" customWidth="1"/>
    <col min="9487" max="9487" width="24.5703125" style="7" bestFit="1" customWidth="1"/>
    <col min="9488" max="9488" width="22.140625" style="7" bestFit="1" customWidth="1"/>
    <col min="9489" max="9489" width="32.140625" style="7" customWidth="1"/>
    <col min="9490" max="9490" width="28.7109375" style="7" bestFit="1" customWidth="1"/>
    <col min="9491" max="9493" width="20.85546875" style="7" customWidth="1"/>
    <col min="9494" max="9494" width="21" style="7" bestFit="1" customWidth="1"/>
    <col min="9495" max="9495" width="36" style="7" bestFit="1" customWidth="1"/>
    <col min="9496" max="9496" width="36" style="7" customWidth="1"/>
    <col min="9497" max="9497" width="9.140625" style="7"/>
    <col min="9498" max="9498" width="33.42578125" style="7" bestFit="1" customWidth="1"/>
    <col min="9499" max="9499" width="33.140625" style="7" bestFit="1" customWidth="1"/>
    <col min="9500" max="9729" width="9.140625" style="7"/>
    <col min="9730" max="9730" width="8.28515625" style="7" customWidth="1"/>
    <col min="9731" max="9731" width="24.28515625" style="7" customWidth="1"/>
    <col min="9732" max="9732" width="17.85546875" style="7" customWidth="1"/>
    <col min="9733" max="9733" width="11" style="7" bestFit="1" customWidth="1"/>
    <col min="9734" max="9734" width="9.42578125" style="7" bestFit="1" customWidth="1"/>
    <col min="9735" max="9735" width="8" style="7" bestFit="1" customWidth="1"/>
    <col min="9736" max="9736" width="15" style="7" bestFit="1" customWidth="1"/>
    <col min="9737" max="9737" width="13.5703125" style="7" bestFit="1" customWidth="1"/>
    <col min="9738" max="9738" width="50.28515625" style="7" bestFit="1" customWidth="1"/>
    <col min="9739" max="9739" width="31" style="7" customWidth="1"/>
    <col min="9740" max="9740" width="25.85546875" style="7" bestFit="1" customWidth="1"/>
    <col min="9741" max="9741" width="52.28515625" style="7" bestFit="1" customWidth="1"/>
    <col min="9742" max="9742" width="19" style="7" bestFit="1" customWidth="1"/>
    <col min="9743" max="9743" width="24.5703125" style="7" bestFit="1" customWidth="1"/>
    <col min="9744" max="9744" width="22.140625" style="7" bestFit="1" customWidth="1"/>
    <col min="9745" max="9745" width="32.140625" style="7" customWidth="1"/>
    <col min="9746" max="9746" width="28.7109375" style="7" bestFit="1" customWidth="1"/>
    <col min="9747" max="9749" width="20.85546875" style="7" customWidth="1"/>
    <col min="9750" max="9750" width="21" style="7" bestFit="1" customWidth="1"/>
    <col min="9751" max="9751" width="36" style="7" bestFit="1" customWidth="1"/>
    <col min="9752" max="9752" width="36" style="7" customWidth="1"/>
    <col min="9753" max="9753" width="9.140625" style="7"/>
    <col min="9754" max="9754" width="33.42578125" style="7" bestFit="1" customWidth="1"/>
    <col min="9755" max="9755" width="33.140625" style="7" bestFit="1" customWidth="1"/>
    <col min="9756" max="9985" width="9.140625" style="7"/>
    <col min="9986" max="9986" width="8.28515625" style="7" customWidth="1"/>
    <col min="9987" max="9987" width="24.28515625" style="7" customWidth="1"/>
    <col min="9988" max="9988" width="17.85546875" style="7" customWidth="1"/>
    <col min="9989" max="9989" width="11" style="7" bestFit="1" customWidth="1"/>
    <col min="9990" max="9990" width="9.42578125" style="7" bestFit="1" customWidth="1"/>
    <col min="9991" max="9991" width="8" style="7" bestFit="1" customWidth="1"/>
    <col min="9992" max="9992" width="15" style="7" bestFit="1" customWidth="1"/>
    <col min="9993" max="9993" width="13.5703125" style="7" bestFit="1" customWidth="1"/>
    <col min="9994" max="9994" width="50.28515625" style="7" bestFit="1" customWidth="1"/>
    <col min="9995" max="9995" width="31" style="7" customWidth="1"/>
    <col min="9996" max="9996" width="25.85546875" style="7" bestFit="1" customWidth="1"/>
    <col min="9997" max="9997" width="52.28515625" style="7" bestFit="1" customWidth="1"/>
    <col min="9998" max="9998" width="19" style="7" bestFit="1" customWidth="1"/>
    <col min="9999" max="9999" width="24.5703125" style="7" bestFit="1" customWidth="1"/>
    <col min="10000" max="10000" width="22.140625" style="7" bestFit="1" customWidth="1"/>
    <col min="10001" max="10001" width="32.140625" style="7" customWidth="1"/>
    <col min="10002" max="10002" width="28.7109375" style="7" bestFit="1" customWidth="1"/>
    <col min="10003" max="10005" width="20.85546875" style="7" customWidth="1"/>
    <col min="10006" max="10006" width="21" style="7" bestFit="1" customWidth="1"/>
    <col min="10007" max="10007" width="36" style="7" bestFit="1" customWidth="1"/>
    <col min="10008" max="10008" width="36" style="7" customWidth="1"/>
    <col min="10009" max="10009" width="9.140625" style="7"/>
    <col min="10010" max="10010" width="33.42578125" style="7" bestFit="1" customWidth="1"/>
    <col min="10011" max="10011" width="33.140625" style="7" bestFit="1" customWidth="1"/>
    <col min="10012" max="10241" width="9.140625" style="7"/>
    <col min="10242" max="10242" width="8.28515625" style="7" customWidth="1"/>
    <col min="10243" max="10243" width="24.28515625" style="7" customWidth="1"/>
    <col min="10244" max="10244" width="17.85546875" style="7" customWidth="1"/>
    <col min="10245" max="10245" width="11" style="7" bestFit="1" customWidth="1"/>
    <col min="10246" max="10246" width="9.42578125" style="7" bestFit="1" customWidth="1"/>
    <col min="10247" max="10247" width="8" style="7" bestFit="1" customWidth="1"/>
    <col min="10248" max="10248" width="15" style="7" bestFit="1" customWidth="1"/>
    <col min="10249" max="10249" width="13.5703125" style="7" bestFit="1" customWidth="1"/>
    <col min="10250" max="10250" width="50.28515625" style="7" bestFit="1" customWidth="1"/>
    <col min="10251" max="10251" width="31" style="7" customWidth="1"/>
    <col min="10252" max="10252" width="25.85546875" style="7" bestFit="1" customWidth="1"/>
    <col min="10253" max="10253" width="52.28515625" style="7" bestFit="1" customWidth="1"/>
    <col min="10254" max="10254" width="19" style="7" bestFit="1" customWidth="1"/>
    <col min="10255" max="10255" width="24.5703125" style="7" bestFit="1" customWidth="1"/>
    <col min="10256" max="10256" width="22.140625" style="7" bestFit="1" customWidth="1"/>
    <col min="10257" max="10257" width="32.140625" style="7" customWidth="1"/>
    <col min="10258" max="10258" width="28.7109375" style="7" bestFit="1" customWidth="1"/>
    <col min="10259" max="10261" width="20.85546875" style="7" customWidth="1"/>
    <col min="10262" max="10262" width="21" style="7" bestFit="1" customWidth="1"/>
    <col min="10263" max="10263" width="36" style="7" bestFit="1" customWidth="1"/>
    <col min="10264" max="10264" width="36" style="7" customWidth="1"/>
    <col min="10265" max="10265" width="9.140625" style="7"/>
    <col min="10266" max="10266" width="33.42578125" style="7" bestFit="1" customWidth="1"/>
    <col min="10267" max="10267" width="33.140625" style="7" bestFit="1" customWidth="1"/>
    <col min="10268" max="10497" width="9.140625" style="7"/>
    <col min="10498" max="10498" width="8.28515625" style="7" customWidth="1"/>
    <col min="10499" max="10499" width="24.28515625" style="7" customWidth="1"/>
    <col min="10500" max="10500" width="17.85546875" style="7" customWidth="1"/>
    <col min="10501" max="10501" width="11" style="7" bestFit="1" customWidth="1"/>
    <col min="10502" max="10502" width="9.42578125" style="7" bestFit="1" customWidth="1"/>
    <col min="10503" max="10503" width="8" style="7" bestFit="1" customWidth="1"/>
    <col min="10504" max="10504" width="15" style="7" bestFit="1" customWidth="1"/>
    <col min="10505" max="10505" width="13.5703125" style="7" bestFit="1" customWidth="1"/>
    <col min="10506" max="10506" width="50.28515625" style="7" bestFit="1" customWidth="1"/>
    <col min="10507" max="10507" width="31" style="7" customWidth="1"/>
    <col min="10508" max="10508" width="25.85546875" style="7" bestFit="1" customWidth="1"/>
    <col min="10509" max="10509" width="52.28515625" style="7" bestFit="1" customWidth="1"/>
    <col min="10510" max="10510" width="19" style="7" bestFit="1" customWidth="1"/>
    <col min="10511" max="10511" width="24.5703125" style="7" bestFit="1" customWidth="1"/>
    <col min="10512" max="10512" width="22.140625" style="7" bestFit="1" customWidth="1"/>
    <col min="10513" max="10513" width="32.140625" style="7" customWidth="1"/>
    <col min="10514" max="10514" width="28.7109375" style="7" bestFit="1" customWidth="1"/>
    <col min="10515" max="10517" width="20.85546875" style="7" customWidth="1"/>
    <col min="10518" max="10518" width="21" style="7" bestFit="1" customWidth="1"/>
    <col min="10519" max="10519" width="36" style="7" bestFit="1" customWidth="1"/>
    <col min="10520" max="10520" width="36" style="7" customWidth="1"/>
    <col min="10521" max="10521" width="9.140625" style="7"/>
    <col min="10522" max="10522" width="33.42578125" style="7" bestFit="1" customWidth="1"/>
    <col min="10523" max="10523" width="33.140625" style="7" bestFit="1" customWidth="1"/>
    <col min="10524" max="10753" width="9.140625" style="7"/>
    <col min="10754" max="10754" width="8.28515625" style="7" customWidth="1"/>
    <col min="10755" max="10755" width="24.28515625" style="7" customWidth="1"/>
    <col min="10756" max="10756" width="17.85546875" style="7" customWidth="1"/>
    <col min="10757" max="10757" width="11" style="7" bestFit="1" customWidth="1"/>
    <col min="10758" max="10758" width="9.42578125" style="7" bestFit="1" customWidth="1"/>
    <col min="10759" max="10759" width="8" style="7" bestFit="1" customWidth="1"/>
    <col min="10760" max="10760" width="15" style="7" bestFit="1" customWidth="1"/>
    <col min="10761" max="10761" width="13.5703125" style="7" bestFit="1" customWidth="1"/>
    <col min="10762" max="10762" width="50.28515625" style="7" bestFit="1" customWidth="1"/>
    <col min="10763" max="10763" width="31" style="7" customWidth="1"/>
    <col min="10764" max="10764" width="25.85546875" style="7" bestFit="1" customWidth="1"/>
    <col min="10765" max="10765" width="52.28515625" style="7" bestFit="1" customWidth="1"/>
    <col min="10766" max="10766" width="19" style="7" bestFit="1" customWidth="1"/>
    <col min="10767" max="10767" width="24.5703125" style="7" bestFit="1" customWidth="1"/>
    <col min="10768" max="10768" width="22.140625" style="7" bestFit="1" customWidth="1"/>
    <col min="10769" max="10769" width="32.140625" style="7" customWidth="1"/>
    <col min="10770" max="10770" width="28.7109375" style="7" bestFit="1" customWidth="1"/>
    <col min="10771" max="10773" width="20.85546875" style="7" customWidth="1"/>
    <col min="10774" max="10774" width="21" style="7" bestFit="1" customWidth="1"/>
    <col min="10775" max="10775" width="36" style="7" bestFit="1" customWidth="1"/>
    <col min="10776" max="10776" width="36" style="7" customWidth="1"/>
    <col min="10777" max="10777" width="9.140625" style="7"/>
    <col min="10778" max="10778" width="33.42578125" style="7" bestFit="1" customWidth="1"/>
    <col min="10779" max="10779" width="33.140625" style="7" bestFit="1" customWidth="1"/>
    <col min="10780" max="11009" width="9.140625" style="7"/>
    <col min="11010" max="11010" width="8.28515625" style="7" customWidth="1"/>
    <col min="11011" max="11011" width="24.28515625" style="7" customWidth="1"/>
    <col min="11012" max="11012" width="17.85546875" style="7" customWidth="1"/>
    <col min="11013" max="11013" width="11" style="7" bestFit="1" customWidth="1"/>
    <col min="11014" max="11014" width="9.42578125" style="7" bestFit="1" customWidth="1"/>
    <col min="11015" max="11015" width="8" style="7" bestFit="1" customWidth="1"/>
    <col min="11016" max="11016" width="15" style="7" bestFit="1" customWidth="1"/>
    <col min="11017" max="11017" width="13.5703125" style="7" bestFit="1" customWidth="1"/>
    <col min="11018" max="11018" width="50.28515625" style="7" bestFit="1" customWidth="1"/>
    <col min="11019" max="11019" width="31" style="7" customWidth="1"/>
    <col min="11020" max="11020" width="25.85546875" style="7" bestFit="1" customWidth="1"/>
    <col min="11021" max="11021" width="52.28515625" style="7" bestFit="1" customWidth="1"/>
    <col min="11022" max="11022" width="19" style="7" bestFit="1" customWidth="1"/>
    <col min="11023" max="11023" width="24.5703125" style="7" bestFit="1" customWidth="1"/>
    <col min="11024" max="11024" width="22.140625" style="7" bestFit="1" customWidth="1"/>
    <col min="11025" max="11025" width="32.140625" style="7" customWidth="1"/>
    <col min="11026" max="11026" width="28.7109375" style="7" bestFit="1" customWidth="1"/>
    <col min="11027" max="11029" width="20.85546875" style="7" customWidth="1"/>
    <col min="11030" max="11030" width="21" style="7" bestFit="1" customWidth="1"/>
    <col min="11031" max="11031" width="36" style="7" bestFit="1" customWidth="1"/>
    <col min="11032" max="11032" width="36" style="7" customWidth="1"/>
    <col min="11033" max="11033" width="9.140625" style="7"/>
    <col min="11034" max="11034" width="33.42578125" style="7" bestFit="1" customWidth="1"/>
    <col min="11035" max="11035" width="33.140625" style="7" bestFit="1" customWidth="1"/>
    <col min="11036" max="11265" width="9.140625" style="7"/>
    <col min="11266" max="11266" width="8.28515625" style="7" customWidth="1"/>
    <col min="11267" max="11267" width="24.28515625" style="7" customWidth="1"/>
    <col min="11268" max="11268" width="17.85546875" style="7" customWidth="1"/>
    <col min="11269" max="11269" width="11" style="7" bestFit="1" customWidth="1"/>
    <col min="11270" max="11270" width="9.42578125" style="7" bestFit="1" customWidth="1"/>
    <col min="11271" max="11271" width="8" style="7" bestFit="1" customWidth="1"/>
    <col min="11272" max="11272" width="15" style="7" bestFit="1" customWidth="1"/>
    <col min="11273" max="11273" width="13.5703125" style="7" bestFit="1" customWidth="1"/>
    <col min="11274" max="11274" width="50.28515625" style="7" bestFit="1" customWidth="1"/>
    <col min="11275" max="11275" width="31" style="7" customWidth="1"/>
    <col min="11276" max="11276" width="25.85546875" style="7" bestFit="1" customWidth="1"/>
    <col min="11277" max="11277" width="52.28515625" style="7" bestFit="1" customWidth="1"/>
    <col min="11278" max="11278" width="19" style="7" bestFit="1" customWidth="1"/>
    <col min="11279" max="11279" width="24.5703125" style="7" bestFit="1" customWidth="1"/>
    <col min="11280" max="11280" width="22.140625" style="7" bestFit="1" customWidth="1"/>
    <col min="11281" max="11281" width="32.140625" style="7" customWidth="1"/>
    <col min="11282" max="11282" width="28.7109375" style="7" bestFit="1" customWidth="1"/>
    <col min="11283" max="11285" width="20.85546875" style="7" customWidth="1"/>
    <col min="11286" max="11286" width="21" style="7" bestFit="1" customWidth="1"/>
    <col min="11287" max="11287" width="36" style="7" bestFit="1" customWidth="1"/>
    <col min="11288" max="11288" width="36" style="7" customWidth="1"/>
    <col min="11289" max="11289" width="9.140625" style="7"/>
    <col min="11290" max="11290" width="33.42578125" style="7" bestFit="1" customWidth="1"/>
    <col min="11291" max="11291" width="33.140625" style="7" bestFit="1" customWidth="1"/>
    <col min="11292" max="11521" width="9.140625" style="7"/>
    <col min="11522" max="11522" width="8.28515625" style="7" customWidth="1"/>
    <col min="11523" max="11523" width="24.28515625" style="7" customWidth="1"/>
    <col min="11524" max="11524" width="17.85546875" style="7" customWidth="1"/>
    <col min="11525" max="11525" width="11" style="7" bestFit="1" customWidth="1"/>
    <col min="11526" max="11526" width="9.42578125" style="7" bestFit="1" customWidth="1"/>
    <col min="11527" max="11527" width="8" style="7" bestFit="1" customWidth="1"/>
    <col min="11528" max="11528" width="15" style="7" bestFit="1" customWidth="1"/>
    <col min="11529" max="11529" width="13.5703125" style="7" bestFit="1" customWidth="1"/>
    <col min="11530" max="11530" width="50.28515625" style="7" bestFit="1" customWidth="1"/>
    <col min="11531" max="11531" width="31" style="7" customWidth="1"/>
    <col min="11532" max="11532" width="25.85546875" style="7" bestFit="1" customWidth="1"/>
    <col min="11533" max="11533" width="52.28515625" style="7" bestFit="1" customWidth="1"/>
    <col min="11534" max="11534" width="19" style="7" bestFit="1" customWidth="1"/>
    <col min="11535" max="11535" width="24.5703125" style="7" bestFit="1" customWidth="1"/>
    <col min="11536" max="11536" width="22.140625" style="7" bestFit="1" customWidth="1"/>
    <col min="11537" max="11537" width="32.140625" style="7" customWidth="1"/>
    <col min="11538" max="11538" width="28.7109375" style="7" bestFit="1" customWidth="1"/>
    <col min="11539" max="11541" width="20.85546875" style="7" customWidth="1"/>
    <col min="11542" max="11542" width="21" style="7" bestFit="1" customWidth="1"/>
    <col min="11543" max="11543" width="36" style="7" bestFit="1" customWidth="1"/>
    <col min="11544" max="11544" width="36" style="7" customWidth="1"/>
    <col min="11545" max="11545" width="9.140625" style="7"/>
    <col min="11546" max="11546" width="33.42578125" style="7" bestFit="1" customWidth="1"/>
    <col min="11547" max="11547" width="33.140625" style="7" bestFit="1" customWidth="1"/>
    <col min="11548" max="11777" width="9.140625" style="7"/>
    <col min="11778" max="11778" width="8.28515625" style="7" customWidth="1"/>
    <col min="11779" max="11779" width="24.28515625" style="7" customWidth="1"/>
    <col min="11780" max="11780" width="17.85546875" style="7" customWidth="1"/>
    <col min="11781" max="11781" width="11" style="7" bestFit="1" customWidth="1"/>
    <col min="11782" max="11782" width="9.42578125" style="7" bestFit="1" customWidth="1"/>
    <col min="11783" max="11783" width="8" style="7" bestFit="1" customWidth="1"/>
    <col min="11784" max="11784" width="15" style="7" bestFit="1" customWidth="1"/>
    <col min="11785" max="11785" width="13.5703125" style="7" bestFit="1" customWidth="1"/>
    <col min="11786" max="11786" width="50.28515625" style="7" bestFit="1" customWidth="1"/>
    <col min="11787" max="11787" width="31" style="7" customWidth="1"/>
    <col min="11788" max="11788" width="25.85546875" style="7" bestFit="1" customWidth="1"/>
    <col min="11789" max="11789" width="52.28515625" style="7" bestFit="1" customWidth="1"/>
    <col min="11790" max="11790" width="19" style="7" bestFit="1" customWidth="1"/>
    <col min="11791" max="11791" width="24.5703125" style="7" bestFit="1" customWidth="1"/>
    <col min="11792" max="11792" width="22.140625" style="7" bestFit="1" customWidth="1"/>
    <col min="11793" max="11793" width="32.140625" style="7" customWidth="1"/>
    <col min="11794" max="11794" width="28.7109375" style="7" bestFit="1" customWidth="1"/>
    <col min="11795" max="11797" width="20.85546875" style="7" customWidth="1"/>
    <col min="11798" max="11798" width="21" style="7" bestFit="1" customWidth="1"/>
    <col min="11799" max="11799" width="36" style="7" bestFit="1" customWidth="1"/>
    <col min="11800" max="11800" width="36" style="7" customWidth="1"/>
    <col min="11801" max="11801" width="9.140625" style="7"/>
    <col min="11802" max="11802" width="33.42578125" style="7" bestFit="1" customWidth="1"/>
    <col min="11803" max="11803" width="33.140625" style="7" bestFit="1" customWidth="1"/>
    <col min="11804" max="12033" width="9.140625" style="7"/>
    <col min="12034" max="12034" width="8.28515625" style="7" customWidth="1"/>
    <col min="12035" max="12035" width="24.28515625" style="7" customWidth="1"/>
    <col min="12036" max="12036" width="17.85546875" style="7" customWidth="1"/>
    <col min="12037" max="12037" width="11" style="7" bestFit="1" customWidth="1"/>
    <col min="12038" max="12038" width="9.42578125" style="7" bestFit="1" customWidth="1"/>
    <col min="12039" max="12039" width="8" style="7" bestFit="1" customWidth="1"/>
    <col min="12040" max="12040" width="15" style="7" bestFit="1" customWidth="1"/>
    <col min="12041" max="12041" width="13.5703125" style="7" bestFit="1" customWidth="1"/>
    <col min="12042" max="12042" width="50.28515625" style="7" bestFit="1" customWidth="1"/>
    <col min="12043" max="12043" width="31" style="7" customWidth="1"/>
    <col min="12044" max="12044" width="25.85546875" style="7" bestFit="1" customWidth="1"/>
    <col min="12045" max="12045" width="52.28515625" style="7" bestFit="1" customWidth="1"/>
    <col min="12046" max="12046" width="19" style="7" bestFit="1" customWidth="1"/>
    <col min="12047" max="12047" width="24.5703125" style="7" bestFit="1" customWidth="1"/>
    <col min="12048" max="12048" width="22.140625" style="7" bestFit="1" customWidth="1"/>
    <col min="12049" max="12049" width="32.140625" style="7" customWidth="1"/>
    <col min="12050" max="12050" width="28.7109375" style="7" bestFit="1" customWidth="1"/>
    <col min="12051" max="12053" width="20.85546875" style="7" customWidth="1"/>
    <col min="12054" max="12054" width="21" style="7" bestFit="1" customWidth="1"/>
    <col min="12055" max="12055" width="36" style="7" bestFit="1" customWidth="1"/>
    <col min="12056" max="12056" width="36" style="7" customWidth="1"/>
    <col min="12057" max="12057" width="9.140625" style="7"/>
    <col min="12058" max="12058" width="33.42578125" style="7" bestFit="1" customWidth="1"/>
    <col min="12059" max="12059" width="33.140625" style="7" bestFit="1" customWidth="1"/>
    <col min="12060" max="12289" width="9.140625" style="7"/>
    <col min="12290" max="12290" width="8.28515625" style="7" customWidth="1"/>
    <col min="12291" max="12291" width="24.28515625" style="7" customWidth="1"/>
    <col min="12292" max="12292" width="17.85546875" style="7" customWidth="1"/>
    <col min="12293" max="12293" width="11" style="7" bestFit="1" customWidth="1"/>
    <col min="12294" max="12294" width="9.42578125" style="7" bestFit="1" customWidth="1"/>
    <col min="12295" max="12295" width="8" style="7" bestFit="1" customWidth="1"/>
    <col min="12296" max="12296" width="15" style="7" bestFit="1" customWidth="1"/>
    <col min="12297" max="12297" width="13.5703125" style="7" bestFit="1" customWidth="1"/>
    <col min="12298" max="12298" width="50.28515625" style="7" bestFit="1" customWidth="1"/>
    <col min="12299" max="12299" width="31" style="7" customWidth="1"/>
    <col min="12300" max="12300" width="25.85546875" style="7" bestFit="1" customWidth="1"/>
    <col min="12301" max="12301" width="52.28515625" style="7" bestFit="1" customWidth="1"/>
    <col min="12302" max="12302" width="19" style="7" bestFit="1" customWidth="1"/>
    <col min="12303" max="12303" width="24.5703125" style="7" bestFit="1" customWidth="1"/>
    <col min="12304" max="12304" width="22.140625" style="7" bestFit="1" customWidth="1"/>
    <col min="12305" max="12305" width="32.140625" style="7" customWidth="1"/>
    <col min="12306" max="12306" width="28.7109375" style="7" bestFit="1" customWidth="1"/>
    <col min="12307" max="12309" width="20.85546875" style="7" customWidth="1"/>
    <col min="12310" max="12310" width="21" style="7" bestFit="1" customWidth="1"/>
    <col min="12311" max="12311" width="36" style="7" bestFit="1" customWidth="1"/>
    <col min="12312" max="12312" width="36" style="7" customWidth="1"/>
    <col min="12313" max="12313" width="9.140625" style="7"/>
    <col min="12314" max="12314" width="33.42578125" style="7" bestFit="1" customWidth="1"/>
    <col min="12315" max="12315" width="33.140625" style="7" bestFit="1" customWidth="1"/>
    <col min="12316" max="12545" width="9.140625" style="7"/>
    <col min="12546" max="12546" width="8.28515625" style="7" customWidth="1"/>
    <col min="12547" max="12547" width="24.28515625" style="7" customWidth="1"/>
    <col min="12548" max="12548" width="17.85546875" style="7" customWidth="1"/>
    <col min="12549" max="12549" width="11" style="7" bestFit="1" customWidth="1"/>
    <col min="12550" max="12550" width="9.42578125" style="7" bestFit="1" customWidth="1"/>
    <col min="12551" max="12551" width="8" style="7" bestFit="1" customWidth="1"/>
    <col min="12552" max="12552" width="15" style="7" bestFit="1" customWidth="1"/>
    <col min="12553" max="12553" width="13.5703125" style="7" bestFit="1" customWidth="1"/>
    <col min="12554" max="12554" width="50.28515625" style="7" bestFit="1" customWidth="1"/>
    <col min="12555" max="12555" width="31" style="7" customWidth="1"/>
    <col min="12556" max="12556" width="25.85546875" style="7" bestFit="1" customWidth="1"/>
    <col min="12557" max="12557" width="52.28515625" style="7" bestFit="1" customWidth="1"/>
    <col min="12558" max="12558" width="19" style="7" bestFit="1" customWidth="1"/>
    <col min="12559" max="12559" width="24.5703125" style="7" bestFit="1" customWidth="1"/>
    <col min="12560" max="12560" width="22.140625" style="7" bestFit="1" customWidth="1"/>
    <col min="12561" max="12561" width="32.140625" style="7" customWidth="1"/>
    <col min="12562" max="12562" width="28.7109375" style="7" bestFit="1" customWidth="1"/>
    <col min="12563" max="12565" width="20.85546875" style="7" customWidth="1"/>
    <col min="12566" max="12566" width="21" style="7" bestFit="1" customWidth="1"/>
    <col min="12567" max="12567" width="36" style="7" bestFit="1" customWidth="1"/>
    <col min="12568" max="12568" width="36" style="7" customWidth="1"/>
    <col min="12569" max="12569" width="9.140625" style="7"/>
    <col min="12570" max="12570" width="33.42578125" style="7" bestFit="1" customWidth="1"/>
    <col min="12571" max="12571" width="33.140625" style="7" bestFit="1" customWidth="1"/>
    <col min="12572" max="12801" width="9.140625" style="7"/>
    <col min="12802" max="12802" width="8.28515625" style="7" customWidth="1"/>
    <col min="12803" max="12803" width="24.28515625" style="7" customWidth="1"/>
    <col min="12804" max="12804" width="17.85546875" style="7" customWidth="1"/>
    <col min="12805" max="12805" width="11" style="7" bestFit="1" customWidth="1"/>
    <col min="12806" max="12806" width="9.42578125" style="7" bestFit="1" customWidth="1"/>
    <col min="12807" max="12807" width="8" style="7" bestFit="1" customWidth="1"/>
    <col min="12808" max="12808" width="15" style="7" bestFit="1" customWidth="1"/>
    <col min="12809" max="12809" width="13.5703125" style="7" bestFit="1" customWidth="1"/>
    <col min="12810" max="12810" width="50.28515625" style="7" bestFit="1" customWidth="1"/>
    <col min="12811" max="12811" width="31" style="7" customWidth="1"/>
    <col min="12812" max="12812" width="25.85546875" style="7" bestFit="1" customWidth="1"/>
    <col min="12813" max="12813" width="52.28515625" style="7" bestFit="1" customWidth="1"/>
    <col min="12814" max="12814" width="19" style="7" bestFit="1" customWidth="1"/>
    <col min="12815" max="12815" width="24.5703125" style="7" bestFit="1" customWidth="1"/>
    <col min="12816" max="12816" width="22.140625" style="7" bestFit="1" customWidth="1"/>
    <col min="12817" max="12817" width="32.140625" style="7" customWidth="1"/>
    <col min="12818" max="12818" width="28.7109375" style="7" bestFit="1" customWidth="1"/>
    <col min="12819" max="12821" width="20.85546875" style="7" customWidth="1"/>
    <col min="12822" max="12822" width="21" style="7" bestFit="1" customWidth="1"/>
    <col min="12823" max="12823" width="36" style="7" bestFit="1" customWidth="1"/>
    <col min="12824" max="12824" width="36" style="7" customWidth="1"/>
    <col min="12825" max="12825" width="9.140625" style="7"/>
    <col min="12826" max="12826" width="33.42578125" style="7" bestFit="1" customWidth="1"/>
    <col min="12827" max="12827" width="33.140625" style="7" bestFit="1" customWidth="1"/>
    <col min="12828" max="13057" width="9.140625" style="7"/>
    <col min="13058" max="13058" width="8.28515625" style="7" customWidth="1"/>
    <col min="13059" max="13059" width="24.28515625" style="7" customWidth="1"/>
    <col min="13060" max="13060" width="17.85546875" style="7" customWidth="1"/>
    <col min="13061" max="13061" width="11" style="7" bestFit="1" customWidth="1"/>
    <col min="13062" max="13062" width="9.42578125" style="7" bestFit="1" customWidth="1"/>
    <col min="13063" max="13063" width="8" style="7" bestFit="1" customWidth="1"/>
    <col min="13064" max="13064" width="15" style="7" bestFit="1" customWidth="1"/>
    <col min="13065" max="13065" width="13.5703125" style="7" bestFit="1" customWidth="1"/>
    <col min="13066" max="13066" width="50.28515625" style="7" bestFit="1" customWidth="1"/>
    <col min="13067" max="13067" width="31" style="7" customWidth="1"/>
    <col min="13068" max="13068" width="25.85546875" style="7" bestFit="1" customWidth="1"/>
    <col min="13069" max="13069" width="52.28515625" style="7" bestFit="1" customWidth="1"/>
    <col min="13070" max="13070" width="19" style="7" bestFit="1" customWidth="1"/>
    <col min="13071" max="13071" width="24.5703125" style="7" bestFit="1" customWidth="1"/>
    <col min="13072" max="13072" width="22.140625" style="7" bestFit="1" customWidth="1"/>
    <col min="13073" max="13073" width="32.140625" style="7" customWidth="1"/>
    <col min="13074" max="13074" width="28.7109375" style="7" bestFit="1" customWidth="1"/>
    <col min="13075" max="13077" width="20.85546875" style="7" customWidth="1"/>
    <col min="13078" max="13078" width="21" style="7" bestFit="1" customWidth="1"/>
    <col min="13079" max="13079" width="36" style="7" bestFit="1" customWidth="1"/>
    <col min="13080" max="13080" width="36" style="7" customWidth="1"/>
    <col min="13081" max="13081" width="9.140625" style="7"/>
    <col min="13082" max="13082" width="33.42578125" style="7" bestFit="1" customWidth="1"/>
    <col min="13083" max="13083" width="33.140625" style="7" bestFit="1" customWidth="1"/>
    <col min="13084" max="13313" width="9.140625" style="7"/>
    <col min="13314" max="13314" width="8.28515625" style="7" customWidth="1"/>
    <col min="13315" max="13315" width="24.28515625" style="7" customWidth="1"/>
    <col min="13316" max="13316" width="17.85546875" style="7" customWidth="1"/>
    <col min="13317" max="13317" width="11" style="7" bestFit="1" customWidth="1"/>
    <col min="13318" max="13318" width="9.42578125" style="7" bestFit="1" customWidth="1"/>
    <col min="13319" max="13319" width="8" style="7" bestFit="1" customWidth="1"/>
    <col min="13320" max="13320" width="15" style="7" bestFit="1" customWidth="1"/>
    <col min="13321" max="13321" width="13.5703125" style="7" bestFit="1" customWidth="1"/>
    <col min="13322" max="13322" width="50.28515625" style="7" bestFit="1" customWidth="1"/>
    <col min="13323" max="13323" width="31" style="7" customWidth="1"/>
    <col min="13324" max="13324" width="25.85546875" style="7" bestFit="1" customWidth="1"/>
    <col min="13325" max="13325" width="52.28515625" style="7" bestFit="1" customWidth="1"/>
    <col min="13326" max="13326" width="19" style="7" bestFit="1" customWidth="1"/>
    <col min="13327" max="13327" width="24.5703125" style="7" bestFit="1" customWidth="1"/>
    <col min="13328" max="13328" width="22.140625" style="7" bestFit="1" customWidth="1"/>
    <col min="13329" max="13329" width="32.140625" style="7" customWidth="1"/>
    <col min="13330" max="13330" width="28.7109375" style="7" bestFit="1" customWidth="1"/>
    <col min="13331" max="13333" width="20.85546875" style="7" customWidth="1"/>
    <col min="13334" max="13334" width="21" style="7" bestFit="1" customWidth="1"/>
    <col min="13335" max="13335" width="36" style="7" bestFit="1" customWidth="1"/>
    <col min="13336" max="13336" width="36" style="7" customWidth="1"/>
    <col min="13337" max="13337" width="9.140625" style="7"/>
    <col min="13338" max="13338" width="33.42578125" style="7" bestFit="1" customWidth="1"/>
    <col min="13339" max="13339" width="33.140625" style="7" bestFit="1" customWidth="1"/>
    <col min="13340" max="13569" width="9.140625" style="7"/>
    <col min="13570" max="13570" width="8.28515625" style="7" customWidth="1"/>
    <col min="13571" max="13571" width="24.28515625" style="7" customWidth="1"/>
    <col min="13572" max="13572" width="17.85546875" style="7" customWidth="1"/>
    <col min="13573" max="13573" width="11" style="7" bestFit="1" customWidth="1"/>
    <col min="13574" max="13574" width="9.42578125" style="7" bestFit="1" customWidth="1"/>
    <col min="13575" max="13575" width="8" style="7" bestFit="1" customWidth="1"/>
    <col min="13576" max="13576" width="15" style="7" bestFit="1" customWidth="1"/>
    <col min="13577" max="13577" width="13.5703125" style="7" bestFit="1" customWidth="1"/>
    <col min="13578" max="13578" width="50.28515625" style="7" bestFit="1" customWidth="1"/>
    <col min="13579" max="13579" width="31" style="7" customWidth="1"/>
    <col min="13580" max="13580" width="25.85546875" style="7" bestFit="1" customWidth="1"/>
    <col min="13581" max="13581" width="52.28515625" style="7" bestFit="1" customWidth="1"/>
    <col min="13582" max="13582" width="19" style="7" bestFit="1" customWidth="1"/>
    <col min="13583" max="13583" width="24.5703125" style="7" bestFit="1" customWidth="1"/>
    <col min="13584" max="13584" width="22.140625" style="7" bestFit="1" customWidth="1"/>
    <col min="13585" max="13585" width="32.140625" style="7" customWidth="1"/>
    <col min="13586" max="13586" width="28.7109375" style="7" bestFit="1" customWidth="1"/>
    <col min="13587" max="13589" width="20.85546875" style="7" customWidth="1"/>
    <col min="13590" max="13590" width="21" style="7" bestFit="1" customWidth="1"/>
    <col min="13591" max="13591" width="36" style="7" bestFit="1" customWidth="1"/>
    <col min="13592" max="13592" width="36" style="7" customWidth="1"/>
    <col min="13593" max="13593" width="9.140625" style="7"/>
    <col min="13594" max="13594" width="33.42578125" style="7" bestFit="1" customWidth="1"/>
    <col min="13595" max="13595" width="33.140625" style="7" bestFit="1" customWidth="1"/>
    <col min="13596" max="13825" width="9.140625" style="7"/>
    <col min="13826" max="13826" width="8.28515625" style="7" customWidth="1"/>
    <col min="13827" max="13827" width="24.28515625" style="7" customWidth="1"/>
    <col min="13828" max="13828" width="17.85546875" style="7" customWidth="1"/>
    <col min="13829" max="13829" width="11" style="7" bestFit="1" customWidth="1"/>
    <col min="13830" max="13830" width="9.42578125" style="7" bestFit="1" customWidth="1"/>
    <col min="13831" max="13831" width="8" style="7" bestFit="1" customWidth="1"/>
    <col min="13832" max="13832" width="15" style="7" bestFit="1" customWidth="1"/>
    <col min="13833" max="13833" width="13.5703125" style="7" bestFit="1" customWidth="1"/>
    <col min="13834" max="13834" width="50.28515625" style="7" bestFit="1" customWidth="1"/>
    <col min="13835" max="13835" width="31" style="7" customWidth="1"/>
    <col min="13836" max="13836" width="25.85546875" style="7" bestFit="1" customWidth="1"/>
    <col min="13837" max="13837" width="52.28515625" style="7" bestFit="1" customWidth="1"/>
    <col min="13838" max="13838" width="19" style="7" bestFit="1" customWidth="1"/>
    <col min="13839" max="13839" width="24.5703125" style="7" bestFit="1" customWidth="1"/>
    <col min="13840" max="13840" width="22.140625" style="7" bestFit="1" customWidth="1"/>
    <col min="13841" max="13841" width="32.140625" style="7" customWidth="1"/>
    <col min="13842" max="13842" width="28.7109375" style="7" bestFit="1" customWidth="1"/>
    <col min="13843" max="13845" width="20.85546875" style="7" customWidth="1"/>
    <col min="13846" max="13846" width="21" style="7" bestFit="1" customWidth="1"/>
    <col min="13847" max="13847" width="36" style="7" bestFit="1" customWidth="1"/>
    <col min="13848" max="13848" width="36" style="7" customWidth="1"/>
    <col min="13849" max="13849" width="9.140625" style="7"/>
    <col min="13850" max="13850" width="33.42578125" style="7" bestFit="1" customWidth="1"/>
    <col min="13851" max="13851" width="33.140625" style="7" bestFit="1" customWidth="1"/>
    <col min="13852" max="14081" width="9.140625" style="7"/>
    <col min="14082" max="14082" width="8.28515625" style="7" customWidth="1"/>
    <col min="14083" max="14083" width="24.28515625" style="7" customWidth="1"/>
    <col min="14084" max="14084" width="17.85546875" style="7" customWidth="1"/>
    <col min="14085" max="14085" width="11" style="7" bestFit="1" customWidth="1"/>
    <col min="14086" max="14086" width="9.42578125" style="7" bestFit="1" customWidth="1"/>
    <col min="14087" max="14087" width="8" style="7" bestFit="1" customWidth="1"/>
    <col min="14088" max="14088" width="15" style="7" bestFit="1" customWidth="1"/>
    <col min="14089" max="14089" width="13.5703125" style="7" bestFit="1" customWidth="1"/>
    <col min="14090" max="14090" width="50.28515625" style="7" bestFit="1" customWidth="1"/>
    <col min="14091" max="14091" width="31" style="7" customWidth="1"/>
    <col min="14092" max="14092" width="25.85546875" style="7" bestFit="1" customWidth="1"/>
    <col min="14093" max="14093" width="52.28515625" style="7" bestFit="1" customWidth="1"/>
    <col min="14094" max="14094" width="19" style="7" bestFit="1" customWidth="1"/>
    <col min="14095" max="14095" width="24.5703125" style="7" bestFit="1" customWidth="1"/>
    <col min="14096" max="14096" width="22.140625" style="7" bestFit="1" customWidth="1"/>
    <col min="14097" max="14097" width="32.140625" style="7" customWidth="1"/>
    <col min="14098" max="14098" width="28.7109375" style="7" bestFit="1" customWidth="1"/>
    <col min="14099" max="14101" width="20.85546875" style="7" customWidth="1"/>
    <col min="14102" max="14102" width="21" style="7" bestFit="1" customWidth="1"/>
    <col min="14103" max="14103" width="36" style="7" bestFit="1" customWidth="1"/>
    <col min="14104" max="14104" width="36" style="7" customWidth="1"/>
    <col min="14105" max="14105" width="9.140625" style="7"/>
    <col min="14106" max="14106" width="33.42578125" style="7" bestFit="1" customWidth="1"/>
    <col min="14107" max="14107" width="33.140625" style="7" bestFit="1" customWidth="1"/>
    <col min="14108" max="14337" width="9.140625" style="7"/>
    <col min="14338" max="14338" width="8.28515625" style="7" customWidth="1"/>
    <col min="14339" max="14339" width="24.28515625" style="7" customWidth="1"/>
    <col min="14340" max="14340" width="17.85546875" style="7" customWidth="1"/>
    <col min="14341" max="14341" width="11" style="7" bestFit="1" customWidth="1"/>
    <col min="14342" max="14342" width="9.42578125" style="7" bestFit="1" customWidth="1"/>
    <col min="14343" max="14343" width="8" style="7" bestFit="1" customWidth="1"/>
    <col min="14344" max="14344" width="15" style="7" bestFit="1" customWidth="1"/>
    <col min="14345" max="14345" width="13.5703125" style="7" bestFit="1" customWidth="1"/>
    <col min="14346" max="14346" width="50.28515625" style="7" bestFit="1" customWidth="1"/>
    <col min="14347" max="14347" width="31" style="7" customWidth="1"/>
    <col min="14348" max="14348" width="25.85546875" style="7" bestFit="1" customWidth="1"/>
    <col min="14349" max="14349" width="52.28515625" style="7" bestFit="1" customWidth="1"/>
    <col min="14350" max="14350" width="19" style="7" bestFit="1" customWidth="1"/>
    <col min="14351" max="14351" width="24.5703125" style="7" bestFit="1" customWidth="1"/>
    <col min="14352" max="14352" width="22.140625" style="7" bestFit="1" customWidth="1"/>
    <col min="14353" max="14353" width="32.140625" style="7" customWidth="1"/>
    <col min="14354" max="14354" width="28.7109375" style="7" bestFit="1" customWidth="1"/>
    <col min="14355" max="14357" width="20.85546875" style="7" customWidth="1"/>
    <col min="14358" max="14358" width="21" style="7" bestFit="1" customWidth="1"/>
    <col min="14359" max="14359" width="36" style="7" bestFit="1" customWidth="1"/>
    <col min="14360" max="14360" width="36" style="7" customWidth="1"/>
    <col min="14361" max="14361" width="9.140625" style="7"/>
    <col min="14362" max="14362" width="33.42578125" style="7" bestFit="1" customWidth="1"/>
    <col min="14363" max="14363" width="33.140625" style="7" bestFit="1" customWidth="1"/>
    <col min="14364" max="14593" width="9.140625" style="7"/>
    <col min="14594" max="14594" width="8.28515625" style="7" customWidth="1"/>
    <col min="14595" max="14595" width="24.28515625" style="7" customWidth="1"/>
    <col min="14596" max="14596" width="17.85546875" style="7" customWidth="1"/>
    <col min="14597" max="14597" width="11" style="7" bestFit="1" customWidth="1"/>
    <col min="14598" max="14598" width="9.42578125" style="7" bestFit="1" customWidth="1"/>
    <col min="14599" max="14599" width="8" style="7" bestFit="1" customWidth="1"/>
    <col min="14600" max="14600" width="15" style="7" bestFit="1" customWidth="1"/>
    <col min="14601" max="14601" width="13.5703125" style="7" bestFit="1" customWidth="1"/>
    <col min="14602" max="14602" width="50.28515625" style="7" bestFit="1" customWidth="1"/>
    <col min="14603" max="14603" width="31" style="7" customWidth="1"/>
    <col min="14604" max="14604" width="25.85546875" style="7" bestFit="1" customWidth="1"/>
    <col min="14605" max="14605" width="52.28515625" style="7" bestFit="1" customWidth="1"/>
    <col min="14606" max="14606" width="19" style="7" bestFit="1" customWidth="1"/>
    <col min="14607" max="14607" width="24.5703125" style="7" bestFit="1" customWidth="1"/>
    <col min="14608" max="14608" width="22.140625" style="7" bestFit="1" customWidth="1"/>
    <col min="14609" max="14609" width="32.140625" style="7" customWidth="1"/>
    <col min="14610" max="14610" width="28.7109375" style="7" bestFit="1" customWidth="1"/>
    <col min="14611" max="14613" width="20.85546875" style="7" customWidth="1"/>
    <col min="14614" max="14614" width="21" style="7" bestFit="1" customWidth="1"/>
    <col min="14615" max="14615" width="36" style="7" bestFit="1" customWidth="1"/>
    <col min="14616" max="14616" width="36" style="7" customWidth="1"/>
    <col min="14617" max="14617" width="9.140625" style="7"/>
    <col min="14618" max="14618" width="33.42578125" style="7" bestFit="1" customWidth="1"/>
    <col min="14619" max="14619" width="33.140625" style="7" bestFit="1" customWidth="1"/>
    <col min="14620" max="14849" width="9.140625" style="7"/>
    <col min="14850" max="14850" width="8.28515625" style="7" customWidth="1"/>
    <col min="14851" max="14851" width="24.28515625" style="7" customWidth="1"/>
    <col min="14852" max="14852" width="17.85546875" style="7" customWidth="1"/>
    <col min="14853" max="14853" width="11" style="7" bestFit="1" customWidth="1"/>
    <col min="14854" max="14854" width="9.42578125" style="7" bestFit="1" customWidth="1"/>
    <col min="14855" max="14855" width="8" style="7" bestFit="1" customWidth="1"/>
    <col min="14856" max="14856" width="15" style="7" bestFit="1" customWidth="1"/>
    <col min="14857" max="14857" width="13.5703125" style="7" bestFit="1" customWidth="1"/>
    <col min="14858" max="14858" width="50.28515625" style="7" bestFit="1" customWidth="1"/>
    <col min="14859" max="14859" width="31" style="7" customWidth="1"/>
    <col min="14860" max="14860" width="25.85546875" style="7" bestFit="1" customWidth="1"/>
    <col min="14861" max="14861" width="52.28515625" style="7" bestFit="1" customWidth="1"/>
    <col min="14862" max="14862" width="19" style="7" bestFit="1" customWidth="1"/>
    <col min="14863" max="14863" width="24.5703125" style="7" bestFit="1" customWidth="1"/>
    <col min="14864" max="14864" width="22.140625" style="7" bestFit="1" customWidth="1"/>
    <col min="14865" max="14865" width="32.140625" style="7" customWidth="1"/>
    <col min="14866" max="14866" width="28.7109375" style="7" bestFit="1" customWidth="1"/>
    <col min="14867" max="14869" width="20.85546875" style="7" customWidth="1"/>
    <col min="14870" max="14870" width="21" style="7" bestFit="1" customWidth="1"/>
    <col min="14871" max="14871" width="36" style="7" bestFit="1" customWidth="1"/>
    <col min="14872" max="14872" width="36" style="7" customWidth="1"/>
    <col min="14873" max="14873" width="9.140625" style="7"/>
    <col min="14874" max="14874" width="33.42578125" style="7" bestFit="1" customWidth="1"/>
    <col min="14875" max="14875" width="33.140625" style="7" bestFit="1" customWidth="1"/>
    <col min="14876" max="15105" width="9.140625" style="7"/>
    <col min="15106" max="15106" width="8.28515625" style="7" customWidth="1"/>
    <col min="15107" max="15107" width="24.28515625" style="7" customWidth="1"/>
    <col min="15108" max="15108" width="17.85546875" style="7" customWidth="1"/>
    <col min="15109" max="15109" width="11" style="7" bestFit="1" customWidth="1"/>
    <col min="15110" max="15110" width="9.42578125" style="7" bestFit="1" customWidth="1"/>
    <col min="15111" max="15111" width="8" style="7" bestFit="1" customWidth="1"/>
    <col min="15112" max="15112" width="15" style="7" bestFit="1" customWidth="1"/>
    <col min="15113" max="15113" width="13.5703125" style="7" bestFit="1" customWidth="1"/>
    <col min="15114" max="15114" width="50.28515625" style="7" bestFit="1" customWidth="1"/>
    <col min="15115" max="15115" width="31" style="7" customWidth="1"/>
    <col min="15116" max="15116" width="25.85546875" style="7" bestFit="1" customWidth="1"/>
    <col min="15117" max="15117" width="52.28515625" style="7" bestFit="1" customWidth="1"/>
    <col min="15118" max="15118" width="19" style="7" bestFit="1" customWidth="1"/>
    <col min="15119" max="15119" width="24.5703125" style="7" bestFit="1" customWidth="1"/>
    <col min="15120" max="15120" width="22.140625" style="7" bestFit="1" customWidth="1"/>
    <col min="15121" max="15121" width="32.140625" style="7" customWidth="1"/>
    <col min="15122" max="15122" width="28.7109375" style="7" bestFit="1" customWidth="1"/>
    <col min="15123" max="15125" width="20.85546875" style="7" customWidth="1"/>
    <col min="15126" max="15126" width="21" style="7" bestFit="1" customWidth="1"/>
    <col min="15127" max="15127" width="36" style="7" bestFit="1" customWidth="1"/>
    <col min="15128" max="15128" width="36" style="7" customWidth="1"/>
    <col min="15129" max="15129" width="9.140625" style="7"/>
    <col min="15130" max="15130" width="33.42578125" style="7" bestFit="1" customWidth="1"/>
    <col min="15131" max="15131" width="33.140625" style="7" bestFit="1" customWidth="1"/>
    <col min="15132" max="15361" width="9.140625" style="7"/>
    <col min="15362" max="15362" width="8.28515625" style="7" customWidth="1"/>
    <col min="15363" max="15363" width="24.28515625" style="7" customWidth="1"/>
    <col min="15364" max="15364" width="17.85546875" style="7" customWidth="1"/>
    <col min="15365" max="15365" width="11" style="7" bestFit="1" customWidth="1"/>
    <col min="15366" max="15366" width="9.42578125" style="7" bestFit="1" customWidth="1"/>
    <col min="15367" max="15367" width="8" style="7" bestFit="1" customWidth="1"/>
    <col min="15368" max="15368" width="15" style="7" bestFit="1" customWidth="1"/>
    <col min="15369" max="15369" width="13.5703125" style="7" bestFit="1" customWidth="1"/>
    <col min="15370" max="15370" width="50.28515625" style="7" bestFit="1" customWidth="1"/>
    <col min="15371" max="15371" width="31" style="7" customWidth="1"/>
    <col min="15372" max="15372" width="25.85546875" style="7" bestFit="1" customWidth="1"/>
    <col min="15373" max="15373" width="52.28515625" style="7" bestFit="1" customWidth="1"/>
    <col min="15374" max="15374" width="19" style="7" bestFit="1" customWidth="1"/>
    <col min="15375" max="15375" width="24.5703125" style="7" bestFit="1" customWidth="1"/>
    <col min="15376" max="15376" width="22.140625" style="7" bestFit="1" customWidth="1"/>
    <col min="15377" max="15377" width="32.140625" style="7" customWidth="1"/>
    <col min="15378" max="15378" width="28.7109375" style="7" bestFit="1" customWidth="1"/>
    <col min="15379" max="15381" width="20.85546875" style="7" customWidth="1"/>
    <col min="15382" max="15382" width="21" style="7" bestFit="1" customWidth="1"/>
    <col min="15383" max="15383" width="36" style="7" bestFit="1" customWidth="1"/>
    <col min="15384" max="15384" width="36" style="7" customWidth="1"/>
    <col min="15385" max="15385" width="9.140625" style="7"/>
    <col min="15386" max="15386" width="33.42578125" style="7" bestFit="1" customWidth="1"/>
    <col min="15387" max="15387" width="33.140625" style="7" bestFit="1" customWidth="1"/>
    <col min="15388" max="15617" width="9.140625" style="7"/>
    <col min="15618" max="15618" width="8.28515625" style="7" customWidth="1"/>
    <col min="15619" max="15619" width="24.28515625" style="7" customWidth="1"/>
    <col min="15620" max="15620" width="17.85546875" style="7" customWidth="1"/>
    <col min="15621" max="15621" width="11" style="7" bestFit="1" customWidth="1"/>
    <col min="15622" max="15622" width="9.42578125" style="7" bestFit="1" customWidth="1"/>
    <col min="15623" max="15623" width="8" style="7" bestFit="1" customWidth="1"/>
    <col min="15624" max="15624" width="15" style="7" bestFit="1" customWidth="1"/>
    <col min="15625" max="15625" width="13.5703125" style="7" bestFit="1" customWidth="1"/>
    <col min="15626" max="15626" width="50.28515625" style="7" bestFit="1" customWidth="1"/>
    <col min="15627" max="15627" width="31" style="7" customWidth="1"/>
    <col min="15628" max="15628" width="25.85546875" style="7" bestFit="1" customWidth="1"/>
    <col min="15629" max="15629" width="52.28515625" style="7" bestFit="1" customWidth="1"/>
    <col min="15630" max="15630" width="19" style="7" bestFit="1" customWidth="1"/>
    <col min="15631" max="15631" width="24.5703125" style="7" bestFit="1" customWidth="1"/>
    <col min="15632" max="15632" width="22.140625" style="7" bestFit="1" customWidth="1"/>
    <col min="15633" max="15633" width="32.140625" style="7" customWidth="1"/>
    <col min="15634" max="15634" width="28.7109375" style="7" bestFit="1" customWidth="1"/>
    <col min="15635" max="15637" width="20.85546875" style="7" customWidth="1"/>
    <col min="15638" max="15638" width="21" style="7" bestFit="1" customWidth="1"/>
    <col min="15639" max="15639" width="36" style="7" bestFit="1" customWidth="1"/>
    <col min="15640" max="15640" width="36" style="7" customWidth="1"/>
    <col min="15641" max="15641" width="9.140625" style="7"/>
    <col min="15642" max="15642" width="33.42578125" style="7" bestFit="1" customWidth="1"/>
    <col min="15643" max="15643" width="33.140625" style="7" bestFit="1" customWidth="1"/>
    <col min="15644" max="15873" width="9.140625" style="7"/>
    <col min="15874" max="15874" width="8.28515625" style="7" customWidth="1"/>
    <col min="15875" max="15875" width="24.28515625" style="7" customWidth="1"/>
    <col min="15876" max="15876" width="17.85546875" style="7" customWidth="1"/>
    <col min="15877" max="15877" width="11" style="7" bestFit="1" customWidth="1"/>
    <col min="15878" max="15878" width="9.42578125" style="7" bestFit="1" customWidth="1"/>
    <col min="15879" max="15879" width="8" style="7" bestFit="1" customWidth="1"/>
    <col min="15880" max="15880" width="15" style="7" bestFit="1" customWidth="1"/>
    <col min="15881" max="15881" width="13.5703125" style="7" bestFit="1" customWidth="1"/>
    <col min="15882" max="15882" width="50.28515625" style="7" bestFit="1" customWidth="1"/>
    <col min="15883" max="15883" width="31" style="7" customWidth="1"/>
    <col min="15884" max="15884" width="25.85546875" style="7" bestFit="1" customWidth="1"/>
    <col min="15885" max="15885" width="52.28515625" style="7" bestFit="1" customWidth="1"/>
    <col min="15886" max="15886" width="19" style="7" bestFit="1" customWidth="1"/>
    <col min="15887" max="15887" width="24.5703125" style="7" bestFit="1" customWidth="1"/>
    <col min="15888" max="15888" width="22.140625" style="7" bestFit="1" customWidth="1"/>
    <col min="15889" max="15889" width="32.140625" style="7" customWidth="1"/>
    <col min="15890" max="15890" width="28.7109375" style="7" bestFit="1" customWidth="1"/>
    <col min="15891" max="15893" width="20.85546875" style="7" customWidth="1"/>
    <col min="15894" max="15894" width="21" style="7" bestFit="1" customWidth="1"/>
    <col min="15895" max="15895" width="36" style="7" bestFit="1" customWidth="1"/>
    <col min="15896" max="15896" width="36" style="7" customWidth="1"/>
    <col min="15897" max="15897" width="9.140625" style="7"/>
    <col min="15898" max="15898" width="33.42578125" style="7" bestFit="1" customWidth="1"/>
    <col min="15899" max="15899" width="33.140625" style="7" bestFit="1" customWidth="1"/>
    <col min="15900" max="16129" width="9.140625" style="7"/>
    <col min="16130" max="16130" width="8.28515625" style="7" customWidth="1"/>
    <col min="16131" max="16131" width="24.28515625" style="7" customWidth="1"/>
    <col min="16132" max="16132" width="17.85546875" style="7" customWidth="1"/>
    <col min="16133" max="16133" width="11" style="7" bestFit="1" customWidth="1"/>
    <col min="16134" max="16134" width="9.42578125" style="7" bestFit="1" customWidth="1"/>
    <col min="16135" max="16135" width="8" style="7" bestFit="1" customWidth="1"/>
    <col min="16136" max="16136" width="15" style="7" bestFit="1" customWidth="1"/>
    <col min="16137" max="16137" width="13.5703125" style="7" bestFit="1" customWidth="1"/>
    <col min="16138" max="16138" width="50.28515625" style="7" bestFit="1" customWidth="1"/>
    <col min="16139" max="16139" width="31" style="7" customWidth="1"/>
    <col min="16140" max="16140" width="25.85546875" style="7" bestFit="1" customWidth="1"/>
    <col min="16141" max="16141" width="52.28515625" style="7" bestFit="1" customWidth="1"/>
    <col min="16142" max="16142" width="19" style="7" bestFit="1" customWidth="1"/>
    <col min="16143" max="16143" width="24.5703125" style="7" bestFit="1" customWidth="1"/>
    <col min="16144" max="16144" width="22.140625" style="7" bestFit="1" customWidth="1"/>
    <col min="16145" max="16145" width="32.140625" style="7" customWidth="1"/>
    <col min="16146" max="16146" width="28.7109375" style="7" bestFit="1" customWidth="1"/>
    <col min="16147" max="16149" width="20.85546875" style="7" customWidth="1"/>
    <col min="16150" max="16150" width="21" style="7" bestFit="1" customWidth="1"/>
    <col min="16151" max="16151" width="36" style="7" bestFit="1" customWidth="1"/>
    <col min="16152" max="16152" width="36" style="7" customWidth="1"/>
    <col min="16153" max="16153" width="9.140625" style="7"/>
    <col min="16154" max="16154" width="33.42578125" style="7" bestFit="1" customWidth="1"/>
    <col min="16155" max="16155" width="33.140625" style="7" bestFit="1" customWidth="1"/>
    <col min="16156" max="16384" width="9.140625" style="7"/>
  </cols>
  <sheetData>
    <row r="1" spans="1:27" ht="29.25" customHeight="1" x14ac:dyDescent="0.45">
      <c r="A1" s="7" t="s">
        <v>548</v>
      </c>
      <c r="B1" s="8"/>
      <c r="C1" s="9"/>
      <c r="D1" s="9"/>
      <c r="E1" s="9"/>
      <c r="F1" s="9"/>
      <c r="G1" s="9"/>
      <c r="H1" s="9"/>
      <c r="I1" s="9"/>
      <c r="J1" s="75"/>
      <c r="K1" s="9"/>
      <c r="L1" s="9"/>
      <c r="M1" s="7"/>
      <c r="N1" s="7"/>
      <c r="O1" s="7"/>
      <c r="P1" s="7"/>
      <c r="Q1" s="7"/>
      <c r="R1" s="7"/>
      <c r="S1" s="10"/>
      <c r="T1" s="10"/>
      <c r="U1" s="10"/>
      <c r="V1" s="11"/>
      <c r="W1" s="7"/>
      <c r="X1" s="7"/>
      <c r="Y1" s="7"/>
      <c r="Z1" s="12"/>
      <c r="AA1" s="12"/>
    </row>
    <row r="2" spans="1:27" ht="15" customHeight="1" x14ac:dyDescent="0.25">
      <c r="B2" s="7"/>
      <c r="C2" s="7"/>
      <c r="D2" s="7"/>
      <c r="E2" s="7"/>
      <c r="F2" s="7"/>
      <c r="G2" s="7"/>
      <c r="H2" s="7"/>
      <c r="I2" s="7"/>
      <c r="K2" s="7"/>
      <c r="L2" s="7"/>
      <c r="M2" s="7"/>
      <c r="N2" s="7"/>
      <c r="O2" s="7"/>
      <c r="P2" s="7"/>
      <c r="Q2" s="7"/>
      <c r="R2" s="7"/>
      <c r="S2" s="10"/>
      <c r="T2" s="10"/>
      <c r="U2" s="10"/>
      <c r="V2" s="11"/>
      <c r="W2" s="7"/>
      <c r="X2" s="7"/>
      <c r="Y2" s="7"/>
      <c r="Z2" s="12"/>
      <c r="AA2" s="12"/>
    </row>
    <row r="3" spans="1:27" ht="15" customHeight="1" x14ac:dyDescent="0.25">
      <c r="B3" s="7"/>
      <c r="C3" s="7"/>
      <c r="D3" s="7"/>
      <c r="E3" s="7"/>
      <c r="F3" s="7"/>
      <c r="G3" s="7"/>
      <c r="H3" s="7"/>
      <c r="I3" s="7"/>
      <c r="K3" s="7"/>
      <c r="L3" s="7"/>
      <c r="M3" s="7"/>
      <c r="N3" s="7"/>
      <c r="O3" s="7"/>
      <c r="P3" s="7"/>
      <c r="Q3" s="7"/>
      <c r="R3" s="7"/>
      <c r="S3" s="10"/>
      <c r="T3" s="10"/>
      <c r="U3" s="10"/>
      <c r="V3" s="11"/>
      <c r="W3" s="7"/>
      <c r="X3" s="7"/>
      <c r="Y3" s="7"/>
      <c r="Z3" s="12"/>
      <c r="AA3" s="12"/>
    </row>
    <row r="4" spans="1:27" ht="15" customHeight="1" x14ac:dyDescent="0.25">
      <c r="B4" s="7"/>
      <c r="C4" s="7"/>
      <c r="D4" s="7"/>
      <c r="E4" s="7"/>
      <c r="F4" s="7"/>
      <c r="G4" s="7"/>
      <c r="H4" s="7"/>
      <c r="I4" s="7"/>
      <c r="K4" s="7"/>
      <c r="L4" s="7"/>
      <c r="M4" s="7"/>
      <c r="N4" s="7"/>
      <c r="O4" s="7"/>
      <c r="P4" s="7"/>
      <c r="Q4" s="7"/>
      <c r="R4" s="7"/>
      <c r="S4" s="10"/>
      <c r="T4" s="10"/>
      <c r="U4" s="10"/>
      <c r="V4" s="11"/>
      <c r="W4" s="7"/>
      <c r="X4" s="7"/>
      <c r="Y4" s="7"/>
      <c r="Z4" s="12"/>
      <c r="AA4" s="12"/>
    </row>
    <row r="5" spans="1:27" ht="15" customHeight="1" x14ac:dyDescent="0.25">
      <c r="B5" s="7"/>
      <c r="C5" s="7"/>
      <c r="D5" s="7"/>
      <c r="E5" s="7"/>
      <c r="F5" s="7"/>
      <c r="G5" s="7"/>
      <c r="H5" s="7"/>
      <c r="I5" s="7"/>
      <c r="K5" s="7"/>
      <c r="L5" s="7"/>
      <c r="M5" s="7"/>
      <c r="N5" s="7"/>
      <c r="O5" s="7"/>
      <c r="P5" s="7"/>
      <c r="Q5" s="7"/>
      <c r="R5" s="7"/>
      <c r="S5" s="10"/>
      <c r="T5" s="10"/>
      <c r="U5" s="10"/>
      <c r="V5" s="11"/>
      <c r="W5" s="7"/>
      <c r="X5" s="7"/>
      <c r="Y5" s="7"/>
      <c r="Z5" s="12"/>
      <c r="AA5" s="12"/>
    </row>
    <row r="6" spans="1:27" ht="15" customHeight="1" x14ac:dyDescent="0.25">
      <c r="B6" s="7"/>
      <c r="C6" s="7"/>
      <c r="D6" s="7"/>
      <c r="E6" s="7"/>
      <c r="F6" s="7"/>
      <c r="G6" s="7"/>
      <c r="H6" s="7"/>
      <c r="I6" s="7"/>
      <c r="K6" s="7"/>
      <c r="L6" s="7"/>
      <c r="M6" s="7"/>
      <c r="N6" s="7"/>
      <c r="O6" s="7"/>
      <c r="P6" s="7"/>
      <c r="Q6" s="7"/>
      <c r="R6" s="7"/>
      <c r="S6" s="10"/>
      <c r="T6" s="10"/>
      <c r="U6" s="10"/>
      <c r="V6" s="11"/>
      <c r="W6" s="7"/>
      <c r="X6" s="7"/>
      <c r="Y6" s="7"/>
      <c r="Z6" s="12"/>
      <c r="AA6" s="12"/>
    </row>
    <row r="7" spans="1:27" ht="15" customHeight="1" x14ac:dyDescent="0.25">
      <c r="B7" s="7"/>
      <c r="C7" s="7"/>
      <c r="D7" s="7"/>
      <c r="E7" s="7"/>
      <c r="F7" s="7"/>
      <c r="G7" s="7"/>
      <c r="H7" s="7"/>
      <c r="I7" s="7"/>
      <c r="K7" s="7"/>
      <c r="L7" s="7"/>
      <c r="M7" s="7"/>
      <c r="N7" s="7"/>
      <c r="O7" s="7"/>
      <c r="P7" s="7"/>
      <c r="Q7" s="7"/>
      <c r="R7" s="7"/>
      <c r="S7" s="13"/>
      <c r="T7" s="10"/>
      <c r="U7" s="10"/>
      <c r="V7" s="11"/>
      <c r="W7" s="7"/>
      <c r="X7" s="7"/>
      <c r="Y7" s="7"/>
      <c r="Z7" s="12"/>
      <c r="AA7" s="12"/>
    </row>
    <row r="8" spans="1:27" ht="15" customHeight="1" x14ac:dyDescent="0.25">
      <c r="B8" s="7"/>
      <c r="C8" s="7"/>
      <c r="D8" s="7"/>
      <c r="E8" s="7"/>
      <c r="F8" s="7"/>
      <c r="G8" s="7"/>
      <c r="H8" s="7"/>
      <c r="I8" s="7"/>
      <c r="K8" s="7"/>
      <c r="L8" s="7"/>
      <c r="M8" s="7"/>
      <c r="N8" s="7"/>
      <c r="O8" s="7"/>
      <c r="P8" s="7"/>
      <c r="Q8" s="7"/>
      <c r="R8" s="7"/>
      <c r="S8" s="10"/>
      <c r="T8" s="10"/>
      <c r="U8" s="10"/>
      <c r="V8" s="11"/>
      <c r="W8" s="7"/>
      <c r="X8" s="7"/>
      <c r="Y8" s="7"/>
      <c r="Z8" s="12"/>
      <c r="AA8" s="12"/>
    </row>
    <row r="9" spans="1:27" ht="15" customHeight="1" x14ac:dyDescent="0.25"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  <c r="P9" s="7"/>
      <c r="Q9" s="7"/>
      <c r="R9" s="7"/>
      <c r="S9" s="10"/>
      <c r="T9" s="10"/>
      <c r="U9" s="10"/>
      <c r="V9" s="11"/>
      <c r="W9" s="7"/>
      <c r="X9" s="7"/>
      <c r="Y9" s="7"/>
      <c r="Z9" s="12"/>
      <c r="AA9" s="12"/>
    </row>
    <row r="10" spans="1:27" ht="15" customHeight="1" x14ac:dyDescent="0.25">
      <c r="B10" s="7"/>
      <c r="C10" s="7"/>
      <c r="D10" s="7"/>
      <c r="E10" s="7"/>
      <c r="F10" s="7"/>
      <c r="G10" s="7"/>
      <c r="H10" s="7"/>
      <c r="I10" s="7"/>
      <c r="K10" s="7"/>
      <c r="L10" s="7"/>
      <c r="M10" s="7"/>
      <c r="N10" s="7"/>
      <c r="O10" s="7"/>
      <c r="P10" s="7"/>
      <c r="Q10" s="7"/>
      <c r="R10" s="7"/>
      <c r="S10" s="10"/>
      <c r="T10" s="10"/>
      <c r="U10" s="10"/>
      <c r="V10" s="11"/>
      <c r="W10" s="7"/>
      <c r="X10" s="7"/>
      <c r="Y10" s="7"/>
      <c r="Z10" s="12"/>
      <c r="AA10" s="12"/>
    </row>
    <row r="11" spans="1:27" ht="15" customHeight="1" x14ac:dyDescent="0.25">
      <c r="B11" s="7"/>
      <c r="C11" s="7"/>
      <c r="D11" s="7"/>
      <c r="E11" s="7"/>
      <c r="F11" s="7"/>
      <c r="G11" s="7"/>
      <c r="H11" s="7"/>
      <c r="I11" s="7"/>
      <c r="K11" s="7"/>
      <c r="L11" s="7"/>
      <c r="M11" s="7"/>
      <c r="N11" s="7"/>
      <c r="O11" s="7"/>
      <c r="P11" s="7"/>
      <c r="Q11" s="7"/>
      <c r="R11" s="7"/>
      <c r="S11" s="10"/>
      <c r="T11" s="10"/>
      <c r="U11" s="10"/>
      <c r="V11" s="11"/>
      <c r="W11" s="7"/>
      <c r="X11" s="7"/>
      <c r="Y11" s="7"/>
      <c r="Z11" s="12"/>
      <c r="AA11" s="12"/>
    </row>
    <row r="12" spans="1:27" ht="15" customHeight="1" x14ac:dyDescent="0.25">
      <c r="B12" s="7"/>
      <c r="C12" s="7"/>
      <c r="D12" s="7"/>
      <c r="E12" s="7"/>
      <c r="F12" s="7"/>
      <c r="G12" s="7"/>
      <c r="H12" s="7"/>
      <c r="I12" s="7"/>
      <c r="K12" s="7"/>
      <c r="L12" s="7"/>
      <c r="M12" s="7"/>
      <c r="N12" s="7"/>
      <c r="O12" s="7"/>
      <c r="P12" s="7"/>
      <c r="Q12" s="7"/>
      <c r="R12" s="7"/>
      <c r="S12" s="10"/>
      <c r="T12" s="10"/>
      <c r="U12" s="10"/>
      <c r="V12" s="11"/>
      <c r="W12" s="7"/>
      <c r="X12" s="7"/>
      <c r="Y12" s="7"/>
      <c r="Z12" s="12"/>
      <c r="AA12" s="12"/>
    </row>
    <row r="13" spans="1:27" ht="15" customHeight="1" x14ac:dyDescent="0.25">
      <c r="B13" s="7"/>
      <c r="C13" s="7"/>
      <c r="D13" s="7"/>
      <c r="E13" s="7"/>
      <c r="F13" s="7"/>
      <c r="G13" s="7"/>
      <c r="H13" s="7"/>
      <c r="I13" s="7"/>
      <c r="K13" s="7"/>
      <c r="L13" s="7"/>
      <c r="M13" s="7"/>
      <c r="N13" s="7"/>
      <c r="O13" s="82">
        <f>SUMIFS(O19:O203,J19:J203,0)</f>
        <v>1761.9960000000001</v>
      </c>
      <c r="P13" s="7"/>
      <c r="Q13" s="7"/>
      <c r="R13" s="7"/>
      <c r="S13" s="10"/>
      <c r="T13" s="10"/>
      <c r="U13" s="10"/>
      <c r="V13" s="11"/>
      <c r="W13" s="7"/>
      <c r="X13" s="7"/>
      <c r="Y13" s="7"/>
      <c r="Z13" s="12"/>
      <c r="AA13" s="12"/>
    </row>
    <row r="14" spans="1:27" ht="15" customHeight="1" x14ac:dyDescent="0.25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7"/>
      <c r="O14" s="82">
        <f>SUM(O19:O203)-O13</f>
        <v>5955.3690000000006</v>
      </c>
      <c r="P14" s="7"/>
      <c r="Q14" s="7"/>
      <c r="R14" s="7"/>
      <c r="S14" s="10"/>
      <c r="T14" s="10"/>
      <c r="U14" s="10"/>
      <c r="V14" s="11"/>
      <c r="W14" s="7"/>
      <c r="X14" s="7"/>
      <c r="Y14" s="7"/>
      <c r="Z14" s="12"/>
      <c r="AA14" s="12"/>
    </row>
    <row r="15" spans="1:27" s="14" customFormat="1" ht="15.75" customHeight="1" thickBot="1" x14ac:dyDescent="0.3"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77"/>
      <c r="K15" s="14">
        <v>0</v>
      </c>
      <c r="L15" s="14">
        <v>0</v>
      </c>
      <c r="M15" s="14">
        <v>0</v>
      </c>
      <c r="N15" s="14">
        <v>0</v>
      </c>
      <c r="P15" s="14">
        <v>0</v>
      </c>
      <c r="Q15" s="14">
        <v>0</v>
      </c>
      <c r="R15" s="14">
        <v>0</v>
      </c>
      <c r="S15" s="15">
        <v>0</v>
      </c>
      <c r="T15" s="15">
        <v>0</v>
      </c>
      <c r="U15" s="15">
        <v>0</v>
      </c>
      <c r="V15" s="16">
        <v>0</v>
      </c>
      <c r="W15" s="14">
        <v>0</v>
      </c>
      <c r="X15" s="14">
        <v>0</v>
      </c>
      <c r="Z15" s="17">
        <v>0</v>
      </c>
      <c r="AA15" s="17">
        <v>0</v>
      </c>
    </row>
    <row r="16" spans="1:27" s="30" customFormat="1" ht="31.5" customHeight="1" thickBot="1" x14ac:dyDescent="0.4">
      <c r="A16" s="18"/>
      <c r="B16" s="19" t="s">
        <v>176</v>
      </c>
      <c r="C16" s="20"/>
      <c r="D16" s="21"/>
      <c r="E16" s="21"/>
      <c r="F16" s="21"/>
      <c r="G16" s="21"/>
      <c r="H16" s="21"/>
      <c r="I16" s="21"/>
      <c r="J16" s="78"/>
      <c r="K16" s="21"/>
      <c r="L16" s="21"/>
      <c r="M16" s="21"/>
      <c r="N16" s="21"/>
      <c r="O16" s="83">
        <f>O14/SUM(O19:O203)</f>
        <v>0.77168424714912409</v>
      </c>
      <c r="P16" s="21"/>
      <c r="Q16" s="21"/>
      <c r="R16" s="22"/>
      <c r="S16" s="23"/>
      <c r="T16" s="23"/>
      <c r="U16" s="23"/>
      <c r="V16" s="24"/>
      <c r="W16" s="25"/>
      <c r="X16" s="26"/>
      <c r="Y16" s="27"/>
      <c r="Z16" s="28" t="s">
        <v>177</v>
      </c>
      <c r="AA16" s="29" t="s">
        <v>178</v>
      </c>
    </row>
    <row r="17" spans="1:28" s="45" customFormat="1" ht="38.25" thickBot="1" x14ac:dyDescent="0.35">
      <c r="A17" s="18"/>
      <c r="B17" s="31" t="s">
        <v>179</v>
      </c>
      <c r="C17" s="32"/>
      <c r="D17" s="32"/>
      <c r="E17" s="32"/>
      <c r="F17" s="32"/>
      <c r="G17" s="32"/>
      <c r="H17" s="33"/>
      <c r="I17" s="34" t="s">
        <v>180</v>
      </c>
      <c r="J17" s="79"/>
      <c r="K17" s="35"/>
      <c r="L17" s="35"/>
      <c r="M17" s="35"/>
      <c r="N17" s="36"/>
      <c r="O17" s="31" t="s">
        <v>181</v>
      </c>
      <c r="P17" s="32"/>
      <c r="Q17" s="33"/>
      <c r="R17" s="37" t="s">
        <v>182</v>
      </c>
      <c r="S17" s="38"/>
      <c r="T17" s="38"/>
      <c r="U17" s="38"/>
      <c r="V17" s="39"/>
      <c r="W17" s="40" t="s">
        <v>183</v>
      </c>
      <c r="X17" s="41"/>
      <c r="Y17" s="42"/>
      <c r="Z17" s="43" t="s">
        <v>184</v>
      </c>
      <c r="AA17" s="44" t="s">
        <v>185</v>
      </c>
    </row>
    <row r="18" spans="1:28" ht="38.25" thickBot="1" x14ac:dyDescent="0.35">
      <c r="B18" s="46" t="s">
        <v>186</v>
      </c>
      <c r="C18" s="47" t="s">
        <v>187</v>
      </c>
      <c r="D18" s="47" t="s">
        <v>188</v>
      </c>
      <c r="E18" s="47" t="s">
        <v>189</v>
      </c>
      <c r="F18" s="47" t="s">
        <v>190</v>
      </c>
      <c r="G18" s="47" t="s">
        <v>191</v>
      </c>
      <c r="H18" s="48" t="s">
        <v>192</v>
      </c>
      <c r="I18" s="46" t="s">
        <v>193</v>
      </c>
      <c r="J18" s="80" t="s">
        <v>537</v>
      </c>
      <c r="K18" s="47" t="s">
        <v>194</v>
      </c>
      <c r="L18" s="47" t="s">
        <v>195</v>
      </c>
      <c r="M18" s="47" t="s">
        <v>196</v>
      </c>
      <c r="N18" s="48" t="s">
        <v>197</v>
      </c>
      <c r="O18" s="46" t="s">
        <v>198</v>
      </c>
      <c r="P18" s="47" t="s">
        <v>199</v>
      </c>
      <c r="Q18" s="47" t="s">
        <v>200</v>
      </c>
      <c r="R18" s="49" t="s">
        <v>201</v>
      </c>
      <c r="S18" s="50" t="s">
        <v>202</v>
      </c>
      <c r="T18" s="50" t="s">
        <v>203</v>
      </c>
      <c r="U18" s="50" t="s">
        <v>204</v>
      </c>
      <c r="V18" s="51" t="s">
        <v>205</v>
      </c>
      <c r="W18" s="52" t="s">
        <v>206</v>
      </c>
      <c r="X18" s="53" t="s">
        <v>207</v>
      </c>
      <c r="Z18" s="54" t="s">
        <v>208</v>
      </c>
      <c r="AA18" s="55" t="s">
        <v>209</v>
      </c>
    </row>
    <row r="19" spans="1:28" s="59" customFormat="1" x14ac:dyDescent="0.25">
      <c r="A19" s="56"/>
      <c r="B19" s="2" t="s">
        <v>455</v>
      </c>
      <c r="C19" s="2">
        <v>2871</v>
      </c>
      <c r="D19" s="2">
        <v>10002</v>
      </c>
      <c r="E19" s="2">
        <v>100001</v>
      </c>
      <c r="F19" s="2">
        <v>2071</v>
      </c>
      <c r="G19" s="2" t="s">
        <v>456</v>
      </c>
      <c r="H19" s="2" t="s">
        <v>457</v>
      </c>
      <c r="I19" s="2" t="s">
        <v>118</v>
      </c>
      <c r="J19" s="81" t="s">
        <v>538</v>
      </c>
      <c r="K19" s="2" t="s">
        <v>256</v>
      </c>
      <c r="L19" s="2" t="s">
        <v>285</v>
      </c>
      <c r="M19" s="2" t="s">
        <v>458</v>
      </c>
      <c r="N19" s="2" t="s">
        <v>217</v>
      </c>
      <c r="O19" s="2">
        <v>108</v>
      </c>
      <c r="P19" s="2">
        <v>108</v>
      </c>
      <c r="Q19" s="2">
        <v>0</v>
      </c>
      <c r="R19" s="2" t="s">
        <v>268</v>
      </c>
      <c r="S19" s="66" t="s">
        <v>219</v>
      </c>
      <c r="T19" s="66">
        <v>33208</v>
      </c>
      <c r="U19" s="66" t="s">
        <v>219</v>
      </c>
      <c r="V19" s="66" t="s">
        <v>219</v>
      </c>
      <c r="W19" s="2">
        <v>8.3000000000000007</v>
      </c>
      <c r="X19" s="2">
        <v>0.8</v>
      </c>
      <c r="Y19" s="2"/>
      <c r="Z19" s="67">
        <v>287285.2612945658</v>
      </c>
      <c r="AA19" s="68">
        <v>0</v>
      </c>
      <c r="AB19" s="84">
        <f>O19/SUM($O$19:$O$203)</f>
        <v>1.3994413896452998E-2</v>
      </c>
    </row>
    <row r="20" spans="1:28" s="59" customFormat="1" x14ac:dyDescent="0.25">
      <c r="A20" s="56"/>
      <c r="B20" s="1" t="s">
        <v>295</v>
      </c>
      <c r="C20" s="1" t="s">
        <v>296</v>
      </c>
      <c r="D20" s="1">
        <v>52078</v>
      </c>
      <c r="E20" s="1">
        <v>101551</v>
      </c>
      <c r="F20" s="1">
        <v>0</v>
      </c>
      <c r="G20" s="1" t="s">
        <v>297</v>
      </c>
      <c r="H20" s="1" t="s">
        <v>213</v>
      </c>
      <c r="I20" s="1" t="s">
        <v>25</v>
      </c>
      <c r="J20" s="81" t="s">
        <v>539</v>
      </c>
      <c r="K20" s="1" t="s">
        <v>214</v>
      </c>
      <c r="L20" s="1" t="s">
        <v>215</v>
      </c>
      <c r="M20" s="1" t="s">
        <v>216</v>
      </c>
      <c r="N20" s="1" t="s">
        <v>298</v>
      </c>
      <c r="O20" s="1">
        <v>4.25</v>
      </c>
      <c r="P20" s="1">
        <v>4.25</v>
      </c>
      <c r="Q20" s="1" t="s">
        <v>219</v>
      </c>
      <c r="R20" s="1" t="s">
        <v>268</v>
      </c>
      <c r="S20" s="57">
        <v>32247</v>
      </c>
      <c r="T20" s="57">
        <v>32313</v>
      </c>
      <c r="U20" s="57" t="s">
        <v>219</v>
      </c>
      <c r="V20" s="57" t="s">
        <v>219</v>
      </c>
      <c r="W20" s="1" t="s">
        <v>219</v>
      </c>
      <c r="X20" s="1" t="s">
        <v>219</v>
      </c>
      <c r="Y20" s="1"/>
      <c r="Z20" s="58">
        <v>0</v>
      </c>
      <c r="AA20" s="58">
        <v>0</v>
      </c>
      <c r="AB20" s="84">
        <f t="shared" ref="AB20:AB83" si="0">O20/SUM($O$19:$O$203)</f>
        <v>5.5070610240671514E-4</v>
      </c>
    </row>
    <row r="21" spans="1:28" s="59" customFormat="1" x14ac:dyDescent="0.25">
      <c r="A21" s="56"/>
      <c r="B21" s="1" t="s">
        <v>313</v>
      </c>
      <c r="C21" s="1" t="s">
        <v>314</v>
      </c>
      <c r="D21" s="1">
        <v>50752</v>
      </c>
      <c r="E21" s="1">
        <v>101548</v>
      </c>
      <c r="F21" s="1">
        <v>0</v>
      </c>
      <c r="G21" s="1" t="s">
        <v>315</v>
      </c>
      <c r="H21" s="1" t="s">
        <v>213</v>
      </c>
      <c r="I21" s="1" t="s">
        <v>35</v>
      </c>
      <c r="J21" s="81" t="s">
        <v>539</v>
      </c>
      <c r="K21" s="1" t="s">
        <v>214</v>
      </c>
      <c r="L21" s="1" t="s">
        <v>215</v>
      </c>
      <c r="M21" s="1" t="s">
        <v>216</v>
      </c>
      <c r="N21" s="1" t="s">
        <v>217</v>
      </c>
      <c r="O21" s="1">
        <v>60</v>
      </c>
      <c r="P21" s="1">
        <v>20</v>
      </c>
      <c r="Q21" s="1">
        <v>1.8</v>
      </c>
      <c r="R21" s="1" t="s">
        <v>316</v>
      </c>
      <c r="S21" s="57">
        <v>41173</v>
      </c>
      <c r="T21" s="57">
        <v>31422</v>
      </c>
      <c r="U21" s="57" t="s">
        <v>219</v>
      </c>
      <c r="V21" s="57" t="s">
        <v>219</v>
      </c>
      <c r="W21" s="1" t="s">
        <v>219</v>
      </c>
      <c r="X21" s="1" t="s">
        <v>219</v>
      </c>
      <c r="Y21" s="1"/>
      <c r="Z21" s="58">
        <v>0</v>
      </c>
      <c r="AA21" s="58">
        <v>60</v>
      </c>
      <c r="AB21" s="84">
        <f t="shared" si="0"/>
        <v>7.7746743869183321E-3</v>
      </c>
    </row>
    <row r="22" spans="1:28" s="59" customFormat="1" x14ac:dyDescent="0.25">
      <c r="A22" s="7"/>
      <c r="B22" s="1" t="s">
        <v>532</v>
      </c>
      <c r="C22" s="1" t="s">
        <v>533</v>
      </c>
      <c r="D22" s="1">
        <v>50752</v>
      </c>
      <c r="E22" s="1">
        <v>101548</v>
      </c>
      <c r="F22" s="1">
        <v>0</v>
      </c>
      <c r="G22" s="1" t="s">
        <v>534</v>
      </c>
      <c r="H22" s="1" t="s">
        <v>213</v>
      </c>
      <c r="I22" s="1" t="s">
        <v>170</v>
      </c>
      <c r="J22" s="81" t="s">
        <v>539</v>
      </c>
      <c r="K22" s="1" t="s">
        <v>214</v>
      </c>
      <c r="L22" s="1" t="s">
        <v>215</v>
      </c>
      <c r="M22" s="1" t="s">
        <v>216</v>
      </c>
      <c r="N22" s="1" t="s">
        <v>217</v>
      </c>
      <c r="O22" s="1">
        <v>60</v>
      </c>
      <c r="P22" s="1">
        <v>20</v>
      </c>
      <c r="Q22" s="1">
        <v>1.8</v>
      </c>
      <c r="R22" s="1" t="s">
        <v>316</v>
      </c>
      <c r="S22" s="57">
        <v>43608</v>
      </c>
      <c r="T22" s="57">
        <v>31422</v>
      </c>
      <c r="U22" s="57" t="s">
        <v>219</v>
      </c>
      <c r="V22" s="57" t="s">
        <v>219</v>
      </c>
      <c r="W22" s="1" t="s">
        <v>219</v>
      </c>
      <c r="X22" s="1" t="s">
        <v>219</v>
      </c>
      <c r="Y22" s="1"/>
      <c r="Z22" s="71">
        <v>0</v>
      </c>
      <c r="AA22" s="71">
        <v>60</v>
      </c>
      <c r="AB22" s="84">
        <f t="shared" si="0"/>
        <v>7.7746743869183321E-3</v>
      </c>
    </row>
    <row r="23" spans="1:28" s="59" customFormat="1" x14ac:dyDescent="0.25">
      <c r="A23" s="56"/>
      <c r="B23" s="1" t="s">
        <v>282</v>
      </c>
      <c r="C23" s="1" t="s">
        <v>283</v>
      </c>
      <c r="D23" s="1">
        <v>10640</v>
      </c>
      <c r="E23" s="1">
        <v>100014</v>
      </c>
      <c r="F23" s="1">
        <v>0</v>
      </c>
      <c r="G23" s="1" t="s">
        <v>284</v>
      </c>
      <c r="H23" s="1" t="s">
        <v>213</v>
      </c>
      <c r="I23" s="1" t="s">
        <v>21</v>
      </c>
      <c r="J23" s="81">
        <v>0</v>
      </c>
      <c r="K23" s="1" t="s">
        <v>256</v>
      </c>
      <c r="L23" s="1" t="s">
        <v>285</v>
      </c>
      <c r="M23" s="1" t="s">
        <v>216</v>
      </c>
      <c r="N23" s="1" t="s">
        <v>217</v>
      </c>
      <c r="O23" s="1">
        <v>49.9</v>
      </c>
      <c r="P23" s="1">
        <v>49.9</v>
      </c>
      <c r="Q23" s="1">
        <v>0</v>
      </c>
      <c r="R23" s="1" t="s">
        <v>268</v>
      </c>
      <c r="S23" s="57">
        <v>31016</v>
      </c>
      <c r="T23" s="57">
        <v>32200</v>
      </c>
      <c r="U23" s="57" t="s">
        <v>219</v>
      </c>
      <c r="V23" s="57" t="s">
        <v>219</v>
      </c>
      <c r="W23" s="1">
        <v>8.3000000000000007</v>
      </c>
      <c r="X23" s="1">
        <v>0.8</v>
      </c>
      <c r="Y23" s="1"/>
      <c r="Z23" s="58">
        <v>185071.30274081469</v>
      </c>
      <c r="AA23" s="58">
        <v>0</v>
      </c>
      <c r="AB23" s="84">
        <f t="shared" si="0"/>
        <v>6.4659375317870794E-3</v>
      </c>
    </row>
    <row r="24" spans="1:28" s="59" customFormat="1" x14ac:dyDescent="0.25">
      <c r="A24" s="56"/>
      <c r="B24" s="1" t="s">
        <v>301</v>
      </c>
      <c r="C24" s="1" t="s">
        <v>302</v>
      </c>
      <c r="D24" s="1" t="s">
        <v>219</v>
      </c>
      <c r="E24" s="1">
        <v>800012</v>
      </c>
      <c r="F24" s="1">
        <v>0</v>
      </c>
      <c r="G24" s="1" t="s">
        <v>219</v>
      </c>
      <c r="H24" s="1" t="s">
        <v>213</v>
      </c>
      <c r="I24" s="1" t="s">
        <v>27</v>
      </c>
      <c r="J24" s="81">
        <v>0</v>
      </c>
      <c r="K24" s="1" t="s">
        <v>214</v>
      </c>
      <c r="L24" s="1" t="s">
        <v>215</v>
      </c>
      <c r="M24" s="1" t="s">
        <v>216</v>
      </c>
      <c r="N24" s="1" t="s">
        <v>252</v>
      </c>
      <c r="O24" s="1">
        <v>6.5</v>
      </c>
      <c r="P24" s="1">
        <v>6.5</v>
      </c>
      <c r="Q24" s="1" t="s">
        <v>219</v>
      </c>
      <c r="R24" s="1" t="s">
        <v>268</v>
      </c>
      <c r="S24" s="57">
        <v>31152</v>
      </c>
      <c r="T24" s="57">
        <v>32976</v>
      </c>
      <c r="U24" s="57" t="s">
        <v>219</v>
      </c>
      <c r="V24" s="57" t="s">
        <v>219</v>
      </c>
      <c r="W24" s="1" t="s">
        <v>219</v>
      </c>
      <c r="X24" s="1" t="s">
        <v>219</v>
      </c>
      <c r="Y24" s="1"/>
      <c r="Z24" s="58">
        <v>0</v>
      </c>
      <c r="AA24" s="58">
        <v>0</v>
      </c>
      <c r="AB24" s="84">
        <f t="shared" si="0"/>
        <v>8.4225639191615263E-4</v>
      </c>
    </row>
    <row r="25" spans="1:28" s="59" customFormat="1" x14ac:dyDescent="0.25">
      <c r="A25" s="56"/>
      <c r="B25" s="1" t="s">
        <v>349</v>
      </c>
      <c r="C25" s="1" t="s">
        <v>405</v>
      </c>
      <c r="D25" s="1">
        <v>10650</v>
      </c>
      <c r="E25" s="1">
        <v>100897</v>
      </c>
      <c r="F25" s="1">
        <v>0</v>
      </c>
      <c r="G25" s="1" t="s">
        <v>351</v>
      </c>
      <c r="H25" s="1" t="s">
        <v>213</v>
      </c>
      <c r="I25" s="1" t="s">
        <v>85</v>
      </c>
      <c r="J25" s="81" t="s">
        <v>539</v>
      </c>
      <c r="K25" s="1" t="s">
        <v>214</v>
      </c>
      <c r="L25" s="1" t="s">
        <v>215</v>
      </c>
      <c r="M25" s="1" t="s">
        <v>216</v>
      </c>
      <c r="N25" s="1" t="s">
        <v>252</v>
      </c>
      <c r="O25" s="1">
        <v>48.094000000000001</v>
      </c>
      <c r="P25" s="1">
        <v>48</v>
      </c>
      <c r="Q25" s="1" t="s">
        <v>219</v>
      </c>
      <c r="R25" s="1" t="s">
        <v>294</v>
      </c>
      <c r="S25" s="57">
        <v>40961</v>
      </c>
      <c r="T25" s="57">
        <v>41000</v>
      </c>
      <c r="U25" s="57" t="s">
        <v>219</v>
      </c>
      <c r="V25" s="57" t="s">
        <v>219</v>
      </c>
      <c r="W25" s="1" t="s">
        <v>219</v>
      </c>
      <c r="X25" s="1" t="s">
        <v>219</v>
      </c>
      <c r="Y25" s="1"/>
      <c r="Z25" s="58">
        <v>0</v>
      </c>
      <c r="AA25" s="58">
        <v>0</v>
      </c>
      <c r="AB25" s="84">
        <f t="shared" si="0"/>
        <v>6.2319198327408379E-3</v>
      </c>
    </row>
    <row r="26" spans="1:28" s="59" customFormat="1" x14ac:dyDescent="0.25">
      <c r="A26" s="56"/>
      <c r="B26" s="1" t="s">
        <v>349</v>
      </c>
      <c r="C26" s="1" t="s">
        <v>350</v>
      </c>
      <c r="D26" s="1">
        <v>10650</v>
      </c>
      <c r="E26" s="1">
        <v>100897</v>
      </c>
      <c r="F26" s="1">
        <v>0</v>
      </c>
      <c r="G26" s="1" t="s">
        <v>351</v>
      </c>
      <c r="H26" s="1" t="s">
        <v>213</v>
      </c>
      <c r="I26" s="1" t="s">
        <v>56</v>
      </c>
      <c r="J26" s="81" t="s">
        <v>539</v>
      </c>
      <c r="K26" s="1" t="s">
        <v>214</v>
      </c>
      <c r="L26" s="1" t="s">
        <v>215</v>
      </c>
      <c r="M26" s="1" t="s">
        <v>216</v>
      </c>
      <c r="N26" s="1" t="s">
        <v>252</v>
      </c>
      <c r="O26" s="1">
        <v>48.09</v>
      </c>
      <c r="P26" s="1">
        <v>42</v>
      </c>
      <c r="Q26" s="1" t="s">
        <v>219</v>
      </c>
      <c r="R26" s="1" t="s">
        <v>235</v>
      </c>
      <c r="S26" s="57">
        <v>41614</v>
      </c>
      <c r="T26" s="57">
        <v>33329</v>
      </c>
      <c r="U26" s="57" t="s">
        <v>219</v>
      </c>
      <c r="V26" s="57">
        <v>42125</v>
      </c>
      <c r="W26" s="1" t="s">
        <v>219</v>
      </c>
      <c r="X26" s="1" t="s">
        <v>219</v>
      </c>
      <c r="Y26" s="1"/>
      <c r="Z26" s="58">
        <v>21329.282476832886</v>
      </c>
      <c r="AA26" s="58">
        <v>48.094000000000001</v>
      </c>
      <c r="AB26" s="84">
        <f t="shared" si="0"/>
        <v>6.2314015211150436E-3</v>
      </c>
    </row>
    <row r="27" spans="1:28" s="59" customFormat="1" x14ac:dyDescent="0.25">
      <c r="A27" s="56"/>
      <c r="B27" s="1" t="s">
        <v>352</v>
      </c>
      <c r="C27" s="1" t="s">
        <v>404</v>
      </c>
      <c r="D27" s="1">
        <v>10649</v>
      </c>
      <c r="E27" s="1">
        <v>100890</v>
      </c>
      <c r="F27" s="1">
        <v>0</v>
      </c>
      <c r="G27" s="1" t="s">
        <v>354</v>
      </c>
      <c r="H27" s="1" t="s">
        <v>213</v>
      </c>
      <c r="I27" s="1" t="s">
        <v>84</v>
      </c>
      <c r="J27" s="81" t="s">
        <v>539</v>
      </c>
      <c r="K27" s="1" t="s">
        <v>214</v>
      </c>
      <c r="L27" s="1" t="s">
        <v>215</v>
      </c>
      <c r="M27" s="1" t="s">
        <v>216</v>
      </c>
      <c r="N27" s="1" t="s">
        <v>252</v>
      </c>
      <c r="O27" s="1">
        <v>48.094000000000001</v>
      </c>
      <c r="P27" s="1">
        <v>48</v>
      </c>
      <c r="Q27" s="1" t="s">
        <v>219</v>
      </c>
      <c r="R27" s="1" t="s">
        <v>294</v>
      </c>
      <c r="S27" s="57">
        <v>31926</v>
      </c>
      <c r="T27" s="57">
        <v>34792</v>
      </c>
      <c r="U27" s="57" t="s">
        <v>219</v>
      </c>
      <c r="V27" s="57" t="s">
        <v>219</v>
      </c>
      <c r="W27" s="1" t="s">
        <v>219</v>
      </c>
      <c r="X27" s="1" t="s">
        <v>219</v>
      </c>
      <c r="Y27" s="1"/>
      <c r="Z27" s="58">
        <v>0</v>
      </c>
      <c r="AA27" s="58">
        <v>0</v>
      </c>
      <c r="AB27" s="84">
        <f t="shared" si="0"/>
        <v>6.2319198327408379E-3</v>
      </c>
    </row>
    <row r="28" spans="1:28" s="59" customFormat="1" x14ac:dyDescent="0.25">
      <c r="A28" s="56"/>
      <c r="B28" s="1" t="s">
        <v>352</v>
      </c>
      <c r="C28" s="1" t="s">
        <v>353</v>
      </c>
      <c r="D28" s="1">
        <v>10649</v>
      </c>
      <c r="E28" s="1">
        <v>100890</v>
      </c>
      <c r="F28" s="1">
        <v>0</v>
      </c>
      <c r="G28" s="1" t="s">
        <v>354</v>
      </c>
      <c r="H28" s="1" t="s">
        <v>213</v>
      </c>
      <c r="I28" s="1" t="s">
        <v>57</v>
      </c>
      <c r="J28" s="81" t="s">
        <v>539</v>
      </c>
      <c r="K28" s="1" t="s">
        <v>214</v>
      </c>
      <c r="L28" s="1" t="s">
        <v>215</v>
      </c>
      <c r="M28" s="1" t="s">
        <v>216</v>
      </c>
      <c r="N28" s="1" t="s">
        <v>252</v>
      </c>
      <c r="O28" s="1">
        <v>48.09</v>
      </c>
      <c r="P28" s="1">
        <v>42</v>
      </c>
      <c r="Q28" s="1" t="s">
        <v>219</v>
      </c>
      <c r="R28" s="1" t="s">
        <v>235</v>
      </c>
      <c r="S28" s="57">
        <v>41614</v>
      </c>
      <c r="T28" s="57">
        <v>34792</v>
      </c>
      <c r="U28" s="57" t="s">
        <v>219</v>
      </c>
      <c r="V28" s="57">
        <v>42125</v>
      </c>
      <c r="W28" s="1" t="s">
        <v>219</v>
      </c>
      <c r="X28" s="1" t="s">
        <v>219</v>
      </c>
      <c r="Y28" s="1"/>
      <c r="Z28" s="58">
        <v>31500.772442447982</v>
      </c>
      <c r="AA28" s="58">
        <v>48.094000000000001</v>
      </c>
      <c r="AB28" s="84">
        <f t="shared" si="0"/>
        <v>6.2314015211150436E-3</v>
      </c>
    </row>
    <row r="29" spans="1:28" s="59" customFormat="1" x14ac:dyDescent="0.25">
      <c r="A29" s="56"/>
      <c r="B29" s="1" t="s">
        <v>219</v>
      </c>
      <c r="C29" s="1">
        <v>622110</v>
      </c>
      <c r="D29" s="1" t="s">
        <v>219</v>
      </c>
      <c r="E29" s="1" t="s">
        <v>219</v>
      </c>
      <c r="F29" s="1">
        <v>0</v>
      </c>
      <c r="G29" s="1" t="s">
        <v>219</v>
      </c>
      <c r="H29" s="1" t="s">
        <v>213</v>
      </c>
      <c r="I29" s="1" t="s">
        <v>103</v>
      </c>
      <c r="J29" s="81">
        <v>0</v>
      </c>
      <c r="K29" s="1" t="s">
        <v>306</v>
      </c>
      <c r="L29" s="1" t="s">
        <v>307</v>
      </c>
      <c r="M29" s="1" t="s">
        <v>216</v>
      </c>
      <c r="N29" s="1" t="s">
        <v>217</v>
      </c>
      <c r="O29" s="1">
        <v>2.8519999999999999</v>
      </c>
      <c r="P29" s="1">
        <v>2.8519999999999999</v>
      </c>
      <c r="Q29" s="1" t="s">
        <v>219</v>
      </c>
      <c r="R29" s="1" t="s">
        <v>308</v>
      </c>
      <c r="S29" s="57" t="s">
        <v>219</v>
      </c>
      <c r="T29" s="57">
        <v>42232</v>
      </c>
      <c r="U29" s="57" t="s">
        <v>219</v>
      </c>
      <c r="V29" s="57" t="s">
        <v>219</v>
      </c>
      <c r="W29" s="1">
        <v>8.3000000000000007</v>
      </c>
      <c r="X29" s="1">
        <v>0.8</v>
      </c>
      <c r="Y29" s="1"/>
      <c r="Z29" s="58">
        <v>14482.350857298376</v>
      </c>
      <c r="AA29" s="58">
        <v>2.8519999999999999</v>
      </c>
      <c r="AB29" s="84">
        <f t="shared" si="0"/>
        <v>3.6955618919151803E-4</v>
      </c>
    </row>
    <row r="30" spans="1:28" s="59" customFormat="1" x14ac:dyDescent="0.25">
      <c r="A30" s="56"/>
      <c r="B30" s="1" t="s">
        <v>219</v>
      </c>
      <c r="C30" s="1">
        <v>562000</v>
      </c>
      <c r="D30" s="1" t="s">
        <v>219</v>
      </c>
      <c r="E30" s="1" t="s">
        <v>219</v>
      </c>
      <c r="F30" s="1">
        <v>0</v>
      </c>
      <c r="G30" s="1" t="s">
        <v>219</v>
      </c>
      <c r="H30" s="1" t="s">
        <v>213</v>
      </c>
      <c r="I30" s="1" t="s">
        <v>104</v>
      </c>
      <c r="J30" s="81">
        <v>0</v>
      </c>
      <c r="K30" s="1" t="s">
        <v>306</v>
      </c>
      <c r="L30" s="1" t="s">
        <v>307</v>
      </c>
      <c r="M30" s="1" t="s">
        <v>216</v>
      </c>
      <c r="N30" s="1" t="s">
        <v>217</v>
      </c>
      <c r="O30" s="1">
        <v>0.22</v>
      </c>
      <c r="P30" s="1">
        <v>0.22</v>
      </c>
      <c r="Q30" s="1" t="s">
        <v>219</v>
      </c>
      <c r="R30" s="1" t="s">
        <v>308</v>
      </c>
      <c r="S30" s="57" t="s">
        <v>219</v>
      </c>
      <c r="T30" s="57">
        <v>42292</v>
      </c>
      <c r="U30" s="57" t="s">
        <v>219</v>
      </c>
      <c r="V30" s="57" t="s">
        <v>219</v>
      </c>
      <c r="W30" s="1">
        <v>8.3000000000000007</v>
      </c>
      <c r="X30" s="1">
        <v>0.8</v>
      </c>
      <c r="Y30" s="1"/>
      <c r="Z30" s="58">
        <v>1066.2517917082464</v>
      </c>
      <c r="AA30" s="58">
        <v>0.22</v>
      </c>
      <c r="AB30" s="84">
        <f t="shared" si="0"/>
        <v>2.8507139418700553E-5</v>
      </c>
    </row>
    <row r="31" spans="1:28" s="59" customFormat="1" x14ac:dyDescent="0.25">
      <c r="A31" s="56"/>
      <c r="B31" s="1" t="s">
        <v>219</v>
      </c>
      <c r="C31" s="1">
        <v>221330</v>
      </c>
      <c r="D31" s="1" t="s">
        <v>219</v>
      </c>
      <c r="E31" s="1" t="s">
        <v>219</v>
      </c>
      <c r="F31" s="1">
        <v>0</v>
      </c>
      <c r="G31" s="1" t="s">
        <v>219</v>
      </c>
      <c r="H31" s="1" t="s">
        <v>213</v>
      </c>
      <c r="I31" s="1" t="s">
        <v>105</v>
      </c>
      <c r="J31" s="81">
        <v>0</v>
      </c>
      <c r="K31" s="1" t="s">
        <v>306</v>
      </c>
      <c r="L31" s="1" t="s">
        <v>215</v>
      </c>
      <c r="M31" s="1" t="s">
        <v>216</v>
      </c>
      <c r="N31" s="1" t="s">
        <v>217</v>
      </c>
      <c r="O31" s="1">
        <v>0.25</v>
      </c>
      <c r="P31" s="1">
        <v>0.25</v>
      </c>
      <c r="Q31" s="1" t="s">
        <v>219</v>
      </c>
      <c r="R31" s="1" t="s">
        <v>308</v>
      </c>
      <c r="S31" s="57" t="s">
        <v>219</v>
      </c>
      <c r="T31" s="57">
        <v>42256</v>
      </c>
      <c r="U31" s="57" t="s">
        <v>219</v>
      </c>
      <c r="V31" s="57" t="s">
        <v>219</v>
      </c>
      <c r="W31" s="1">
        <v>8.3000000000000007</v>
      </c>
      <c r="X31" s="1">
        <v>0.8</v>
      </c>
      <c r="Y31" s="1"/>
      <c r="Z31" s="58">
        <v>475.59297945205481</v>
      </c>
      <c r="AA31" s="58">
        <v>0.25</v>
      </c>
      <c r="AB31" s="84">
        <f t="shared" si="0"/>
        <v>3.2394476612159721E-5</v>
      </c>
    </row>
    <row r="32" spans="1:28" s="59" customFormat="1" x14ac:dyDescent="0.25">
      <c r="A32" s="56"/>
      <c r="B32" s="1" t="s">
        <v>219</v>
      </c>
      <c r="C32" s="1">
        <v>2400</v>
      </c>
      <c r="D32" s="1" t="s">
        <v>219</v>
      </c>
      <c r="E32" s="1" t="s">
        <v>219</v>
      </c>
      <c r="F32" s="1">
        <v>0</v>
      </c>
      <c r="G32" s="1" t="s">
        <v>219</v>
      </c>
      <c r="H32" s="1" t="s">
        <v>213</v>
      </c>
      <c r="I32" s="1" t="s">
        <v>106</v>
      </c>
      <c r="J32" s="81">
        <v>0</v>
      </c>
      <c r="K32" s="1" t="s">
        <v>306</v>
      </c>
      <c r="L32" s="1" t="s">
        <v>215</v>
      </c>
      <c r="M32" s="1" t="s">
        <v>216</v>
      </c>
      <c r="N32" s="1" t="s">
        <v>217</v>
      </c>
      <c r="O32" s="1">
        <v>0.1</v>
      </c>
      <c r="P32" s="1">
        <v>0.1</v>
      </c>
      <c r="Q32" s="1" t="s">
        <v>219</v>
      </c>
      <c r="R32" s="1" t="s">
        <v>308</v>
      </c>
      <c r="S32" s="57" t="s">
        <v>219</v>
      </c>
      <c r="T32" s="57">
        <v>42271</v>
      </c>
      <c r="U32" s="57" t="s">
        <v>219</v>
      </c>
      <c r="V32" s="57" t="s">
        <v>219</v>
      </c>
      <c r="W32" s="1">
        <v>8.3000000000000007</v>
      </c>
      <c r="X32" s="1">
        <v>0.8</v>
      </c>
      <c r="Y32" s="1"/>
      <c r="Z32" s="58">
        <v>146.10706692824101</v>
      </c>
      <c r="AA32" s="58">
        <v>0.1</v>
      </c>
      <c r="AB32" s="84">
        <f t="shared" si="0"/>
        <v>1.2957790644863888E-5</v>
      </c>
    </row>
    <row r="33" spans="1:28" s="59" customFormat="1" x14ac:dyDescent="0.25">
      <c r="A33" s="56"/>
      <c r="B33" s="1" t="s">
        <v>219</v>
      </c>
      <c r="C33" s="1">
        <v>2832</v>
      </c>
      <c r="D33" s="1" t="s">
        <v>219</v>
      </c>
      <c r="E33" s="1" t="s">
        <v>219</v>
      </c>
      <c r="F33" s="1"/>
      <c r="G33" s="1" t="s">
        <v>219</v>
      </c>
      <c r="H33" s="1" t="s">
        <v>213</v>
      </c>
      <c r="I33" s="1" t="s">
        <v>108</v>
      </c>
      <c r="J33" s="81">
        <v>0</v>
      </c>
      <c r="K33" s="1" t="s">
        <v>306</v>
      </c>
      <c r="L33" s="1" t="s">
        <v>307</v>
      </c>
      <c r="M33" s="1" t="s">
        <v>216</v>
      </c>
      <c r="N33" s="1" t="s">
        <v>217</v>
      </c>
      <c r="O33" s="1">
        <v>0.8</v>
      </c>
      <c r="P33" s="1">
        <v>0.8</v>
      </c>
      <c r="Q33" s="1" t="s">
        <v>219</v>
      </c>
      <c r="R33" s="1" t="s">
        <v>308</v>
      </c>
      <c r="S33" s="57" t="s">
        <v>219</v>
      </c>
      <c r="T33" s="57">
        <v>42598</v>
      </c>
      <c r="U33" s="1" t="s">
        <v>219</v>
      </c>
      <c r="V33" s="57" t="s">
        <v>219</v>
      </c>
      <c r="W33" s="60">
        <v>8.3000000000000007</v>
      </c>
      <c r="X33" s="61">
        <v>0.8</v>
      </c>
      <c r="Y33" s="1"/>
      <c r="Z33" s="62">
        <v>4365</v>
      </c>
      <c r="AA33" s="63" t="s">
        <v>219</v>
      </c>
      <c r="AB33" s="84">
        <f t="shared" si="0"/>
        <v>1.0366232515891111E-4</v>
      </c>
    </row>
    <row r="34" spans="1:28" s="59" customFormat="1" x14ac:dyDescent="0.25">
      <c r="A34" s="56"/>
      <c r="B34" s="1" t="s">
        <v>219</v>
      </c>
      <c r="C34" s="1">
        <v>2923</v>
      </c>
      <c r="D34" s="1" t="s">
        <v>219</v>
      </c>
      <c r="E34" s="1" t="s">
        <v>219</v>
      </c>
      <c r="F34" s="1"/>
      <c r="G34" s="1" t="s">
        <v>219</v>
      </c>
      <c r="H34" s="1" t="s">
        <v>213</v>
      </c>
      <c r="I34" s="1" t="s">
        <v>109</v>
      </c>
      <c r="J34" s="81">
        <v>0</v>
      </c>
      <c r="K34" s="1" t="s">
        <v>306</v>
      </c>
      <c r="L34" s="1" t="s">
        <v>215</v>
      </c>
      <c r="M34" s="1" t="s">
        <v>216</v>
      </c>
      <c r="N34" s="1" t="s">
        <v>217</v>
      </c>
      <c r="O34" s="1">
        <v>2.3620000000000001</v>
      </c>
      <c r="P34" s="1">
        <v>2.3620000000000001</v>
      </c>
      <c r="Q34" s="1" t="s">
        <v>219</v>
      </c>
      <c r="R34" s="1" t="s">
        <v>308</v>
      </c>
      <c r="S34" s="57" t="s">
        <v>219</v>
      </c>
      <c r="T34" s="57">
        <v>42433</v>
      </c>
      <c r="U34" s="1" t="s">
        <v>219</v>
      </c>
      <c r="V34" s="57" t="s">
        <v>219</v>
      </c>
      <c r="W34" s="60">
        <v>8.3000000000000007</v>
      </c>
      <c r="X34" s="61">
        <v>0.8</v>
      </c>
      <c r="Y34" s="1"/>
      <c r="Z34" s="62">
        <v>2924</v>
      </c>
      <c r="AA34" s="63" t="s">
        <v>219</v>
      </c>
      <c r="AB34" s="84">
        <f t="shared" si="0"/>
        <v>3.0606301503168502E-4</v>
      </c>
    </row>
    <row r="35" spans="1:28" s="59" customFormat="1" x14ac:dyDescent="0.25">
      <c r="A35" s="56"/>
      <c r="B35" s="1" t="s">
        <v>219</v>
      </c>
      <c r="C35" s="1">
        <v>2943</v>
      </c>
      <c r="D35" s="1" t="s">
        <v>219</v>
      </c>
      <c r="E35" s="1" t="s">
        <v>219</v>
      </c>
      <c r="F35" s="1"/>
      <c r="G35" s="1" t="s">
        <v>219</v>
      </c>
      <c r="H35" s="1" t="s">
        <v>213</v>
      </c>
      <c r="I35" s="1" t="s">
        <v>110</v>
      </c>
      <c r="J35" s="81">
        <v>0</v>
      </c>
      <c r="K35" s="1" t="s">
        <v>263</v>
      </c>
      <c r="L35" s="1" t="s">
        <v>215</v>
      </c>
      <c r="M35" s="1" t="s">
        <v>216</v>
      </c>
      <c r="N35" s="1" t="s">
        <v>217</v>
      </c>
      <c r="O35" s="1">
        <v>1.4</v>
      </c>
      <c r="P35" s="1">
        <v>1.4</v>
      </c>
      <c r="Q35" s="1" t="s">
        <v>219</v>
      </c>
      <c r="R35" s="1" t="s">
        <v>308</v>
      </c>
      <c r="S35" s="57" t="s">
        <v>219</v>
      </c>
      <c r="T35" s="57">
        <v>42696</v>
      </c>
      <c r="U35" s="1" t="s">
        <v>219</v>
      </c>
      <c r="V35" s="57" t="s">
        <v>219</v>
      </c>
      <c r="W35" s="60">
        <v>8.3000000000000007</v>
      </c>
      <c r="X35" s="61">
        <v>0.8</v>
      </c>
      <c r="Y35" s="1"/>
      <c r="Z35" s="62">
        <v>1898</v>
      </c>
      <c r="AA35" s="63" t="s">
        <v>219</v>
      </c>
      <c r="AB35" s="84">
        <f t="shared" si="0"/>
        <v>1.8140906902809441E-4</v>
      </c>
    </row>
    <row r="36" spans="1:28" s="59" customFormat="1" x14ac:dyDescent="0.25">
      <c r="A36" s="56"/>
      <c r="B36" s="1" t="s">
        <v>219</v>
      </c>
      <c r="C36" s="1" t="s">
        <v>454</v>
      </c>
      <c r="D36" s="1" t="s">
        <v>219</v>
      </c>
      <c r="E36" s="1" t="s">
        <v>219</v>
      </c>
      <c r="F36" s="1"/>
      <c r="G36" s="1" t="s">
        <v>219</v>
      </c>
      <c r="H36" s="1" t="s">
        <v>213</v>
      </c>
      <c r="I36" s="1" t="s">
        <v>117</v>
      </c>
      <c r="J36" s="81">
        <v>0</v>
      </c>
      <c r="K36" s="1" t="s">
        <v>214</v>
      </c>
      <c r="L36" s="1" t="s">
        <v>215</v>
      </c>
      <c r="M36" s="1" t="s">
        <v>216</v>
      </c>
      <c r="N36" s="1" t="s">
        <v>217</v>
      </c>
      <c r="O36" s="1">
        <v>3.7</v>
      </c>
      <c r="P36" s="1">
        <v>3.7</v>
      </c>
      <c r="Q36" s="1" t="s">
        <v>219</v>
      </c>
      <c r="R36" s="1" t="s">
        <v>308</v>
      </c>
      <c r="S36" s="57" t="s">
        <v>219</v>
      </c>
      <c r="T36" s="57">
        <v>43119</v>
      </c>
      <c r="U36" s="1" t="s">
        <v>219</v>
      </c>
      <c r="V36" s="57" t="s">
        <v>219</v>
      </c>
      <c r="W36" s="60">
        <v>8.3000000000000007</v>
      </c>
      <c r="X36" s="61">
        <v>0.8</v>
      </c>
      <c r="Y36" s="1"/>
      <c r="Z36" s="62">
        <v>1841</v>
      </c>
      <c r="AA36" s="63" t="s">
        <v>219</v>
      </c>
      <c r="AB36" s="84">
        <f t="shared" si="0"/>
        <v>4.7943825385996387E-4</v>
      </c>
    </row>
    <row r="37" spans="1:28" s="59" customFormat="1" x14ac:dyDescent="0.25">
      <c r="A37" s="7"/>
      <c r="B37" s="1">
        <v>0</v>
      </c>
      <c r="C37" s="1" t="s">
        <v>536</v>
      </c>
      <c r="D37" s="1" t="s">
        <v>219</v>
      </c>
      <c r="E37" s="1" t="s">
        <v>219</v>
      </c>
      <c r="F37" s="1">
        <v>0</v>
      </c>
      <c r="G37" s="1" t="s">
        <v>219</v>
      </c>
      <c r="H37" s="1" t="s">
        <v>213</v>
      </c>
      <c r="I37" s="1" t="s">
        <v>172</v>
      </c>
      <c r="J37" s="81">
        <v>0</v>
      </c>
      <c r="K37" s="1" t="s">
        <v>306</v>
      </c>
      <c r="L37" s="1" t="s">
        <v>307</v>
      </c>
      <c r="M37" s="1" t="s">
        <v>216</v>
      </c>
      <c r="N37" s="1" t="s">
        <v>217</v>
      </c>
      <c r="O37" s="1">
        <v>5</v>
      </c>
      <c r="P37" s="1">
        <v>5</v>
      </c>
      <c r="Q37" s="1" t="s">
        <v>219</v>
      </c>
      <c r="R37" s="1" t="s">
        <v>308</v>
      </c>
      <c r="S37" s="57" t="s">
        <v>219</v>
      </c>
      <c r="T37" s="57">
        <v>43655</v>
      </c>
      <c r="U37" s="57" t="s">
        <v>219</v>
      </c>
      <c r="V37" s="57" t="s">
        <v>219</v>
      </c>
      <c r="W37" s="1">
        <v>8.3000000000000007</v>
      </c>
      <c r="X37" s="1">
        <v>0.8</v>
      </c>
      <c r="Y37" s="1"/>
      <c r="Z37" s="71">
        <v>2180.5990429102785</v>
      </c>
      <c r="AA37" s="71">
        <v>5</v>
      </c>
      <c r="AB37" s="84">
        <f t="shared" si="0"/>
        <v>6.478895322431943E-4</v>
      </c>
    </row>
    <row r="38" spans="1:28" s="59" customFormat="1" x14ac:dyDescent="0.25">
      <c r="A38" s="56"/>
      <c r="B38" s="1" t="s">
        <v>219</v>
      </c>
      <c r="C38" s="1">
        <v>6313164777</v>
      </c>
      <c r="D38" s="1" t="s">
        <v>219</v>
      </c>
      <c r="E38" s="1" t="s">
        <v>219</v>
      </c>
      <c r="F38" s="1">
        <v>0</v>
      </c>
      <c r="G38" s="1" t="s">
        <v>219</v>
      </c>
      <c r="H38" s="1" t="s">
        <v>213</v>
      </c>
      <c r="I38" s="1" t="s">
        <v>18</v>
      </c>
      <c r="J38" s="81">
        <v>0</v>
      </c>
      <c r="K38" s="1" t="s">
        <v>263</v>
      </c>
      <c r="L38" s="1" t="s">
        <v>215</v>
      </c>
      <c r="M38" s="1" t="s">
        <v>216</v>
      </c>
      <c r="N38" s="1" t="s">
        <v>217</v>
      </c>
      <c r="O38" s="1">
        <v>5.0000000000000001E-3</v>
      </c>
      <c r="P38" s="1" t="s">
        <v>219</v>
      </c>
      <c r="Q38" s="1">
        <v>0</v>
      </c>
      <c r="R38" s="1" t="s">
        <v>277</v>
      </c>
      <c r="S38" s="57" t="s">
        <v>219</v>
      </c>
      <c r="T38" s="57">
        <v>40876</v>
      </c>
      <c r="U38" s="57" t="s">
        <v>219</v>
      </c>
      <c r="V38" s="57" t="s">
        <v>219</v>
      </c>
      <c r="W38" s="1">
        <v>8.3000000000000007</v>
      </c>
      <c r="X38" s="1">
        <v>0.8</v>
      </c>
      <c r="Y38" s="1"/>
      <c r="Z38" s="58">
        <v>8.7877900752971065</v>
      </c>
      <c r="AA38" s="58">
        <v>5.0000000000000001E-3</v>
      </c>
      <c r="AB38" s="84">
        <f t="shared" si="0"/>
        <v>6.4788953224319439E-7</v>
      </c>
    </row>
    <row r="39" spans="1:28" s="59" customFormat="1" x14ac:dyDescent="0.25">
      <c r="A39" s="56"/>
      <c r="B39" s="1" t="s">
        <v>219</v>
      </c>
      <c r="C39" s="1">
        <v>16212</v>
      </c>
      <c r="D39" s="1" t="s">
        <v>219</v>
      </c>
      <c r="E39" s="1" t="s">
        <v>219</v>
      </c>
      <c r="F39" s="1">
        <v>0</v>
      </c>
      <c r="G39" s="1" t="s">
        <v>219</v>
      </c>
      <c r="H39" s="1" t="s">
        <v>213</v>
      </c>
      <c r="I39" s="1" t="s">
        <v>45</v>
      </c>
      <c r="J39" s="81">
        <v>0</v>
      </c>
      <c r="K39" s="1" t="s">
        <v>306</v>
      </c>
      <c r="L39" s="1" t="s">
        <v>215</v>
      </c>
      <c r="M39" s="1" t="s">
        <v>216</v>
      </c>
      <c r="N39" s="1" t="s">
        <v>217</v>
      </c>
      <c r="O39" s="1">
        <v>0.18</v>
      </c>
      <c r="P39" s="1" t="s">
        <v>219</v>
      </c>
      <c r="Q39" s="1" t="s">
        <v>219</v>
      </c>
      <c r="R39" s="1" t="s">
        <v>277</v>
      </c>
      <c r="S39" s="57" t="s">
        <v>219</v>
      </c>
      <c r="T39" s="57">
        <v>41266</v>
      </c>
      <c r="U39" s="57" t="s">
        <v>219</v>
      </c>
      <c r="V39" s="57" t="s">
        <v>219</v>
      </c>
      <c r="W39" s="1">
        <v>8.3000000000000007</v>
      </c>
      <c r="X39" s="1">
        <v>0.8</v>
      </c>
      <c r="Y39" s="1"/>
      <c r="Z39" s="58">
        <v>0</v>
      </c>
      <c r="AA39" s="58">
        <v>0.18</v>
      </c>
      <c r="AB39" s="84">
        <f t="shared" si="0"/>
        <v>2.3324023160754997E-5</v>
      </c>
    </row>
    <row r="40" spans="1:28" s="59" customFormat="1" x14ac:dyDescent="0.25">
      <c r="A40" s="56"/>
      <c r="B40" s="1" t="s">
        <v>219</v>
      </c>
      <c r="C40" s="1">
        <v>91071</v>
      </c>
      <c r="D40" s="1" t="s">
        <v>219</v>
      </c>
      <c r="E40" s="1" t="s">
        <v>219</v>
      </c>
      <c r="F40" s="1">
        <v>0</v>
      </c>
      <c r="G40" s="1" t="s">
        <v>219</v>
      </c>
      <c r="H40" s="1" t="s">
        <v>213</v>
      </c>
      <c r="I40" s="1" t="s">
        <v>50</v>
      </c>
      <c r="J40" s="81">
        <v>0</v>
      </c>
      <c r="K40" s="1" t="s">
        <v>309</v>
      </c>
      <c r="L40" s="1" t="s">
        <v>348</v>
      </c>
      <c r="M40" s="1" t="s">
        <v>216</v>
      </c>
      <c r="N40" s="1" t="s">
        <v>217</v>
      </c>
      <c r="O40" s="1">
        <v>0.58499999999999996</v>
      </c>
      <c r="P40" s="1" t="s">
        <v>219</v>
      </c>
      <c r="Q40" s="1" t="s">
        <v>219</v>
      </c>
      <c r="R40" s="1" t="s">
        <v>308</v>
      </c>
      <c r="S40" s="57" t="s">
        <v>219</v>
      </c>
      <c r="T40" s="57">
        <v>41362</v>
      </c>
      <c r="U40" s="57" t="s">
        <v>219</v>
      </c>
      <c r="V40" s="57" t="s">
        <v>219</v>
      </c>
      <c r="W40" s="1">
        <v>8.3000000000000007</v>
      </c>
      <c r="X40" s="1">
        <v>0.8</v>
      </c>
      <c r="Y40" s="1"/>
      <c r="Z40" s="58">
        <v>722.3606323142526</v>
      </c>
      <c r="AA40" s="58">
        <v>0.58499999999999996</v>
      </c>
      <c r="AB40" s="84">
        <f t="shared" si="0"/>
        <v>7.5803075272453735E-5</v>
      </c>
    </row>
    <row r="41" spans="1:28" x14ac:dyDescent="0.25">
      <c r="A41" s="56"/>
      <c r="B41" s="1" t="s">
        <v>219</v>
      </c>
      <c r="C41" s="1">
        <v>86497</v>
      </c>
      <c r="D41" s="1" t="s">
        <v>219</v>
      </c>
      <c r="E41" s="1" t="s">
        <v>219</v>
      </c>
      <c r="F41" s="1">
        <v>0</v>
      </c>
      <c r="G41" s="1" t="s">
        <v>219</v>
      </c>
      <c r="H41" s="1" t="s">
        <v>213</v>
      </c>
      <c r="I41" s="1" t="s">
        <v>51</v>
      </c>
      <c r="J41" s="81">
        <v>0</v>
      </c>
      <c r="K41" s="1" t="s">
        <v>306</v>
      </c>
      <c r="L41" s="1" t="s">
        <v>348</v>
      </c>
      <c r="M41" s="1" t="s">
        <v>216</v>
      </c>
      <c r="N41" s="1" t="s">
        <v>217</v>
      </c>
      <c r="O41" s="1">
        <v>7.4999999999999997E-2</v>
      </c>
      <c r="P41" s="1" t="s">
        <v>219</v>
      </c>
      <c r="Q41" s="1" t="s">
        <v>219</v>
      </c>
      <c r="R41" s="1" t="s">
        <v>277</v>
      </c>
      <c r="S41" s="57" t="s">
        <v>219</v>
      </c>
      <c r="T41" s="57">
        <v>41331</v>
      </c>
      <c r="U41" s="57" t="s">
        <v>219</v>
      </c>
      <c r="V41" s="57" t="s">
        <v>219</v>
      </c>
      <c r="W41" s="1">
        <v>8.3000000000000007</v>
      </c>
      <c r="X41" s="1">
        <v>0.8</v>
      </c>
      <c r="Y41" s="1"/>
      <c r="Z41" s="58">
        <v>0</v>
      </c>
      <c r="AA41" s="58">
        <v>7.4999999999999997E-2</v>
      </c>
      <c r="AB41" s="84">
        <f t="shared" si="0"/>
        <v>9.7183429836479145E-6</v>
      </c>
    </row>
    <row r="42" spans="1:28" x14ac:dyDescent="0.25">
      <c r="A42" s="56"/>
      <c r="B42" s="1" t="s">
        <v>219</v>
      </c>
      <c r="C42" s="1">
        <v>86494</v>
      </c>
      <c r="D42" s="1" t="s">
        <v>219</v>
      </c>
      <c r="E42" s="1" t="s">
        <v>219</v>
      </c>
      <c r="F42" s="1">
        <v>0</v>
      </c>
      <c r="G42" s="1" t="s">
        <v>219</v>
      </c>
      <c r="H42" s="1" t="s">
        <v>213</v>
      </c>
      <c r="I42" s="1" t="s">
        <v>52</v>
      </c>
      <c r="J42" s="81">
        <v>0</v>
      </c>
      <c r="K42" s="1" t="s">
        <v>306</v>
      </c>
      <c r="L42" s="1" t="s">
        <v>348</v>
      </c>
      <c r="M42" s="1" t="s">
        <v>216</v>
      </c>
      <c r="N42" s="1" t="s">
        <v>217</v>
      </c>
      <c r="O42" s="1">
        <v>0.06</v>
      </c>
      <c r="P42" s="1" t="s">
        <v>219</v>
      </c>
      <c r="Q42" s="1" t="s">
        <v>219</v>
      </c>
      <c r="R42" s="1" t="s">
        <v>277</v>
      </c>
      <c r="S42" s="57" t="s">
        <v>219</v>
      </c>
      <c r="T42" s="57">
        <v>41351</v>
      </c>
      <c r="U42" s="57" t="s">
        <v>219</v>
      </c>
      <c r="V42" s="57" t="s">
        <v>219</v>
      </c>
      <c r="W42" s="1">
        <v>8.3000000000000007</v>
      </c>
      <c r="X42" s="1">
        <v>0.8</v>
      </c>
      <c r="Y42" s="1"/>
      <c r="Z42" s="58">
        <v>0</v>
      </c>
      <c r="AA42" s="58">
        <v>0.06</v>
      </c>
      <c r="AB42" s="84">
        <f t="shared" si="0"/>
        <v>7.7746743869183323E-6</v>
      </c>
    </row>
    <row r="43" spans="1:28" x14ac:dyDescent="0.25">
      <c r="A43" s="56"/>
      <c r="B43" s="1" t="s">
        <v>219</v>
      </c>
      <c r="C43" s="1">
        <v>86492</v>
      </c>
      <c r="D43" s="1" t="s">
        <v>219</v>
      </c>
      <c r="E43" s="1" t="s">
        <v>219</v>
      </c>
      <c r="F43" s="1">
        <v>0</v>
      </c>
      <c r="G43" s="1" t="s">
        <v>219</v>
      </c>
      <c r="H43" s="1" t="s">
        <v>213</v>
      </c>
      <c r="I43" s="1" t="s">
        <v>53</v>
      </c>
      <c r="J43" s="81">
        <v>0</v>
      </c>
      <c r="K43" s="1" t="s">
        <v>306</v>
      </c>
      <c r="L43" s="1" t="s">
        <v>348</v>
      </c>
      <c r="M43" s="1" t="s">
        <v>216</v>
      </c>
      <c r="N43" s="1" t="s">
        <v>217</v>
      </c>
      <c r="O43" s="1">
        <v>0.06</v>
      </c>
      <c r="P43" s="1" t="s">
        <v>219</v>
      </c>
      <c r="Q43" s="1" t="s">
        <v>219</v>
      </c>
      <c r="R43" s="1" t="s">
        <v>277</v>
      </c>
      <c r="S43" s="57" t="s">
        <v>219</v>
      </c>
      <c r="T43" s="57">
        <v>41326</v>
      </c>
      <c r="U43" s="57" t="s">
        <v>219</v>
      </c>
      <c r="V43" s="57" t="s">
        <v>219</v>
      </c>
      <c r="W43" s="1">
        <v>8.3000000000000007</v>
      </c>
      <c r="X43" s="1">
        <v>0.8</v>
      </c>
      <c r="Y43" s="1"/>
      <c r="Z43" s="58">
        <v>0</v>
      </c>
      <c r="AA43" s="58">
        <v>0.06</v>
      </c>
      <c r="AB43" s="84">
        <f t="shared" si="0"/>
        <v>7.7746743869183323E-6</v>
      </c>
    </row>
    <row r="44" spans="1:28" x14ac:dyDescent="0.25">
      <c r="A44" s="56"/>
      <c r="B44" s="1" t="s">
        <v>219</v>
      </c>
      <c r="C44" s="1">
        <v>86491</v>
      </c>
      <c r="D44" s="1" t="s">
        <v>219</v>
      </c>
      <c r="E44" s="1" t="s">
        <v>219</v>
      </c>
      <c r="F44" s="1">
        <v>0</v>
      </c>
      <c r="G44" s="1" t="s">
        <v>219</v>
      </c>
      <c r="H44" s="1" t="s">
        <v>213</v>
      </c>
      <c r="I44" s="1" t="s">
        <v>54</v>
      </c>
      <c r="J44" s="81">
        <v>0</v>
      </c>
      <c r="K44" s="1" t="s">
        <v>306</v>
      </c>
      <c r="L44" s="1" t="s">
        <v>348</v>
      </c>
      <c r="M44" s="1" t="s">
        <v>216</v>
      </c>
      <c r="N44" s="1" t="s">
        <v>217</v>
      </c>
      <c r="O44" s="1">
        <v>0.06</v>
      </c>
      <c r="P44" s="1" t="s">
        <v>219</v>
      </c>
      <c r="Q44" s="1" t="s">
        <v>219</v>
      </c>
      <c r="R44" s="1" t="s">
        <v>277</v>
      </c>
      <c r="S44" s="57" t="s">
        <v>219</v>
      </c>
      <c r="T44" s="57">
        <v>41326</v>
      </c>
      <c r="U44" s="57" t="s">
        <v>219</v>
      </c>
      <c r="V44" s="57" t="s">
        <v>219</v>
      </c>
      <c r="W44" s="1">
        <v>8.3000000000000007</v>
      </c>
      <c r="X44" s="1">
        <v>0.8</v>
      </c>
      <c r="Y44" s="1"/>
      <c r="Z44" s="58">
        <v>0</v>
      </c>
      <c r="AA44" s="58">
        <v>0.06</v>
      </c>
      <c r="AB44" s="84">
        <f t="shared" si="0"/>
        <v>7.7746743869183323E-6</v>
      </c>
    </row>
    <row r="45" spans="1:28" x14ac:dyDescent="0.25">
      <c r="A45" s="56"/>
      <c r="B45" s="1" t="s">
        <v>219</v>
      </c>
      <c r="C45" s="1">
        <v>82885</v>
      </c>
      <c r="D45" s="1" t="s">
        <v>219</v>
      </c>
      <c r="E45" s="1" t="s">
        <v>219</v>
      </c>
      <c r="F45" s="1">
        <v>0</v>
      </c>
      <c r="G45" s="1" t="s">
        <v>219</v>
      </c>
      <c r="H45" s="1" t="s">
        <v>213</v>
      </c>
      <c r="I45" s="1" t="s">
        <v>55</v>
      </c>
      <c r="J45" s="81">
        <v>0</v>
      </c>
      <c r="K45" s="1" t="s">
        <v>306</v>
      </c>
      <c r="L45" s="1" t="s">
        <v>307</v>
      </c>
      <c r="M45" s="1" t="s">
        <v>216</v>
      </c>
      <c r="N45" s="1" t="s">
        <v>217</v>
      </c>
      <c r="O45" s="1">
        <v>1.1000000000000001</v>
      </c>
      <c r="P45" s="1" t="s">
        <v>219</v>
      </c>
      <c r="Q45" s="1" t="s">
        <v>219</v>
      </c>
      <c r="R45" s="1" t="s">
        <v>308</v>
      </c>
      <c r="S45" s="57" t="s">
        <v>219</v>
      </c>
      <c r="T45" s="57">
        <v>41334</v>
      </c>
      <c r="U45" s="57" t="s">
        <v>219</v>
      </c>
      <c r="V45" s="57" t="s">
        <v>219</v>
      </c>
      <c r="W45" s="1">
        <v>8.3000000000000007</v>
      </c>
      <c r="X45" s="1">
        <v>0.8</v>
      </c>
      <c r="Y45" s="1"/>
      <c r="Z45" s="58">
        <v>3355.5414039735106</v>
      </c>
      <c r="AA45" s="58">
        <v>1.1000000000000001</v>
      </c>
      <c r="AB45" s="84">
        <f t="shared" si="0"/>
        <v>1.4253569709350277E-4</v>
      </c>
    </row>
    <row r="46" spans="1:28" x14ac:dyDescent="0.25">
      <c r="A46" s="56"/>
      <c r="B46" s="1" t="s">
        <v>219</v>
      </c>
      <c r="C46" s="1">
        <v>16523</v>
      </c>
      <c r="D46" s="1" t="s">
        <v>219</v>
      </c>
      <c r="E46" s="1" t="s">
        <v>219</v>
      </c>
      <c r="F46" s="1">
        <v>0</v>
      </c>
      <c r="G46" s="1" t="s">
        <v>219</v>
      </c>
      <c r="H46" s="1" t="s">
        <v>213</v>
      </c>
      <c r="I46" s="1" t="s">
        <v>67</v>
      </c>
      <c r="J46" s="81">
        <v>0</v>
      </c>
      <c r="K46" s="1" t="s">
        <v>306</v>
      </c>
      <c r="L46" s="1" t="s">
        <v>348</v>
      </c>
      <c r="M46" s="1" t="s">
        <v>216</v>
      </c>
      <c r="N46" s="1" t="s">
        <v>217</v>
      </c>
      <c r="O46" s="1">
        <v>0.69899999999999995</v>
      </c>
      <c r="P46" s="1" t="s">
        <v>219</v>
      </c>
      <c r="Q46" s="1" t="s">
        <v>219</v>
      </c>
      <c r="R46" s="1" t="s">
        <v>277</v>
      </c>
      <c r="S46" s="57" t="s">
        <v>219</v>
      </c>
      <c r="T46" s="57">
        <v>41702</v>
      </c>
      <c r="U46" s="57" t="s">
        <v>219</v>
      </c>
      <c r="V46" s="57" t="s">
        <v>219</v>
      </c>
      <c r="W46" s="1">
        <v>8.3000000000000007</v>
      </c>
      <c r="X46" s="1">
        <v>0.8</v>
      </c>
      <c r="Y46" s="1"/>
      <c r="Z46" s="58">
        <v>0</v>
      </c>
      <c r="AA46" s="58">
        <v>0.69899999999999995</v>
      </c>
      <c r="AB46" s="84">
        <f t="shared" si="0"/>
        <v>9.0574956607598558E-5</v>
      </c>
    </row>
    <row r="47" spans="1:28" x14ac:dyDescent="0.25">
      <c r="A47" s="56"/>
      <c r="B47" s="1" t="s">
        <v>219</v>
      </c>
      <c r="C47" s="1">
        <v>107240</v>
      </c>
      <c r="D47" s="1" t="s">
        <v>219</v>
      </c>
      <c r="E47" s="1" t="s">
        <v>219</v>
      </c>
      <c r="F47" s="1">
        <v>0</v>
      </c>
      <c r="G47" s="1" t="s">
        <v>219</v>
      </c>
      <c r="H47" s="1" t="s">
        <v>213</v>
      </c>
      <c r="I47" s="1" t="s">
        <v>68</v>
      </c>
      <c r="J47" s="81">
        <v>0</v>
      </c>
      <c r="K47" s="1" t="s">
        <v>306</v>
      </c>
      <c r="L47" s="1" t="s">
        <v>307</v>
      </c>
      <c r="M47" s="1" t="s">
        <v>216</v>
      </c>
      <c r="N47" s="1" t="s">
        <v>217</v>
      </c>
      <c r="O47" s="1">
        <v>1.33</v>
      </c>
      <c r="P47" s="1" t="s">
        <v>219</v>
      </c>
      <c r="Q47" s="1" t="s">
        <v>219</v>
      </c>
      <c r="R47" s="1" t="s">
        <v>277</v>
      </c>
      <c r="S47" s="57" t="s">
        <v>219</v>
      </c>
      <c r="T47" s="57">
        <v>41830</v>
      </c>
      <c r="U47" s="57" t="s">
        <v>219</v>
      </c>
      <c r="V47" s="57" t="s">
        <v>219</v>
      </c>
      <c r="W47" s="1">
        <v>8.3000000000000007</v>
      </c>
      <c r="X47" s="1">
        <v>0.8</v>
      </c>
      <c r="Y47" s="1"/>
      <c r="Z47" s="58">
        <v>0</v>
      </c>
      <c r="AA47" s="58">
        <v>1.33</v>
      </c>
      <c r="AB47" s="84">
        <f t="shared" si="0"/>
        <v>1.7233861557668971E-4</v>
      </c>
    </row>
    <row r="48" spans="1:28" x14ac:dyDescent="0.25">
      <c r="A48" s="56"/>
      <c r="B48" s="1" t="s">
        <v>219</v>
      </c>
      <c r="C48" s="1">
        <v>2528060805</v>
      </c>
      <c r="D48" s="1" t="s">
        <v>219</v>
      </c>
      <c r="E48" s="1" t="s">
        <v>219</v>
      </c>
      <c r="F48" s="1">
        <v>0</v>
      </c>
      <c r="G48" s="1" t="s">
        <v>219</v>
      </c>
      <c r="H48" s="1" t="s">
        <v>213</v>
      </c>
      <c r="I48" s="1" t="s">
        <v>19</v>
      </c>
      <c r="J48" s="81">
        <v>0</v>
      </c>
      <c r="K48" s="1" t="s">
        <v>263</v>
      </c>
      <c r="L48" s="1" t="s">
        <v>215</v>
      </c>
      <c r="M48" s="1" t="s">
        <v>216</v>
      </c>
      <c r="N48" s="1" t="s">
        <v>217</v>
      </c>
      <c r="O48" s="1">
        <v>2.5000000000000001E-2</v>
      </c>
      <c r="P48" s="1" t="s">
        <v>219</v>
      </c>
      <c r="Q48" s="1">
        <v>0</v>
      </c>
      <c r="R48" s="1" t="s">
        <v>277</v>
      </c>
      <c r="S48" s="57" t="s">
        <v>219</v>
      </c>
      <c r="T48" s="57">
        <v>40883</v>
      </c>
      <c r="U48" s="57" t="s">
        <v>219</v>
      </c>
      <c r="V48" s="57" t="s">
        <v>219</v>
      </c>
      <c r="W48" s="1">
        <v>8.3000000000000007</v>
      </c>
      <c r="X48" s="1">
        <v>0.8</v>
      </c>
      <c r="Y48" s="1"/>
      <c r="Z48" s="58">
        <v>52.670962986482863</v>
      </c>
      <c r="AA48" s="58">
        <v>2.5000000000000001E-2</v>
      </c>
      <c r="AB48" s="84">
        <f t="shared" si="0"/>
        <v>3.2394476612159721E-6</v>
      </c>
    </row>
    <row r="49" spans="1:28" x14ac:dyDescent="0.25">
      <c r="A49" s="56"/>
      <c r="B49" s="1" t="s">
        <v>219</v>
      </c>
      <c r="C49" s="1">
        <v>95282</v>
      </c>
      <c r="D49" s="1" t="s">
        <v>219</v>
      </c>
      <c r="E49" s="1" t="s">
        <v>219</v>
      </c>
      <c r="F49" s="1">
        <v>0</v>
      </c>
      <c r="G49" s="1" t="s">
        <v>219</v>
      </c>
      <c r="H49" s="1" t="s">
        <v>213</v>
      </c>
      <c r="I49" s="1" t="s">
        <v>69</v>
      </c>
      <c r="J49" s="81">
        <v>0</v>
      </c>
      <c r="K49" s="1" t="s">
        <v>309</v>
      </c>
      <c r="L49" s="1" t="s">
        <v>348</v>
      </c>
      <c r="M49" s="1" t="s">
        <v>216</v>
      </c>
      <c r="N49" s="1" t="s">
        <v>217</v>
      </c>
      <c r="O49" s="1">
        <v>3.8</v>
      </c>
      <c r="P49" s="1" t="s">
        <v>219</v>
      </c>
      <c r="Q49" s="1" t="s">
        <v>219</v>
      </c>
      <c r="R49" s="1" t="s">
        <v>277</v>
      </c>
      <c r="S49" s="57" t="s">
        <v>219</v>
      </c>
      <c r="T49" s="57">
        <v>41851</v>
      </c>
      <c r="U49" s="57" t="s">
        <v>219</v>
      </c>
      <c r="V49" s="57" t="s">
        <v>219</v>
      </c>
      <c r="W49" s="1">
        <v>8.3000000000000007</v>
      </c>
      <c r="X49" s="1">
        <v>0.8</v>
      </c>
      <c r="Y49" s="1"/>
      <c r="Z49" s="58">
        <v>0</v>
      </c>
      <c r="AA49" s="58">
        <v>3.8</v>
      </c>
      <c r="AB49" s="84">
        <f t="shared" si="0"/>
        <v>4.9239604450482765E-4</v>
      </c>
    </row>
    <row r="50" spans="1:28" x14ac:dyDescent="0.25">
      <c r="A50" s="56"/>
      <c r="B50" s="1" t="s">
        <v>219</v>
      </c>
      <c r="C50" s="1">
        <v>221300</v>
      </c>
      <c r="D50" s="1" t="s">
        <v>219</v>
      </c>
      <c r="E50" s="1" t="s">
        <v>219</v>
      </c>
      <c r="F50" s="1">
        <v>0</v>
      </c>
      <c r="G50" s="1" t="s">
        <v>219</v>
      </c>
      <c r="H50" s="1" t="s">
        <v>213</v>
      </c>
      <c r="I50" s="1" t="s">
        <v>72</v>
      </c>
      <c r="J50" s="81">
        <v>0</v>
      </c>
      <c r="K50" s="1" t="s">
        <v>306</v>
      </c>
      <c r="L50" s="1" t="s">
        <v>307</v>
      </c>
      <c r="M50" s="1" t="s">
        <v>216</v>
      </c>
      <c r="N50" s="1" t="s">
        <v>217</v>
      </c>
      <c r="O50" s="1">
        <v>1.1319999999999999</v>
      </c>
      <c r="P50" s="1" t="s">
        <v>219</v>
      </c>
      <c r="Q50" s="1" t="s">
        <v>219</v>
      </c>
      <c r="R50" s="1" t="s">
        <v>308</v>
      </c>
      <c r="S50" s="57" t="s">
        <v>219</v>
      </c>
      <c r="T50" s="57">
        <v>41964</v>
      </c>
      <c r="U50" s="57" t="s">
        <v>219</v>
      </c>
      <c r="V50" s="57" t="s">
        <v>219</v>
      </c>
      <c r="W50" s="1">
        <v>8.3000000000000007</v>
      </c>
      <c r="X50" s="1">
        <v>0.8</v>
      </c>
      <c r="Y50" s="1"/>
      <c r="Z50" s="58">
        <v>5006.7068175632767</v>
      </c>
      <c r="AA50" s="58">
        <v>1.1319999999999999</v>
      </c>
      <c r="AB50" s="84">
        <f t="shared" si="0"/>
        <v>1.466821900998592E-4</v>
      </c>
    </row>
    <row r="51" spans="1:28" x14ac:dyDescent="0.25">
      <c r="A51" s="56"/>
      <c r="B51" s="1" t="s">
        <v>219</v>
      </c>
      <c r="C51" s="1">
        <v>221320</v>
      </c>
      <c r="D51" s="1" t="s">
        <v>219</v>
      </c>
      <c r="E51" s="1" t="s">
        <v>219</v>
      </c>
      <c r="F51" s="1">
        <v>0</v>
      </c>
      <c r="G51" s="1" t="s">
        <v>219</v>
      </c>
      <c r="H51" s="1" t="s">
        <v>213</v>
      </c>
      <c r="I51" s="1" t="s">
        <v>73</v>
      </c>
      <c r="J51" s="81">
        <v>0</v>
      </c>
      <c r="K51" s="1" t="s">
        <v>306</v>
      </c>
      <c r="L51" s="1" t="s">
        <v>307</v>
      </c>
      <c r="M51" s="1" t="s">
        <v>216</v>
      </c>
      <c r="N51" s="1" t="s">
        <v>217</v>
      </c>
      <c r="O51" s="1">
        <v>1.704</v>
      </c>
      <c r="P51" s="1" t="s">
        <v>219</v>
      </c>
      <c r="Q51" s="1" t="s">
        <v>219</v>
      </c>
      <c r="R51" s="1" t="s">
        <v>308</v>
      </c>
      <c r="S51" s="57" t="s">
        <v>219</v>
      </c>
      <c r="T51" s="57">
        <v>42224</v>
      </c>
      <c r="U51" s="57" t="s">
        <v>219</v>
      </c>
      <c r="V51" s="57" t="s">
        <v>219</v>
      </c>
      <c r="W51" s="1">
        <v>8.3000000000000007</v>
      </c>
      <c r="X51" s="1">
        <v>0.8</v>
      </c>
      <c r="Y51" s="1"/>
      <c r="Z51" s="58">
        <v>5466.1305679034758</v>
      </c>
      <c r="AA51" s="58">
        <v>1.704</v>
      </c>
      <c r="AB51" s="84">
        <f t="shared" si="0"/>
        <v>2.2080075258848063E-4</v>
      </c>
    </row>
    <row r="52" spans="1:28" x14ac:dyDescent="0.25">
      <c r="A52" s="56"/>
      <c r="B52" s="1" t="s">
        <v>219</v>
      </c>
      <c r="C52" s="1">
        <v>111150</v>
      </c>
      <c r="D52" s="1" t="s">
        <v>219</v>
      </c>
      <c r="E52" s="1" t="s">
        <v>219</v>
      </c>
      <c r="F52" s="1">
        <v>0</v>
      </c>
      <c r="G52" s="1" t="s">
        <v>219</v>
      </c>
      <c r="H52" s="1" t="s">
        <v>213</v>
      </c>
      <c r="I52" s="1" t="s">
        <v>74</v>
      </c>
      <c r="J52" s="81">
        <v>0</v>
      </c>
      <c r="K52" s="1" t="s">
        <v>306</v>
      </c>
      <c r="L52" s="1" t="s">
        <v>307</v>
      </c>
      <c r="M52" s="1" t="s">
        <v>216</v>
      </c>
      <c r="N52" s="1" t="s">
        <v>217</v>
      </c>
      <c r="O52" s="1">
        <v>1</v>
      </c>
      <c r="P52" s="1" t="s">
        <v>219</v>
      </c>
      <c r="Q52" s="1" t="s">
        <v>219</v>
      </c>
      <c r="R52" s="1" t="s">
        <v>308</v>
      </c>
      <c r="S52" s="57" t="s">
        <v>219</v>
      </c>
      <c r="T52" s="57">
        <v>41955</v>
      </c>
      <c r="U52" s="57" t="s">
        <v>219</v>
      </c>
      <c r="V52" s="57" t="s">
        <v>219</v>
      </c>
      <c r="W52" s="1">
        <v>8.3000000000000007</v>
      </c>
      <c r="X52" s="1">
        <v>0.8</v>
      </c>
      <c r="Y52" s="1"/>
      <c r="Z52" s="58">
        <v>5021.9036559920169</v>
      </c>
      <c r="AA52" s="58">
        <v>1</v>
      </c>
      <c r="AB52" s="84">
        <f t="shared" si="0"/>
        <v>1.2957790644863888E-4</v>
      </c>
    </row>
    <row r="53" spans="1:28" x14ac:dyDescent="0.25">
      <c r="A53" s="56"/>
      <c r="B53" s="1" t="s">
        <v>219</v>
      </c>
      <c r="C53" s="1">
        <v>221300</v>
      </c>
      <c r="D53" s="1" t="s">
        <v>219</v>
      </c>
      <c r="E53" s="1" t="s">
        <v>219</v>
      </c>
      <c r="F53" s="1">
        <v>0</v>
      </c>
      <c r="G53" s="1" t="s">
        <v>219</v>
      </c>
      <c r="H53" s="1" t="s">
        <v>213</v>
      </c>
      <c r="I53" s="1" t="s">
        <v>92</v>
      </c>
      <c r="J53" s="81">
        <v>0</v>
      </c>
      <c r="K53" s="1" t="s">
        <v>306</v>
      </c>
      <c r="L53" s="1" t="s">
        <v>307</v>
      </c>
      <c r="M53" s="1" t="s">
        <v>216</v>
      </c>
      <c r="N53" s="1" t="s">
        <v>217</v>
      </c>
      <c r="O53" s="1">
        <v>0.19</v>
      </c>
      <c r="P53" s="1" t="s">
        <v>219</v>
      </c>
      <c r="Q53" s="1" t="s">
        <v>219</v>
      </c>
      <c r="R53" s="1" t="s">
        <v>308</v>
      </c>
      <c r="S53" s="57" t="s">
        <v>219</v>
      </c>
      <c r="T53" s="57">
        <v>42082</v>
      </c>
      <c r="U53" s="57" t="s">
        <v>219</v>
      </c>
      <c r="V53" s="57" t="s">
        <v>219</v>
      </c>
      <c r="W53" s="1">
        <v>8.3000000000000007</v>
      </c>
      <c r="X53" s="1">
        <v>0.8</v>
      </c>
      <c r="Y53" s="1"/>
      <c r="Z53" s="58">
        <v>986.26769403973515</v>
      </c>
      <c r="AA53" s="58">
        <v>0.19</v>
      </c>
      <c r="AB53" s="84">
        <f t="shared" si="0"/>
        <v>2.4619802225241385E-5</v>
      </c>
    </row>
    <row r="54" spans="1:28" x14ac:dyDescent="0.25">
      <c r="A54" s="56"/>
      <c r="B54" s="1" t="s">
        <v>219</v>
      </c>
      <c r="C54" s="1">
        <v>551114</v>
      </c>
      <c r="D54" s="1" t="s">
        <v>219</v>
      </c>
      <c r="E54" s="1" t="s">
        <v>219</v>
      </c>
      <c r="F54" s="1">
        <v>0</v>
      </c>
      <c r="G54" s="1" t="s">
        <v>219</v>
      </c>
      <c r="H54" s="1" t="s">
        <v>213</v>
      </c>
      <c r="I54" s="1" t="s">
        <v>93</v>
      </c>
      <c r="J54" s="81">
        <v>0</v>
      </c>
      <c r="K54" s="1" t="s">
        <v>306</v>
      </c>
      <c r="L54" s="1" t="s">
        <v>307</v>
      </c>
      <c r="M54" s="1" t="s">
        <v>216</v>
      </c>
      <c r="N54" s="1" t="s">
        <v>217</v>
      </c>
      <c r="O54" s="1">
        <v>0.97699999999999998</v>
      </c>
      <c r="P54" s="1" t="s">
        <v>219</v>
      </c>
      <c r="Q54" s="1" t="s">
        <v>219</v>
      </c>
      <c r="R54" s="1" t="s">
        <v>308</v>
      </c>
      <c r="S54" s="57" t="s">
        <v>219</v>
      </c>
      <c r="T54" s="57">
        <v>42083</v>
      </c>
      <c r="U54" s="57" t="s">
        <v>219</v>
      </c>
      <c r="V54" s="57" t="s">
        <v>219</v>
      </c>
      <c r="W54" s="1">
        <v>8.3000000000000007</v>
      </c>
      <c r="X54" s="1">
        <v>0.8</v>
      </c>
      <c r="Y54" s="1"/>
      <c r="Z54" s="58">
        <v>4549.372009704397</v>
      </c>
      <c r="AA54" s="58">
        <v>0.97699999999999998</v>
      </c>
      <c r="AB54" s="84">
        <f t="shared" si="0"/>
        <v>1.2659761460032018E-4</v>
      </c>
    </row>
    <row r="55" spans="1:28" x14ac:dyDescent="0.25">
      <c r="A55" s="56"/>
      <c r="B55" s="1" t="s">
        <v>219</v>
      </c>
      <c r="C55" s="1">
        <v>115114</v>
      </c>
      <c r="D55" s="1" t="s">
        <v>219</v>
      </c>
      <c r="E55" s="1" t="s">
        <v>219</v>
      </c>
      <c r="F55" s="1">
        <v>0</v>
      </c>
      <c r="G55" s="1" t="s">
        <v>219</v>
      </c>
      <c r="H55" s="1" t="s">
        <v>213</v>
      </c>
      <c r="I55" s="1" t="s">
        <v>94</v>
      </c>
      <c r="J55" s="81">
        <v>0</v>
      </c>
      <c r="K55" s="1" t="s">
        <v>306</v>
      </c>
      <c r="L55" s="1" t="s">
        <v>257</v>
      </c>
      <c r="M55" s="1" t="s">
        <v>216</v>
      </c>
      <c r="N55" s="1" t="s">
        <v>217</v>
      </c>
      <c r="O55" s="1">
        <v>9.9000000000000005E-2</v>
      </c>
      <c r="P55" s="1" t="s">
        <v>219</v>
      </c>
      <c r="Q55" s="1" t="s">
        <v>219</v>
      </c>
      <c r="R55" s="1" t="s">
        <v>308</v>
      </c>
      <c r="S55" s="57" t="s">
        <v>219</v>
      </c>
      <c r="T55" s="57">
        <v>42053</v>
      </c>
      <c r="U55" s="57" t="s">
        <v>219</v>
      </c>
      <c r="V55" s="57" t="s">
        <v>219</v>
      </c>
      <c r="W55" s="1">
        <v>8.3000000000000007</v>
      </c>
      <c r="X55" s="1">
        <v>0.8</v>
      </c>
      <c r="Y55" s="1"/>
      <c r="Z55" s="58">
        <v>466.88374251655642</v>
      </c>
      <c r="AA55" s="58">
        <v>0.1</v>
      </c>
      <c r="AB55" s="84">
        <f t="shared" si="0"/>
        <v>1.2828212738415249E-5</v>
      </c>
    </row>
    <row r="56" spans="1:28" x14ac:dyDescent="0.25">
      <c r="A56" s="56"/>
      <c r="B56" s="1" t="s">
        <v>219</v>
      </c>
      <c r="C56" s="1">
        <v>331423</v>
      </c>
      <c r="D56" s="1" t="s">
        <v>219</v>
      </c>
      <c r="E56" s="1" t="s">
        <v>219</v>
      </c>
      <c r="F56" s="1">
        <v>0</v>
      </c>
      <c r="G56" s="1" t="s">
        <v>219</v>
      </c>
      <c r="H56" s="1" t="s">
        <v>213</v>
      </c>
      <c r="I56" s="1" t="s">
        <v>95</v>
      </c>
      <c r="J56" s="81">
        <v>0</v>
      </c>
      <c r="K56" s="1" t="s">
        <v>306</v>
      </c>
      <c r="L56" s="1" t="s">
        <v>257</v>
      </c>
      <c r="M56" s="1" t="s">
        <v>216</v>
      </c>
      <c r="N56" s="1" t="s">
        <v>217</v>
      </c>
      <c r="O56" s="1">
        <v>0.12</v>
      </c>
      <c r="P56" s="1" t="s">
        <v>219</v>
      </c>
      <c r="Q56" s="1" t="s">
        <v>219</v>
      </c>
      <c r="R56" s="1" t="s">
        <v>308</v>
      </c>
      <c r="S56" s="57" t="s">
        <v>219</v>
      </c>
      <c r="T56" s="57">
        <v>42053</v>
      </c>
      <c r="U56" s="57" t="s">
        <v>219</v>
      </c>
      <c r="V56" s="57" t="s">
        <v>219</v>
      </c>
      <c r="W56" s="1">
        <v>8.3000000000000007</v>
      </c>
      <c r="X56" s="1">
        <v>0.8</v>
      </c>
      <c r="Y56" s="1"/>
      <c r="Z56" s="58">
        <v>565.68486346729571</v>
      </c>
      <c r="AA56" s="58">
        <v>0.12</v>
      </c>
      <c r="AB56" s="84">
        <f t="shared" si="0"/>
        <v>1.5549348773836665E-5</v>
      </c>
    </row>
    <row r="57" spans="1:28" x14ac:dyDescent="0.25">
      <c r="A57" s="56"/>
      <c r="B57" s="1" t="s">
        <v>219</v>
      </c>
      <c r="C57" s="1">
        <v>69882</v>
      </c>
      <c r="D57" s="1" t="s">
        <v>219</v>
      </c>
      <c r="E57" s="1" t="s">
        <v>219</v>
      </c>
      <c r="F57" s="1">
        <v>0</v>
      </c>
      <c r="G57" s="1" t="s">
        <v>219</v>
      </c>
      <c r="H57" s="1" t="s">
        <v>213</v>
      </c>
      <c r="I57" s="1" t="s">
        <v>29</v>
      </c>
      <c r="J57" s="81">
        <v>0</v>
      </c>
      <c r="K57" s="1" t="s">
        <v>306</v>
      </c>
      <c r="L57" s="1" t="s">
        <v>307</v>
      </c>
      <c r="M57" s="1" t="s">
        <v>216</v>
      </c>
      <c r="N57" s="1" t="s">
        <v>217</v>
      </c>
      <c r="O57" s="1">
        <v>0.8</v>
      </c>
      <c r="P57" s="1" t="s">
        <v>219</v>
      </c>
      <c r="Q57" s="1">
        <v>0</v>
      </c>
      <c r="R57" s="1" t="s">
        <v>308</v>
      </c>
      <c r="S57" s="57" t="s">
        <v>219</v>
      </c>
      <c r="T57" s="57">
        <v>40907</v>
      </c>
      <c r="U57" s="57" t="s">
        <v>219</v>
      </c>
      <c r="V57" s="57" t="s">
        <v>219</v>
      </c>
      <c r="W57" s="1">
        <v>8.3000000000000007</v>
      </c>
      <c r="X57" s="1">
        <v>0.8</v>
      </c>
      <c r="Y57" s="1"/>
      <c r="Z57" s="58">
        <v>5325.5400435453148</v>
      </c>
      <c r="AA57" s="58">
        <v>0.8</v>
      </c>
      <c r="AB57" s="84">
        <f t="shared" si="0"/>
        <v>1.0366232515891111E-4</v>
      </c>
    </row>
    <row r="58" spans="1:28" x14ac:dyDescent="0.25">
      <c r="A58" s="56"/>
      <c r="B58" s="1" t="s">
        <v>219</v>
      </c>
      <c r="C58" s="1">
        <v>75690</v>
      </c>
      <c r="D58" s="1" t="s">
        <v>219</v>
      </c>
      <c r="E58" s="1" t="s">
        <v>219</v>
      </c>
      <c r="F58" s="1">
        <v>0</v>
      </c>
      <c r="G58" s="1" t="s">
        <v>219</v>
      </c>
      <c r="H58" s="1" t="s">
        <v>213</v>
      </c>
      <c r="I58" s="1" t="s">
        <v>30</v>
      </c>
      <c r="J58" s="81">
        <v>0</v>
      </c>
      <c r="K58" s="1" t="s">
        <v>263</v>
      </c>
      <c r="L58" s="1" t="s">
        <v>215</v>
      </c>
      <c r="M58" s="1" t="s">
        <v>216</v>
      </c>
      <c r="N58" s="1" t="s">
        <v>217</v>
      </c>
      <c r="O58" s="1">
        <v>0.02</v>
      </c>
      <c r="P58" s="1" t="s">
        <v>219</v>
      </c>
      <c r="Q58" s="1">
        <v>0</v>
      </c>
      <c r="R58" s="1" t="s">
        <v>308</v>
      </c>
      <c r="S58" s="57" t="s">
        <v>219</v>
      </c>
      <c r="T58" s="57">
        <v>40952</v>
      </c>
      <c r="U58" s="57" t="s">
        <v>219</v>
      </c>
      <c r="V58" s="57" t="s">
        <v>219</v>
      </c>
      <c r="W58" s="1">
        <v>8.3000000000000007</v>
      </c>
      <c r="X58" s="1">
        <v>0.8</v>
      </c>
      <c r="Y58" s="1"/>
      <c r="Z58" s="58">
        <v>42.012180408237299</v>
      </c>
      <c r="AA58" s="58">
        <v>0.02</v>
      </c>
      <c r="AB58" s="84">
        <f t="shared" si="0"/>
        <v>2.5915581289727776E-6</v>
      </c>
    </row>
    <row r="59" spans="1:28" x14ac:dyDescent="0.25">
      <c r="A59" s="56"/>
      <c r="B59" s="1" t="s">
        <v>219</v>
      </c>
      <c r="C59" s="1">
        <v>79361</v>
      </c>
      <c r="D59" s="1" t="s">
        <v>219</v>
      </c>
      <c r="E59" s="1" t="s">
        <v>219</v>
      </c>
      <c r="F59" s="1">
        <v>0</v>
      </c>
      <c r="G59" s="1" t="s">
        <v>219</v>
      </c>
      <c r="H59" s="1" t="s">
        <v>213</v>
      </c>
      <c r="I59" s="1" t="s">
        <v>31</v>
      </c>
      <c r="J59" s="81">
        <v>0</v>
      </c>
      <c r="K59" s="1" t="s">
        <v>263</v>
      </c>
      <c r="L59" s="1" t="s">
        <v>215</v>
      </c>
      <c r="M59" s="1" t="s">
        <v>216</v>
      </c>
      <c r="N59" s="1" t="s">
        <v>217</v>
      </c>
      <c r="O59" s="1">
        <v>0.03</v>
      </c>
      <c r="P59" s="1" t="s">
        <v>219</v>
      </c>
      <c r="Q59" s="1">
        <v>0</v>
      </c>
      <c r="R59" s="1" t="s">
        <v>277</v>
      </c>
      <c r="S59" s="57" t="s">
        <v>219</v>
      </c>
      <c r="T59" s="57">
        <v>40975</v>
      </c>
      <c r="U59" s="57" t="s">
        <v>219</v>
      </c>
      <c r="V59" s="57" t="s">
        <v>219</v>
      </c>
      <c r="W59" s="1">
        <v>8.3000000000000007</v>
      </c>
      <c r="X59" s="1">
        <v>0.8</v>
      </c>
      <c r="Y59" s="1"/>
      <c r="Z59" s="58">
        <v>42.205391000635075</v>
      </c>
      <c r="AA59" s="58">
        <v>0.03</v>
      </c>
      <c r="AB59" s="84">
        <f t="shared" si="0"/>
        <v>3.8873371934591661E-6</v>
      </c>
    </row>
    <row r="60" spans="1:28" x14ac:dyDescent="0.25">
      <c r="A60" s="56"/>
      <c r="B60" s="1" t="s">
        <v>219</v>
      </c>
      <c r="C60" s="1">
        <v>68578</v>
      </c>
      <c r="D60" s="1" t="s">
        <v>219</v>
      </c>
      <c r="E60" s="1" t="s">
        <v>219</v>
      </c>
      <c r="F60" s="1">
        <v>0</v>
      </c>
      <c r="G60" s="1" t="s">
        <v>219</v>
      </c>
      <c r="H60" s="1" t="s">
        <v>213</v>
      </c>
      <c r="I60" s="1" t="s">
        <v>32</v>
      </c>
      <c r="J60" s="81">
        <v>0</v>
      </c>
      <c r="K60" s="1" t="s">
        <v>263</v>
      </c>
      <c r="L60" s="1" t="s">
        <v>307</v>
      </c>
      <c r="M60" s="1" t="s">
        <v>216</v>
      </c>
      <c r="N60" s="1" t="s">
        <v>217</v>
      </c>
      <c r="O60" s="1">
        <v>1.325</v>
      </c>
      <c r="P60" s="1" t="s">
        <v>219</v>
      </c>
      <c r="Q60" s="1">
        <v>0</v>
      </c>
      <c r="R60" s="1" t="s">
        <v>308</v>
      </c>
      <c r="S60" s="57" t="s">
        <v>219</v>
      </c>
      <c r="T60" s="57">
        <v>41016</v>
      </c>
      <c r="U60" s="57" t="s">
        <v>219</v>
      </c>
      <c r="V60" s="57" t="s">
        <v>219</v>
      </c>
      <c r="W60" s="1">
        <v>8.3000000000000007</v>
      </c>
      <c r="X60" s="1">
        <v>0.8</v>
      </c>
      <c r="Y60" s="1"/>
      <c r="Z60" s="58">
        <v>10703.87284768212</v>
      </c>
      <c r="AA60" s="58">
        <v>1.325</v>
      </c>
      <c r="AB60" s="84">
        <f t="shared" si="0"/>
        <v>1.7169072604444649E-4</v>
      </c>
    </row>
    <row r="61" spans="1:28" x14ac:dyDescent="0.25">
      <c r="A61" s="56"/>
      <c r="B61" s="1" t="s">
        <v>219</v>
      </c>
      <c r="C61" s="1">
        <v>84113</v>
      </c>
      <c r="D61" s="1" t="s">
        <v>219</v>
      </c>
      <c r="E61" s="1" t="s">
        <v>219</v>
      </c>
      <c r="F61" s="1">
        <v>0</v>
      </c>
      <c r="G61" s="1" t="s">
        <v>219</v>
      </c>
      <c r="H61" s="1" t="s">
        <v>213</v>
      </c>
      <c r="I61" s="1" t="s">
        <v>33</v>
      </c>
      <c r="J61" s="81">
        <v>0</v>
      </c>
      <c r="K61" s="1" t="s">
        <v>309</v>
      </c>
      <c r="L61" s="1" t="s">
        <v>215</v>
      </c>
      <c r="M61" s="1" t="s">
        <v>216</v>
      </c>
      <c r="N61" s="1" t="s">
        <v>217</v>
      </c>
      <c r="O61" s="1">
        <v>6.5000000000000002E-2</v>
      </c>
      <c r="P61" s="1" t="s">
        <v>219</v>
      </c>
      <c r="Q61" s="1">
        <v>0</v>
      </c>
      <c r="R61" s="1" t="s">
        <v>308</v>
      </c>
      <c r="S61" s="57" t="s">
        <v>219</v>
      </c>
      <c r="T61" s="57">
        <v>41075</v>
      </c>
      <c r="U61" s="57" t="s">
        <v>219</v>
      </c>
      <c r="V61" s="57" t="s">
        <v>219</v>
      </c>
      <c r="W61" s="1">
        <v>8.3000000000000007</v>
      </c>
      <c r="X61" s="1">
        <v>0.8</v>
      </c>
      <c r="Y61" s="1"/>
      <c r="Z61" s="58">
        <v>66.33211671051447</v>
      </c>
      <c r="AA61" s="58">
        <v>6.5000000000000002E-2</v>
      </c>
      <c r="AB61" s="84">
        <f t="shared" si="0"/>
        <v>8.4225639191615264E-6</v>
      </c>
    </row>
    <row r="62" spans="1:28" x14ac:dyDescent="0.25">
      <c r="A62" s="56"/>
      <c r="B62" s="1" t="s">
        <v>219</v>
      </c>
      <c r="C62" s="1">
        <v>84085</v>
      </c>
      <c r="D62" s="1" t="s">
        <v>219</v>
      </c>
      <c r="E62" s="1" t="s">
        <v>219</v>
      </c>
      <c r="F62" s="1">
        <v>0</v>
      </c>
      <c r="G62" s="1" t="s">
        <v>219</v>
      </c>
      <c r="H62" s="1" t="s">
        <v>213</v>
      </c>
      <c r="I62" s="1" t="s">
        <v>43</v>
      </c>
      <c r="J62" s="81">
        <v>0</v>
      </c>
      <c r="K62" s="1" t="s">
        <v>306</v>
      </c>
      <c r="L62" s="1" t="s">
        <v>215</v>
      </c>
      <c r="M62" s="1" t="s">
        <v>216</v>
      </c>
      <c r="N62" s="1" t="s">
        <v>217</v>
      </c>
      <c r="O62" s="1">
        <v>0.375</v>
      </c>
      <c r="P62" s="1" t="s">
        <v>219</v>
      </c>
      <c r="Q62" s="1" t="s">
        <v>219</v>
      </c>
      <c r="R62" s="1" t="s">
        <v>277</v>
      </c>
      <c r="S62" s="57" t="s">
        <v>219</v>
      </c>
      <c r="T62" s="57">
        <v>41064</v>
      </c>
      <c r="U62" s="57" t="s">
        <v>219</v>
      </c>
      <c r="V62" s="57" t="s">
        <v>219</v>
      </c>
      <c r="W62" s="1">
        <v>8.3000000000000007</v>
      </c>
      <c r="X62" s="1">
        <v>0.8</v>
      </c>
      <c r="Y62" s="1"/>
      <c r="Z62" s="58">
        <v>0</v>
      </c>
      <c r="AA62" s="58">
        <v>0.375</v>
      </c>
      <c r="AB62" s="84">
        <f t="shared" si="0"/>
        <v>4.8591714918239574E-5</v>
      </c>
    </row>
    <row r="63" spans="1:28" x14ac:dyDescent="0.25">
      <c r="A63" s="56"/>
      <c r="B63" s="1" t="s">
        <v>219</v>
      </c>
      <c r="C63" s="1">
        <v>81968</v>
      </c>
      <c r="D63" s="1" t="s">
        <v>219</v>
      </c>
      <c r="E63" s="1" t="s">
        <v>219</v>
      </c>
      <c r="F63" s="1">
        <v>0</v>
      </c>
      <c r="G63" s="1" t="s">
        <v>219</v>
      </c>
      <c r="H63" s="1" t="s">
        <v>213</v>
      </c>
      <c r="I63" s="1" t="s">
        <v>44</v>
      </c>
      <c r="J63" s="81">
        <v>0</v>
      </c>
      <c r="K63" s="1" t="s">
        <v>306</v>
      </c>
      <c r="L63" s="1" t="s">
        <v>215</v>
      </c>
      <c r="M63" s="1" t="s">
        <v>216</v>
      </c>
      <c r="N63" s="1" t="s">
        <v>217</v>
      </c>
      <c r="O63" s="1">
        <v>0.15</v>
      </c>
      <c r="P63" s="1" t="s">
        <v>219</v>
      </c>
      <c r="Q63" s="1" t="s">
        <v>219</v>
      </c>
      <c r="R63" s="1" t="s">
        <v>277</v>
      </c>
      <c r="S63" s="57" t="s">
        <v>219</v>
      </c>
      <c r="T63" s="57">
        <v>41263</v>
      </c>
      <c r="U63" s="57" t="s">
        <v>219</v>
      </c>
      <c r="V63" s="57" t="s">
        <v>219</v>
      </c>
      <c r="W63" s="1">
        <v>8.3000000000000007</v>
      </c>
      <c r="X63" s="1">
        <v>0.8</v>
      </c>
      <c r="Y63" s="1"/>
      <c r="Z63" s="58">
        <v>0</v>
      </c>
      <c r="AA63" s="58">
        <v>0.15</v>
      </c>
      <c r="AB63" s="84">
        <f t="shared" si="0"/>
        <v>1.9436685967295829E-5</v>
      </c>
    </row>
    <row r="64" spans="1:28" x14ac:dyDescent="0.25">
      <c r="A64" s="56"/>
      <c r="B64" s="1" t="s">
        <v>219</v>
      </c>
      <c r="C64" s="1">
        <v>88623</v>
      </c>
      <c r="D64" s="1" t="s">
        <v>219</v>
      </c>
      <c r="E64" s="1" t="s">
        <v>219</v>
      </c>
      <c r="F64" s="1" t="s">
        <v>219</v>
      </c>
      <c r="G64" s="1" t="s">
        <v>219</v>
      </c>
      <c r="H64" s="1" t="s">
        <v>213</v>
      </c>
      <c r="I64" s="1" t="s">
        <v>65</v>
      </c>
      <c r="J64" s="81">
        <v>0</v>
      </c>
      <c r="K64" s="1" t="s">
        <v>306</v>
      </c>
      <c r="L64" s="1" t="s">
        <v>215</v>
      </c>
      <c r="M64" s="1" t="s">
        <v>216</v>
      </c>
      <c r="N64" s="1" t="s">
        <v>217</v>
      </c>
      <c r="O64" s="1">
        <v>0.318</v>
      </c>
      <c r="P64" s="1" t="s">
        <v>219</v>
      </c>
      <c r="Q64" s="1" t="s">
        <v>219</v>
      </c>
      <c r="R64" s="1" t="s">
        <v>308</v>
      </c>
      <c r="S64" s="57" t="s">
        <v>219</v>
      </c>
      <c r="T64" s="57">
        <v>41639</v>
      </c>
      <c r="U64" s="57" t="s">
        <v>219</v>
      </c>
      <c r="V64" s="57" t="s">
        <v>219</v>
      </c>
      <c r="W64" s="1">
        <v>8.3000000000000007</v>
      </c>
      <c r="X64" s="1">
        <v>0.8</v>
      </c>
      <c r="Y64" s="1"/>
      <c r="Z64" s="58">
        <v>542.99435707157772</v>
      </c>
      <c r="AA64" s="58">
        <v>0.318</v>
      </c>
      <c r="AB64" s="84">
        <f t="shared" si="0"/>
        <v>4.1205774250667163E-5</v>
      </c>
    </row>
    <row r="65" spans="1:28" x14ac:dyDescent="0.25">
      <c r="A65" s="56"/>
      <c r="B65" s="1" t="s">
        <v>445</v>
      </c>
      <c r="C65" s="1" t="s">
        <v>448</v>
      </c>
      <c r="D65" s="1">
        <v>50849</v>
      </c>
      <c r="E65" s="1">
        <v>101240</v>
      </c>
      <c r="F65" s="1"/>
      <c r="G65" s="1" t="s">
        <v>447</v>
      </c>
      <c r="H65" s="1" t="s">
        <v>213</v>
      </c>
      <c r="I65" s="1" t="s">
        <v>114</v>
      </c>
      <c r="J65" s="81" t="s">
        <v>546</v>
      </c>
      <c r="K65" s="1" t="s">
        <v>214</v>
      </c>
      <c r="L65" s="1" t="s">
        <v>215</v>
      </c>
      <c r="M65" s="1" t="s">
        <v>216</v>
      </c>
      <c r="N65" s="1" t="s">
        <v>217</v>
      </c>
      <c r="O65" s="1">
        <v>26.35</v>
      </c>
      <c r="P65" s="1">
        <v>9.9</v>
      </c>
      <c r="Q65" s="1">
        <v>0.92</v>
      </c>
      <c r="R65" s="1" t="s">
        <v>316</v>
      </c>
      <c r="S65" s="57">
        <v>42940</v>
      </c>
      <c r="T65" s="57">
        <v>31916</v>
      </c>
      <c r="U65" s="1" t="s">
        <v>219</v>
      </c>
      <c r="V65" s="57" t="s">
        <v>219</v>
      </c>
      <c r="W65" s="60" t="s">
        <v>219</v>
      </c>
      <c r="X65" s="61" t="s">
        <v>219</v>
      </c>
      <c r="Y65" s="1"/>
      <c r="Z65" s="62">
        <v>0</v>
      </c>
      <c r="AA65" s="63">
        <v>26.35</v>
      </c>
      <c r="AB65" s="84">
        <f t="shared" si="0"/>
        <v>3.4143778349216346E-3</v>
      </c>
    </row>
    <row r="66" spans="1:28" x14ac:dyDescent="0.25">
      <c r="A66" s="56"/>
      <c r="B66" s="2" t="s">
        <v>410</v>
      </c>
      <c r="C66" s="2">
        <v>2819</v>
      </c>
      <c r="D66" s="2">
        <v>50170</v>
      </c>
      <c r="E66" s="2">
        <v>104094</v>
      </c>
      <c r="F66" s="2" t="s">
        <v>219</v>
      </c>
      <c r="G66" s="2" t="s">
        <v>412</v>
      </c>
      <c r="H66" s="2" t="s">
        <v>457</v>
      </c>
      <c r="I66" s="2" t="s">
        <v>119</v>
      </c>
      <c r="J66" s="81" t="s">
        <v>539</v>
      </c>
      <c r="K66" s="2" t="s">
        <v>214</v>
      </c>
      <c r="L66" s="2" t="s">
        <v>215</v>
      </c>
      <c r="M66" s="2" t="s">
        <v>216</v>
      </c>
      <c r="N66" s="2" t="s">
        <v>217</v>
      </c>
      <c r="O66" s="2">
        <v>38</v>
      </c>
      <c r="P66" s="2">
        <v>38</v>
      </c>
      <c r="Q66" s="2">
        <v>0</v>
      </c>
      <c r="R66" s="2" t="s">
        <v>340</v>
      </c>
      <c r="S66" s="66">
        <v>41730</v>
      </c>
      <c r="T66" s="66">
        <v>31747</v>
      </c>
      <c r="U66" s="66" t="s">
        <v>219</v>
      </c>
      <c r="V66" s="66" t="s">
        <v>219</v>
      </c>
      <c r="W66" s="2">
        <v>8.3000000000000007</v>
      </c>
      <c r="X66" s="2">
        <v>0.8</v>
      </c>
      <c r="Y66" s="2"/>
      <c r="Z66" s="67">
        <v>0</v>
      </c>
      <c r="AA66" s="68">
        <v>37.200000000000003</v>
      </c>
      <c r="AB66" s="84">
        <f t="shared" si="0"/>
        <v>4.9239604450482767E-3</v>
      </c>
    </row>
    <row r="67" spans="1:28" x14ac:dyDescent="0.25">
      <c r="A67" s="56"/>
      <c r="B67" s="1" t="s">
        <v>310</v>
      </c>
      <c r="C67" s="1" t="s">
        <v>311</v>
      </c>
      <c r="D67" s="1">
        <v>50622</v>
      </c>
      <c r="E67" s="1">
        <v>401560</v>
      </c>
      <c r="F67" s="1">
        <v>0</v>
      </c>
      <c r="G67" s="1" t="s">
        <v>312</v>
      </c>
      <c r="H67" s="1" t="s">
        <v>213</v>
      </c>
      <c r="I67" s="1" t="s">
        <v>34</v>
      </c>
      <c r="J67" s="81" t="s">
        <v>539</v>
      </c>
      <c r="K67" s="1" t="s">
        <v>214</v>
      </c>
      <c r="L67" s="1" t="s">
        <v>215</v>
      </c>
      <c r="M67" s="1" t="s">
        <v>216</v>
      </c>
      <c r="N67" s="1" t="s">
        <v>217</v>
      </c>
      <c r="O67" s="1">
        <v>17</v>
      </c>
      <c r="P67" s="1">
        <v>15.2</v>
      </c>
      <c r="Q67" s="1" t="s">
        <v>219</v>
      </c>
      <c r="R67" s="1" t="s">
        <v>281</v>
      </c>
      <c r="S67" s="57">
        <v>41171</v>
      </c>
      <c r="T67" s="57">
        <v>31754</v>
      </c>
      <c r="U67" s="57" t="s">
        <v>219</v>
      </c>
      <c r="V67" s="57" t="s">
        <v>219</v>
      </c>
      <c r="W67" s="1" t="s">
        <v>219</v>
      </c>
      <c r="X67" s="1" t="s">
        <v>219</v>
      </c>
      <c r="Y67" s="1"/>
      <c r="Z67" s="58">
        <v>0</v>
      </c>
      <c r="AA67" s="58">
        <v>17</v>
      </c>
      <c r="AB67" s="84">
        <f t="shared" si="0"/>
        <v>2.2028244096268606E-3</v>
      </c>
    </row>
    <row r="68" spans="1:28" x14ac:dyDescent="0.25">
      <c r="B68" s="1" t="s">
        <v>310</v>
      </c>
      <c r="C68" s="1" t="s">
        <v>535</v>
      </c>
      <c r="D68" s="1">
        <v>50622</v>
      </c>
      <c r="E68" s="1">
        <v>401560</v>
      </c>
      <c r="F68" s="1">
        <v>0</v>
      </c>
      <c r="G68" s="1" t="s">
        <v>312</v>
      </c>
      <c r="H68" s="1" t="s">
        <v>213</v>
      </c>
      <c r="I68" s="1" t="s">
        <v>34</v>
      </c>
      <c r="J68" s="81" t="s">
        <v>539</v>
      </c>
      <c r="K68" s="1" t="s">
        <v>214</v>
      </c>
      <c r="L68" s="1" t="s">
        <v>215</v>
      </c>
      <c r="M68" s="1" t="s">
        <v>216</v>
      </c>
      <c r="N68" s="1" t="s">
        <v>217</v>
      </c>
      <c r="O68" s="1">
        <v>17</v>
      </c>
      <c r="P68" s="1">
        <v>15.5</v>
      </c>
      <c r="Q68" s="1" t="s">
        <v>219</v>
      </c>
      <c r="R68" s="1" t="s">
        <v>281</v>
      </c>
      <c r="S68" s="57">
        <v>43657</v>
      </c>
      <c r="T68" s="57">
        <v>31754</v>
      </c>
      <c r="U68" s="57" t="s">
        <v>219</v>
      </c>
      <c r="V68" s="57" t="s">
        <v>219</v>
      </c>
      <c r="W68" s="1" t="s">
        <v>219</v>
      </c>
      <c r="X68" s="1" t="s">
        <v>219</v>
      </c>
      <c r="Y68" s="1"/>
      <c r="Z68" s="71">
        <v>0</v>
      </c>
      <c r="AA68" s="71">
        <v>17</v>
      </c>
      <c r="AB68" s="84">
        <f t="shared" si="0"/>
        <v>2.2028244096268606E-3</v>
      </c>
    </row>
    <row r="69" spans="1:28" x14ac:dyDescent="0.25">
      <c r="A69" s="56"/>
      <c r="B69" s="1" t="s">
        <v>410</v>
      </c>
      <c r="C69" s="1" t="s">
        <v>411</v>
      </c>
      <c r="D69" s="1">
        <v>50170</v>
      </c>
      <c r="E69" s="1">
        <v>101559</v>
      </c>
      <c r="F69" s="1">
        <v>0</v>
      </c>
      <c r="G69" s="1" t="s">
        <v>412</v>
      </c>
      <c r="H69" s="1" t="s">
        <v>213</v>
      </c>
      <c r="I69" s="1" t="s">
        <v>89</v>
      </c>
      <c r="J69" s="81" t="s">
        <v>539</v>
      </c>
      <c r="K69" s="1" t="s">
        <v>214</v>
      </c>
      <c r="L69" s="1" t="s">
        <v>215</v>
      </c>
      <c r="M69" s="1" t="s">
        <v>216</v>
      </c>
      <c r="N69" s="1" t="s">
        <v>217</v>
      </c>
      <c r="O69" s="1">
        <v>38</v>
      </c>
      <c r="P69" s="1">
        <v>37.200000000000003</v>
      </c>
      <c r="Q69" s="1" t="s">
        <v>219</v>
      </c>
      <c r="R69" s="1" t="s">
        <v>294</v>
      </c>
      <c r="S69" s="57">
        <v>40991</v>
      </c>
      <c r="T69" s="57">
        <v>41000</v>
      </c>
      <c r="U69" s="57" t="s">
        <v>219</v>
      </c>
      <c r="V69" s="57" t="s">
        <v>219</v>
      </c>
      <c r="W69" s="1" t="s">
        <v>219</v>
      </c>
      <c r="X69" s="1" t="s">
        <v>219</v>
      </c>
      <c r="Y69" s="1"/>
      <c r="Z69" s="58">
        <v>0</v>
      </c>
      <c r="AA69" s="58">
        <v>0</v>
      </c>
      <c r="AB69" s="84">
        <f t="shared" si="0"/>
        <v>4.9239604450482767E-3</v>
      </c>
    </row>
    <row r="70" spans="1:28" x14ac:dyDescent="0.25">
      <c r="A70" s="56"/>
      <c r="B70" s="2" t="s">
        <v>459</v>
      </c>
      <c r="C70" s="2">
        <v>2814</v>
      </c>
      <c r="D70" s="2">
        <v>52096</v>
      </c>
      <c r="E70" s="2" t="s">
        <v>460</v>
      </c>
      <c r="F70" s="2" t="s">
        <v>461</v>
      </c>
      <c r="G70" s="2" t="s">
        <v>462</v>
      </c>
      <c r="H70" s="2" t="s">
        <v>457</v>
      </c>
      <c r="I70" s="2" t="s">
        <v>120</v>
      </c>
      <c r="J70" s="81" t="s">
        <v>539</v>
      </c>
      <c r="K70" s="2" t="s">
        <v>214</v>
      </c>
      <c r="L70" s="2" t="s">
        <v>215</v>
      </c>
      <c r="M70" s="2" t="s">
        <v>216</v>
      </c>
      <c r="N70" s="2" t="s">
        <v>217</v>
      </c>
      <c r="O70" s="2">
        <v>43.4</v>
      </c>
      <c r="P70" s="2">
        <v>39.200000000000003</v>
      </c>
      <c r="Q70" s="2">
        <v>0</v>
      </c>
      <c r="R70" s="2" t="s">
        <v>340</v>
      </c>
      <c r="S70" s="66">
        <v>41092</v>
      </c>
      <c r="T70" s="66">
        <v>32938</v>
      </c>
      <c r="U70" s="66" t="s">
        <v>219</v>
      </c>
      <c r="V70" s="66" t="s">
        <v>219</v>
      </c>
      <c r="W70" s="2">
        <v>8.3000000000000007</v>
      </c>
      <c r="X70" s="2">
        <v>0.8</v>
      </c>
      <c r="Y70" s="2"/>
      <c r="Z70" s="67">
        <v>0</v>
      </c>
      <c r="AA70" s="68">
        <v>41.56</v>
      </c>
      <c r="AB70" s="84">
        <f t="shared" si="0"/>
        <v>5.6236811398709266E-3</v>
      </c>
    </row>
    <row r="71" spans="1:28" x14ac:dyDescent="0.25">
      <c r="A71" s="56"/>
      <c r="B71" s="1" t="s">
        <v>451</v>
      </c>
      <c r="C71" s="1" t="s">
        <v>452</v>
      </c>
      <c r="D71" s="1">
        <v>10652</v>
      </c>
      <c r="E71" s="1">
        <v>100018</v>
      </c>
      <c r="F71" s="1"/>
      <c r="G71" s="1" t="s">
        <v>453</v>
      </c>
      <c r="H71" s="1" t="s">
        <v>213</v>
      </c>
      <c r="I71" s="1" t="s">
        <v>116</v>
      </c>
      <c r="J71" s="81">
        <v>0</v>
      </c>
      <c r="K71" s="1" t="s">
        <v>256</v>
      </c>
      <c r="L71" s="1" t="s">
        <v>257</v>
      </c>
      <c r="M71" s="1" t="s">
        <v>216</v>
      </c>
      <c r="N71" s="1" t="s">
        <v>217</v>
      </c>
      <c r="O71" s="1">
        <v>31</v>
      </c>
      <c r="P71" s="1">
        <v>31</v>
      </c>
      <c r="Q71" s="1">
        <v>0</v>
      </c>
      <c r="R71" s="1" t="s">
        <v>294</v>
      </c>
      <c r="S71" s="57">
        <v>31146</v>
      </c>
      <c r="T71" s="57">
        <v>32876</v>
      </c>
      <c r="U71" s="1" t="s">
        <v>219</v>
      </c>
      <c r="V71" s="57" t="s">
        <v>219</v>
      </c>
      <c r="W71" s="60" t="s">
        <v>219</v>
      </c>
      <c r="X71" s="61" t="s">
        <v>219</v>
      </c>
      <c r="Y71" s="1"/>
      <c r="Z71" s="62" t="s">
        <v>219</v>
      </c>
      <c r="AA71" s="63" t="s">
        <v>219</v>
      </c>
      <c r="AB71" s="84">
        <f t="shared" si="0"/>
        <v>4.0169150999078054E-3</v>
      </c>
    </row>
    <row r="72" spans="1:28" x14ac:dyDescent="0.25">
      <c r="A72" s="56"/>
      <c r="B72" s="2" t="s">
        <v>463</v>
      </c>
      <c r="C72" s="2" t="s">
        <v>219</v>
      </c>
      <c r="D72" s="2">
        <v>57544</v>
      </c>
      <c r="E72" s="2" t="s">
        <v>219</v>
      </c>
      <c r="F72" s="2" t="s">
        <v>219</v>
      </c>
      <c r="G72" s="2" t="s">
        <v>219</v>
      </c>
      <c r="H72" s="2" t="s">
        <v>457</v>
      </c>
      <c r="I72" s="2" t="s">
        <v>121</v>
      </c>
      <c r="J72" s="81">
        <v>0</v>
      </c>
      <c r="K72" s="2" t="s">
        <v>263</v>
      </c>
      <c r="L72" s="2" t="s">
        <v>215</v>
      </c>
      <c r="M72" s="2" t="s">
        <v>216</v>
      </c>
      <c r="N72" s="2" t="s">
        <v>217</v>
      </c>
      <c r="O72" s="2">
        <v>1.4</v>
      </c>
      <c r="P72" s="2">
        <v>0</v>
      </c>
      <c r="Q72" s="2">
        <v>0</v>
      </c>
      <c r="R72" s="2" t="s">
        <v>264</v>
      </c>
      <c r="S72" s="66" t="s">
        <v>219</v>
      </c>
      <c r="T72" s="66">
        <v>41253</v>
      </c>
      <c r="U72" s="66" t="s">
        <v>219</v>
      </c>
      <c r="V72" s="66" t="s">
        <v>219</v>
      </c>
      <c r="W72" s="2">
        <v>8.3000000000000007</v>
      </c>
      <c r="X72" s="2">
        <v>0.8</v>
      </c>
      <c r="Y72" s="2"/>
      <c r="Z72" s="67">
        <v>657.52251927787347</v>
      </c>
      <c r="AA72" s="68">
        <v>0</v>
      </c>
      <c r="AB72" s="84">
        <f t="shared" si="0"/>
        <v>1.8140906902809441E-4</v>
      </c>
    </row>
    <row r="73" spans="1:28" x14ac:dyDescent="0.25">
      <c r="A73" s="56"/>
      <c r="B73" s="2" t="s">
        <v>464</v>
      </c>
      <c r="C73" s="2">
        <v>2818</v>
      </c>
      <c r="D73" s="2" t="s">
        <v>464</v>
      </c>
      <c r="E73" s="2">
        <v>101685</v>
      </c>
      <c r="F73" s="2" t="s">
        <v>219</v>
      </c>
      <c r="G73" s="2" t="s">
        <v>465</v>
      </c>
      <c r="H73" s="2" t="s">
        <v>457</v>
      </c>
      <c r="I73" s="2" t="s">
        <v>122</v>
      </c>
      <c r="J73" s="81">
        <v>0</v>
      </c>
      <c r="K73" s="2" t="s">
        <v>214</v>
      </c>
      <c r="L73" s="2" t="s">
        <v>215</v>
      </c>
      <c r="M73" s="2" t="s">
        <v>216</v>
      </c>
      <c r="N73" s="2" t="s">
        <v>217</v>
      </c>
      <c r="O73" s="2">
        <v>11.97</v>
      </c>
      <c r="P73" s="2">
        <v>5</v>
      </c>
      <c r="Q73" s="2">
        <v>0</v>
      </c>
      <c r="R73" s="2" t="s">
        <v>466</v>
      </c>
      <c r="S73" s="66">
        <v>42278</v>
      </c>
      <c r="T73" s="66">
        <v>41883</v>
      </c>
      <c r="U73" s="66" t="s">
        <v>219</v>
      </c>
      <c r="V73" s="66" t="s">
        <v>219</v>
      </c>
      <c r="W73" s="2">
        <v>8.3000000000000007</v>
      </c>
      <c r="X73" s="2">
        <v>0.8</v>
      </c>
      <c r="Y73" s="2"/>
      <c r="Z73" s="67">
        <v>14995.209313254105</v>
      </c>
      <c r="AA73" s="68">
        <v>11.97</v>
      </c>
      <c r="AB73" s="84">
        <f t="shared" si="0"/>
        <v>1.5510475401902073E-3</v>
      </c>
    </row>
    <row r="74" spans="1:28" x14ac:dyDescent="0.25">
      <c r="A74" s="56"/>
      <c r="B74" s="94" t="s">
        <v>467</v>
      </c>
      <c r="C74" s="94" t="s">
        <v>219</v>
      </c>
      <c r="D74" s="94">
        <v>10034</v>
      </c>
      <c r="E74" s="94">
        <v>100178</v>
      </c>
      <c r="F74" s="94" t="s">
        <v>219</v>
      </c>
      <c r="G74" s="94" t="s">
        <v>468</v>
      </c>
      <c r="H74" s="94" t="s">
        <v>457</v>
      </c>
      <c r="I74" s="94" t="s">
        <v>123</v>
      </c>
      <c r="J74" s="81" t="s">
        <v>543</v>
      </c>
      <c r="K74" s="94" t="s">
        <v>339</v>
      </c>
      <c r="L74" s="94" t="s">
        <v>215</v>
      </c>
      <c r="M74" s="94" t="s">
        <v>216</v>
      </c>
      <c r="N74" s="94" t="s">
        <v>217</v>
      </c>
      <c r="O74" s="94">
        <v>135</v>
      </c>
      <c r="P74" s="94">
        <v>60</v>
      </c>
      <c r="Q74" s="94">
        <v>0</v>
      </c>
      <c r="R74" s="94" t="s">
        <v>340</v>
      </c>
      <c r="S74" s="95">
        <v>41092</v>
      </c>
      <c r="T74" s="95">
        <v>32203</v>
      </c>
      <c r="U74" s="95" t="s">
        <v>219</v>
      </c>
      <c r="V74" s="95" t="s">
        <v>219</v>
      </c>
      <c r="W74" s="94">
        <v>8.3000000000000007</v>
      </c>
      <c r="X74" s="94">
        <v>0.8</v>
      </c>
      <c r="Y74" s="94"/>
      <c r="Z74" s="96">
        <v>0</v>
      </c>
      <c r="AA74" s="97">
        <v>60</v>
      </c>
      <c r="AB74" s="93">
        <f t="shared" si="0"/>
        <v>1.7493017370566247E-2</v>
      </c>
    </row>
    <row r="75" spans="1:28" x14ac:dyDescent="0.25">
      <c r="B75" s="90" t="s">
        <v>529</v>
      </c>
      <c r="C75" s="90" t="s">
        <v>530</v>
      </c>
      <c r="D75" s="90">
        <v>10294</v>
      </c>
      <c r="E75" s="90">
        <v>101300</v>
      </c>
      <c r="F75" s="90">
        <v>0</v>
      </c>
      <c r="G75" s="90" t="s">
        <v>531</v>
      </c>
      <c r="H75" s="90" t="s">
        <v>213</v>
      </c>
      <c r="I75" s="90" t="s">
        <v>169</v>
      </c>
      <c r="J75" s="81" t="s">
        <v>543</v>
      </c>
      <c r="K75" s="90" t="s">
        <v>214</v>
      </c>
      <c r="L75" s="90" t="s">
        <v>215</v>
      </c>
      <c r="M75" s="90" t="s">
        <v>216</v>
      </c>
      <c r="N75" s="90" t="s">
        <v>217</v>
      </c>
      <c r="O75" s="90">
        <v>120</v>
      </c>
      <c r="P75" s="90">
        <v>120</v>
      </c>
      <c r="Q75" s="90" t="s">
        <v>219</v>
      </c>
      <c r="R75" s="90" t="s">
        <v>294</v>
      </c>
      <c r="S75" s="91">
        <v>31016</v>
      </c>
      <c r="T75" s="91">
        <v>32581</v>
      </c>
      <c r="U75" s="91" t="s">
        <v>219</v>
      </c>
      <c r="V75" s="91" t="s">
        <v>219</v>
      </c>
      <c r="W75" s="90" t="s">
        <v>219</v>
      </c>
      <c r="X75" s="90" t="s">
        <v>219</v>
      </c>
      <c r="Y75" s="90"/>
      <c r="Z75" s="98">
        <v>0</v>
      </c>
      <c r="AA75" s="98">
        <v>0</v>
      </c>
      <c r="AB75" s="93">
        <f t="shared" si="0"/>
        <v>1.5549348773836664E-2</v>
      </c>
    </row>
    <row r="76" spans="1:28" x14ac:dyDescent="0.25">
      <c r="A76" s="56"/>
      <c r="B76" s="1" t="s">
        <v>387</v>
      </c>
      <c r="C76" s="1" t="s">
        <v>388</v>
      </c>
      <c r="D76" s="1">
        <v>10168</v>
      </c>
      <c r="E76" s="1">
        <v>100128</v>
      </c>
      <c r="F76" s="1">
        <v>0</v>
      </c>
      <c r="G76" s="1" t="s">
        <v>389</v>
      </c>
      <c r="H76" s="1" t="s">
        <v>213</v>
      </c>
      <c r="I76" s="1" t="s">
        <v>76</v>
      </c>
      <c r="J76" s="81" t="s">
        <v>546</v>
      </c>
      <c r="K76" s="1" t="s">
        <v>214</v>
      </c>
      <c r="L76" s="1" t="s">
        <v>215</v>
      </c>
      <c r="M76" s="1" t="s">
        <v>216</v>
      </c>
      <c r="N76" s="1" t="s">
        <v>217</v>
      </c>
      <c r="O76" s="1">
        <v>49.9</v>
      </c>
      <c r="P76" s="1">
        <v>49.9</v>
      </c>
      <c r="Q76" s="1" t="s">
        <v>219</v>
      </c>
      <c r="R76" s="1" t="s">
        <v>294</v>
      </c>
      <c r="S76" s="57">
        <v>30971</v>
      </c>
      <c r="T76" s="57">
        <v>32193</v>
      </c>
      <c r="U76" s="57" t="s">
        <v>219</v>
      </c>
      <c r="V76" s="57" t="s">
        <v>219</v>
      </c>
      <c r="W76" s="1">
        <v>8.3000000000000007</v>
      </c>
      <c r="X76" s="1">
        <v>0.8</v>
      </c>
      <c r="Y76" s="1"/>
      <c r="Z76" s="58">
        <v>-11092</v>
      </c>
      <c r="AA76" s="58">
        <v>0</v>
      </c>
      <c r="AB76" s="84">
        <f t="shared" si="0"/>
        <v>6.4659375317870794E-3</v>
      </c>
    </row>
    <row r="77" spans="1:28" x14ac:dyDescent="0.25">
      <c r="A77" s="56"/>
      <c r="B77" s="2" t="s">
        <v>469</v>
      </c>
      <c r="C77" s="2">
        <v>11038</v>
      </c>
      <c r="D77" s="2">
        <v>10169</v>
      </c>
      <c r="E77" s="2">
        <v>100129</v>
      </c>
      <c r="F77" s="2">
        <v>2087</v>
      </c>
      <c r="G77" s="2" t="s">
        <v>470</v>
      </c>
      <c r="H77" s="2" t="s">
        <v>457</v>
      </c>
      <c r="I77" s="2" t="s">
        <v>124</v>
      </c>
      <c r="J77" s="81" t="s">
        <v>547</v>
      </c>
      <c r="K77" s="2" t="s">
        <v>214</v>
      </c>
      <c r="L77" s="2" t="s">
        <v>215</v>
      </c>
      <c r="M77" s="2" t="s">
        <v>458</v>
      </c>
      <c r="N77" s="2" t="s">
        <v>252</v>
      </c>
      <c r="O77" s="2">
        <v>48</v>
      </c>
      <c r="P77" s="2">
        <v>48</v>
      </c>
      <c r="Q77" s="2">
        <v>0</v>
      </c>
      <c r="R77" s="2" t="s">
        <v>268</v>
      </c>
      <c r="S77" s="66" t="s">
        <v>219</v>
      </c>
      <c r="T77" s="66">
        <v>32864</v>
      </c>
      <c r="U77" s="66" t="s">
        <v>219</v>
      </c>
      <c r="V77" s="66" t="s">
        <v>219</v>
      </c>
      <c r="W77" s="2">
        <v>8.3000000000000007</v>
      </c>
      <c r="X77" s="2">
        <v>0.8</v>
      </c>
      <c r="Y77" s="2"/>
      <c r="Z77" s="67">
        <v>1488.79</v>
      </c>
      <c r="AA77" s="68">
        <v>0</v>
      </c>
      <c r="AB77" s="84">
        <f t="shared" si="0"/>
        <v>6.2197395095346655E-3</v>
      </c>
    </row>
    <row r="78" spans="1:28" x14ac:dyDescent="0.25">
      <c r="A78" s="56"/>
      <c r="B78" s="2" t="s">
        <v>471</v>
      </c>
      <c r="C78" s="2">
        <v>2087</v>
      </c>
      <c r="D78" s="2">
        <v>10169</v>
      </c>
      <c r="E78" s="2">
        <v>100129</v>
      </c>
      <c r="F78" s="2">
        <v>2087</v>
      </c>
      <c r="G78" s="2" t="s">
        <v>472</v>
      </c>
      <c r="H78" s="2" t="s">
        <v>457</v>
      </c>
      <c r="I78" s="2" t="s">
        <v>124</v>
      </c>
      <c r="J78" s="81" t="s">
        <v>547</v>
      </c>
      <c r="K78" s="2" t="s">
        <v>214</v>
      </c>
      <c r="L78" s="2" t="s">
        <v>215</v>
      </c>
      <c r="M78" s="2" t="s">
        <v>458</v>
      </c>
      <c r="N78" s="2" t="s">
        <v>252</v>
      </c>
      <c r="O78" s="2">
        <v>48</v>
      </c>
      <c r="P78" s="2">
        <v>48</v>
      </c>
      <c r="Q78" s="2">
        <v>0</v>
      </c>
      <c r="R78" s="2" t="s">
        <v>235</v>
      </c>
      <c r="S78" s="66">
        <v>31208</v>
      </c>
      <c r="T78" s="66">
        <v>32864</v>
      </c>
      <c r="U78" s="66">
        <v>41346</v>
      </c>
      <c r="V78" s="66">
        <v>41365</v>
      </c>
      <c r="W78" s="2">
        <v>8.3000000000000007</v>
      </c>
      <c r="X78" s="2">
        <v>0.8</v>
      </c>
      <c r="Y78" s="2"/>
      <c r="Z78" s="67">
        <v>32563.623564617912</v>
      </c>
      <c r="AA78" s="68">
        <v>0</v>
      </c>
      <c r="AB78" s="84">
        <f t="shared" si="0"/>
        <v>6.2197395095346655E-3</v>
      </c>
    </row>
    <row r="79" spans="1:28" x14ac:dyDescent="0.25">
      <c r="A79" s="56"/>
      <c r="B79" s="1" t="s">
        <v>355</v>
      </c>
      <c r="C79" s="1" t="s">
        <v>403</v>
      </c>
      <c r="D79" s="1">
        <v>50003</v>
      </c>
      <c r="E79" s="1">
        <v>101520</v>
      </c>
      <c r="F79" s="1">
        <v>0</v>
      </c>
      <c r="G79" s="1" t="s">
        <v>357</v>
      </c>
      <c r="H79" s="1" t="s">
        <v>213</v>
      </c>
      <c r="I79" s="1" t="s">
        <v>83</v>
      </c>
      <c r="J79" s="81" t="s">
        <v>545</v>
      </c>
      <c r="K79" s="1" t="s">
        <v>214</v>
      </c>
      <c r="L79" s="1" t="s">
        <v>215</v>
      </c>
      <c r="M79" s="1" t="s">
        <v>216</v>
      </c>
      <c r="N79" s="1" t="s">
        <v>252</v>
      </c>
      <c r="O79" s="1">
        <v>48.094000000000001</v>
      </c>
      <c r="P79" s="1">
        <v>48</v>
      </c>
      <c r="Q79" s="1" t="s">
        <v>219</v>
      </c>
      <c r="R79" s="1" t="s">
        <v>294</v>
      </c>
      <c r="S79" s="57">
        <v>40961</v>
      </c>
      <c r="T79" s="57">
        <v>41000</v>
      </c>
      <c r="U79" s="57" t="s">
        <v>219</v>
      </c>
      <c r="V79" s="57" t="s">
        <v>219</v>
      </c>
      <c r="W79" s="1" t="s">
        <v>219</v>
      </c>
      <c r="X79" s="1" t="s">
        <v>219</v>
      </c>
      <c r="Y79" s="1"/>
      <c r="Z79" s="58">
        <v>0</v>
      </c>
      <c r="AA79" s="58">
        <v>0</v>
      </c>
      <c r="AB79" s="84">
        <f t="shared" si="0"/>
        <v>6.2319198327408379E-3</v>
      </c>
    </row>
    <row r="80" spans="1:28" x14ac:dyDescent="0.25">
      <c r="A80" s="56"/>
      <c r="B80" s="1" t="s">
        <v>355</v>
      </c>
      <c r="C80" s="1" t="s">
        <v>356</v>
      </c>
      <c r="D80" s="1">
        <v>50003</v>
      </c>
      <c r="E80" s="1">
        <v>101520</v>
      </c>
      <c r="F80" s="1">
        <v>0</v>
      </c>
      <c r="G80" s="1" t="s">
        <v>357</v>
      </c>
      <c r="H80" s="1" t="s">
        <v>213</v>
      </c>
      <c r="I80" s="1" t="s">
        <v>58</v>
      </c>
      <c r="J80" s="81" t="s">
        <v>545</v>
      </c>
      <c r="K80" s="1" t="s">
        <v>214</v>
      </c>
      <c r="L80" s="1" t="s">
        <v>215</v>
      </c>
      <c r="M80" s="1" t="s">
        <v>216</v>
      </c>
      <c r="N80" s="1" t="s">
        <v>252</v>
      </c>
      <c r="O80" s="1">
        <v>48.09</v>
      </c>
      <c r="P80" s="1">
        <v>42</v>
      </c>
      <c r="Q80" s="1" t="s">
        <v>219</v>
      </c>
      <c r="R80" s="1" t="s">
        <v>235</v>
      </c>
      <c r="S80" s="57">
        <v>41627</v>
      </c>
      <c r="T80" s="57">
        <v>32952</v>
      </c>
      <c r="U80" s="57" t="s">
        <v>219</v>
      </c>
      <c r="V80" s="57">
        <v>42125</v>
      </c>
      <c r="W80" s="1" t="s">
        <v>219</v>
      </c>
      <c r="X80" s="1" t="s">
        <v>219</v>
      </c>
      <c r="Y80" s="1"/>
      <c r="Z80" s="58">
        <v>31650.997801761885</v>
      </c>
      <c r="AA80" s="58">
        <v>48.094000000000001</v>
      </c>
      <c r="AB80" s="84">
        <f t="shared" si="0"/>
        <v>6.2314015211150436E-3</v>
      </c>
    </row>
    <row r="81" spans="1:28" x14ac:dyDescent="0.25">
      <c r="A81" s="56"/>
      <c r="B81" s="1" t="s">
        <v>289</v>
      </c>
      <c r="C81" s="1" t="s">
        <v>290</v>
      </c>
      <c r="D81" s="1">
        <v>52078</v>
      </c>
      <c r="E81" s="1">
        <v>101569</v>
      </c>
      <c r="F81" s="1">
        <v>0</v>
      </c>
      <c r="G81" s="1" t="s">
        <v>288</v>
      </c>
      <c r="H81" s="1" t="s">
        <v>213</v>
      </c>
      <c r="I81" s="1" t="s">
        <v>23</v>
      </c>
      <c r="J81" s="81" t="s">
        <v>540</v>
      </c>
      <c r="K81" s="1" t="s">
        <v>214</v>
      </c>
      <c r="L81" s="1" t="s">
        <v>215</v>
      </c>
      <c r="M81" s="1" t="s">
        <v>216</v>
      </c>
      <c r="N81" s="1" t="s">
        <v>217</v>
      </c>
      <c r="O81" s="1">
        <v>23.614000000000001</v>
      </c>
      <c r="P81" s="1">
        <v>23.614000000000001</v>
      </c>
      <c r="Q81" s="1">
        <v>0</v>
      </c>
      <c r="R81" s="1" t="s">
        <v>268</v>
      </c>
      <c r="S81" s="57">
        <v>30669</v>
      </c>
      <c r="T81" s="57">
        <v>31590</v>
      </c>
      <c r="U81" s="57" t="s">
        <v>219</v>
      </c>
      <c r="V81" s="57" t="s">
        <v>219</v>
      </c>
      <c r="W81" s="1">
        <v>8.3000000000000007</v>
      </c>
      <c r="X81" s="1">
        <v>0.8</v>
      </c>
      <c r="Y81" s="1"/>
      <c r="Z81" s="58">
        <v>-7234.3266352172732</v>
      </c>
      <c r="AA81" s="58">
        <v>0</v>
      </c>
      <c r="AB81" s="84">
        <f t="shared" si="0"/>
        <v>3.0598526828781582E-3</v>
      </c>
    </row>
    <row r="82" spans="1:28" x14ac:dyDescent="0.25">
      <c r="A82" s="56"/>
      <c r="B82" s="1" t="s">
        <v>286</v>
      </c>
      <c r="C82" s="1" t="s">
        <v>287</v>
      </c>
      <c r="D82" s="1">
        <v>52078</v>
      </c>
      <c r="E82" s="1">
        <v>101569</v>
      </c>
      <c r="F82" s="1">
        <v>0</v>
      </c>
      <c r="G82" s="1" t="s">
        <v>288</v>
      </c>
      <c r="H82" s="1" t="s">
        <v>213</v>
      </c>
      <c r="I82" s="1" t="s">
        <v>22</v>
      </c>
      <c r="J82" s="81" t="s">
        <v>540</v>
      </c>
      <c r="K82" s="1" t="s">
        <v>214</v>
      </c>
      <c r="L82" s="1" t="s">
        <v>215</v>
      </c>
      <c r="M82" s="1" t="s">
        <v>216</v>
      </c>
      <c r="N82" s="1" t="s">
        <v>217</v>
      </c>
      <c r="O82" s="1">
        <v>10.57</v>
      </c>
      <c r="P82" s="1">
        <v>9.6509999999999998</v>
      </c>
      <c r="Q82" s="1" t="s">
        <v>219</v>
      </c>
      <c r="R82" s="1" t="s">
        <v>281</v>
      </c>
      <c r="S82" s="57">
        <v>41059</v>
      </c>
      <c r="T82" s="57">
        <v>41061</v>
      </c>
      <c r="U82" s="57" t="s">
        <v>219</v>
      </c>
      <c r="V82" s="57" t="s">
        <v>219</v>
      </c>
      <c r="W82" s="1">
        <v>8.3000000000000007</v>
      </c>
      <c r="X82" s="1">
        <v>0.8</v>
      </c>
      <c r="Y82" s="1"/>
      <c r="Z82" s="58">
        <v>11159.266397532447</v>
      </c>
      <c r="AA82" s="58">
        <v>9.6509999999999998</v>
      </c>
      <c r="AB82" s="84">
        <f t="shared" si="0"/>
        <v>1.3696384711621129E-3</v>
      </c>
    </row>
    <row r="83" spans="1:28" x14ac:dyDescent="0.25">
      <c r="A83" s="56"/>
      <c r="B83" s="90" t="s">
        <v>365</v>
      </c>
      <c r="C83" s="90" t="s">
        <v>366</v>
      </c>
      <c r="D83" s="90">
        <v>52105</v>
      </c>
      <c r="E83" s="90">
        <v>101384</v>
      </c>
      <c r="F83" s="90">
        <v>0</v>
      </c>
      <c r="G83" s="90" t="s">
        <v>367</v>
      </c>
      <c r="H83" s="90" t="s">
        <v>213</v>
      </c>
      <c r="I83" s="90" t="s">
        <v>62</v>
      </c>
      <c r="J83" s="81" t="s">
        <v>540</v>
      </c>
      <c r="K83" s="90" t="s">
        <v>214</v>
      </c>
      <c r="L83" s="90" t="s">
        <v>215</v>
      </c>
      <c r="M83" s="90" t="s">
        <v>368</v>
      </c>
      <c r="N83" s="90" t="s">
        <v>217</v>
      </c>
      <c r="O83" s="90">
        <v>143.26</v>
      </c>
      <c r="P83" s="90">
        <v>20</v>
      </c>
      <c r="Q83" s="90">
        <v>3</v>
      </c>
      <c r="R83" s="90" t="s">
        <v>218</v>
      </c>
      <c r="S83" s="91">
        <v>41600</v>
      </c>
      <c r="T83" s="91">
        <v>33817</v>
      </c>
      <c r="U83" s="91" t="s">
        <v>219</v>
      </c>
      <c r="V83" s="91">
        <v>43554</v>
      </c>
      <c r="W83" s="90">
        <v>8.3000000000000007</v>
      </c>
      <c r="X83" s="90">
        <v>0.8</v>
      </c>
      <c r="Y83" s="90"/>
      <c r="Z83" s="92">
        <v>36186.094983216921</v>
      </c>
      <c r="AA83" s="92">
        <v>20</v>
      </c>
      <c r="AB83" s="93">
        <f t="shared" si="0"/>
        <v>1.8563330877832004E-2</v>
      </c>
    </row>
    <row r="84" spans="1:28" x14ac:dyDescent="0.25">
      <c r="B84" s="90" t="s">
        <v>365</v>
      </c>
      <c r="C84" s="90" t="s">
        <v>366</v>
      </c>
      <c r="D84" s="90">
        <v>52105</v>
      </c>
      <c r="E84" s="90">
        <v>101384</v>
      </c>
      <c r="F84" s="90">
        <v>0</v>
      </c>
      <c r="G84" s="90" t="s">
        <v>367</v>
      </c>
      <c r="H84" s="90" t="s">
        <v>213</v>
      </c>
      <c r="I84" s="90" t="s">
        <v>171</v>
      </c>
      <c r="J84" s="81" t="s">
        <v>540</v>
      </c>
      <c r="K84" s="90" t="s">
        <v>214</v>
      </c>
      <c r="L84" s="90" t="s">
        <v>215</v>
      </c>
      <c r="M84" s="90" t="s">
        <v>368</v>
      </c>
      <c r="N84" s="90" t="s">
        <v>217</v>
      </c>
      <c r="O84" s="90">
        <v>143.26</v>
      </c>
      <c r="P84" s="90">
        <v>20</v>
      </c>
      <c r="Q84" s="90">
        <v>3</v>
      </c>
      <c r="R84" s="90" t="s">
        <v>218</v>
      </c>
      <c r="S84" s="91">
        <v>41600</v>
      </c>
      <c r="T84" s="91">
        <v>33817</v>
      </c>
      <c r="U84" s="91" t="s">
        <v>219</v>
      </c>
      <c r="V84" s="91">
        <v>43554</v>
      </c>
      <c r="W84" s="90">
        <v>8.3000000000000007</v>
      </c>
      <c r="X84" s="90">
        <v>0.8</v>
      </c>
      <c r="Y84" s="90"/>
      <c r="Z84" s="98">
        <v>34729.841422480269</v>
      </c>
      <c r="AA84" s="98">
        <v>17.591999999999999</v>
      </c>
      <c r="AB84" s="93">
        <f t="shared" ref="AB84:AB147" si="1">O84/SUM($O$19:$O$203)</f>
        <v>1.8563330877832004E-2</v>
      </c>
    </row>
    <row r="85" spans="1:28" x14ac:dyDescent="0.25">
      <c r="A85" s="56"/>
      <c r="B85" s="1" t="s">
        <v>286</v>
      </c>
      <c r="C85" s="1" t="s">
        <v>384</v>
      </c>
      <c r="D85" s="1">
        <v>52076</v>
      </c>
      <c r="E85" s="1">
        <v>101569</v>
      </c>
      <c r="F85" s="1">
        <v>0</v>
      </c>
      <c r="G85" s="1" t="s">
        <v>385</v>
      </c>
      <c r="H85" s="1" t="s">
        <v>213</v>
      </c>
      <c r="I85" s="1" t="s">
        <v>75</v>
      </c>
      <c r="J85" s="81" t="s">
        <v>540</v>
      </c>
      <c r="K85" s="1" t="s">
        <v>214</v>
      </c>
      <c r="L85" s="1" t="s">
        <v>215</v>
      </c>
      <c r="M85" s="1" t="s">
        <v>216</v>
      </c>
      <c r="N85" s="1" t="s">
        <v>217</v>
      </c>
      <c r="O85" s="1">
        <v>9.6509999999999998</v>
      </c>
      <c r="P85" s="1">
        <v>9.6509999999999998</v>
      </c>
      <c r="Q85" s="1" t="s">
        <v>219</v>
      </c>
      <c r="R85" s="1" t="s">
        <v>386</v>
      </c>
      <c r="S85" s="57">
        <v>42076</v>
      </c>
      <c r="T85" s="57">
        <v>42095</v>
      </c>
      <c r="U85" s="57" t="s">
        <v>219</v>
      </c>
      <c r="V85" s="57" t="s">
        <v>219</v>
      </c>
      <c r="W85" s="1">
        <v>8.3000000000000007</v>
      </c>
      <c r="X85" s="1">
        <v>0.8</v>
      </c>
      <c r="Y85" s="1"/>
      <c r="Z85" s="58">
        <v>0</v>
      </c>
      <c r="AA85" s="58">
        <v>0</v>
      </c>
      <c r="AB85" s="84">
        <f t="shared" si="1"/>
        <v>1.2505563751358138E-3</v>
      </c>
    </row>
    <row r="86" spans="1:28" x14ac:dyDescent="0.25">
      <c r="A86" s="56"/>
      <c r="B86" s="1" t="s">
        <v>286</v>
      </c>
      <c r="C86" s="1" t="s">
        <v>287</v>
      </c>
      <c r="D86" s="1">
        <v>52076</v>
      </c>
      <c r="E86" s="1">
        <v>101569</v>
      </c>
      <c r="F86" s="1">
        <v>0</v>
      </c>
      <c r="G86" s="1" t="s">
        <v>385</v>
      </c>
      <c r="H86" s="1" t="s">
        <v>213</v>
      </c>
      <c r="I86" s="1" t="s">
        <v>75</v>
      </c>
      <c r="J86" s="81" t="s">
        <v>540</v>
      </c>
      <c r="K86" s="1" t="s">
        <v>214</v>
      </c>
      <c r="L86" s="1" t="s">
        <v>215</v>
      </c>
      <c r="M86" s="1" t="s">
        <v>216</v>
      </c>
      <c r="N86" s="1" t="s">
        <v>217</v>
      </c>
      <c r="O86" s="1">
        <v>9.6509999999999998</v>
      </c>
      <c r="P86" s="1">
        <v>9.6509999999999998</v>
      </c>
      <c r="Q86" s="1" t="s">
        <v>219</v>
      </c>
      <c r="R86" s="1" t="s">
        <v>294</v>
      </c>
      <c r="S86" s="57">
        <v>41059</v>
      </c>
      <c r="T86" s="57">
        <v>41061</v>
      </c>
      <c r="U86" s="57" t="s">
        <v>219</v>
      </c>
      <c r="V86" s="57" t="s">
        <v>219</v>
      </c>
      <c r="W86" s="1" t="s">
        <v>219</v>
      </c>
      <c r="X86" s="1" t="s">
        <v>219</v>
      </c>
      <c r="Y86" s="1"/>
      <c r="Z86" s="58">
        <v>0</v>
      </c>
      <c r="AA86" s="58">
        <v>0</v>
      </c>
      <c r="AB86" s="84">
        <f t="shared" si="1"/>
        <v>1.2505563751358138E-3</v>
      </c>
    </row>
    <row r="87" spans="1:28" x14ac:dyDescent="0.25">
      <c r="A87" s="56"/>
      <c r="B87" s="1" t="s">
        <v>269</v>
      </c>
      <c r="C87" s="1" t="s">
        <v>270</v>
      </c>
      <c r="D87" s="1">
        <v>52080</v>
      </c>
      <c r="E87" s="1">
        <v>100133</v>
      </c>
      <c r="F87" s="1">
        <v>0</v>
      </c>
      <c r="G87" s="1" t="s">
        <v>271</v>
      </c>
      <c r="H87" s="1" t="s">
        <v>213</v>
      </c>
      <c r="I87" s="1" t="s">
        <v>15</v>
      </c>
      <c r="J87" s="81" t="s">
        <v>540</v>
      </c>
      <c r="K87" s="1" t="s">
        <v>214</v>
      </c>
      <c r="L87" s="1" t="s">
        <v>215</v>
      </c>
      <c r="M87" s="1" t="s">
        <v>216</v>
      </c>
      <c r="N87" s="1" t="s">
        <v>252</v>
      </c>
      <c r="O87" s="1">
        <v>3</v>
      </c>
      <c r="P87" s="1">
        <v>3</v>
      </c>
      <c r="Q87" s="1">
        <v>0</v>
      </c>
      <c r="R87" s="1" t="s">
        <v>268</v>
      </c>
      <c r="S87" s="57">
        <v>31747</v>
      </c>
      <c r="T87" s="57">
        <v>32231</v>
      </c>
      <c r="U87" s="57" t="s">
        <v>219</v>
      </c>
      <c r="V87" s="57" t="s">
        <v>219</v>
      </c>
      <c r="W87" s="1">
        <v>8.3000000000000007</v>
      </c>
      <c r="X87" s="1">
        <v>0.8</v>
      </c>
      <c r="Y87" s="1"/>
      <c r="Z87" s="58">
        <v>0</v>
      </c>
      <c r="AA87" s="58">
        <v>0</v>
      </c>
      <c r="AB87" s="84">
        <f t="shared" si="1"/>
        <v>3.8873371934591659E-4</v>
      </c>
    </row>
    <row r="88" spans="1:28" x14ac:dyDescent="0.25">
      <c r="A88" s="56"/>
      <c r="B88" s="1" t="s">
        <v>272</v>
      </c>
      <c r="C88" s="1" t="s">
        <v>273</v>
      </c>
      <c r="D88" s="1">
        <v>50751</v>
      </c>
      <c r="E88" s="1">
        <v>100133</v>
      </c>
      <c r="F88" s="1">
        <v>0</v>
      </c>
      <c r="G88" s="1" t="s">
        <v>274</v>
      </c>
      <c r="H88" s="1" t="s">
        <v>213</v>
      </c>
      <c r="I88" s="1" t="s">
        <v>16</v>
      </c>
      <c r="J88" s="81" t="s">
        <v>540</v>
      </c>
      <c r="K88" s="1" t="s">
        <v>214</v>
      </c>
      <c r="L88" s="1" t="s">
        <v>215</v>
      </c>
      <c r="M88" s="1" t="s">
        <v>216</v>
      </c>
      <c r="N88" s="1" t="s">
        <v>252</v>
      </c>
      <c r="O88" s="1">
        <v>7.45</v>
      </c>
      <c r="P88" s="1">
        <v>6.2</v>
      </c>
      <c r="Q88" s="1">
        <v>0</v>
      </c>
      <c r="R88" s="1" t="s">
        <v>268</v>
      </c>
      <c r="S88" s="57">
        <v>31222</v>
      </c>
      <c r="T88" s="57">
        <v>31588</v>
      </c>
      <c r="U88" s="57" t="s">
        <v>219</v>
      </c>
      <c r="V88" s="57" t="s">
        <v>219</v>
      </c>
      <c r="W88" s="1">
        <v>8.3000000000000007</v>
      </c>
      <c r="X88" s="1">
        <v>0.8</v>
      </c>
      <c r="Y88" s="1"/>
      <c r="Z88" s="58">
        <v>0</v>
      </c>
      <c r="AA88" s="58">
        <v>0</v>
      </c>
      <c r="AB88" s="84">
        <f t="shared" si="1"/>
        <v>9.6535540304235957E-4</v>
      </c>
    </row>
    <row r="89" spans="1:28" x14ac:dyDescent="0.25">
      <c r="A89" s="56"/>
      <c r="B89" s="1" t="s">
        <v>272</v>
      </c>
      <c r="C89" s="1" t="s">
        <v>275</v>
      </c>
      <c r="D89" s="1">
        <v>52095</v>
      </c>
      <c r="E89" s="1">
        <v>101571</v>
      </c>
      <c r="F89" s="1">
        <v>0</v>
      </c>
      <c r="G89" s="1" t="s">
        <v>276</v>
      </c>
      <c r="H89" s="1" t="s">
        <v>213</v>
      </c>
      <c r="I89" s="1" t="s">
        <v>17</v>
      </c>
      <c r="J89" s="81" t="s">
        <v>540</v>
      </c>
      <c r="K89" s="1" t="s">
        <v>214</v>
      </c>
      <c r="L89" s="1" t="s">
        <v>215</v>
      </c>
      <c r="M89" s="1" t="s">
        <v>216</v>
      </c>
      <c r="N89" s="1" t="s">
        <v>252</v>
      </c>
      <c r="O89" s="1">
        <v>7.45</v>
      </c>
      <c r="P89" s="1">
        <v>6.2</v>
      </c>
      <c r="Q89" s="1">
        <v>0</v>
      </c>
      <c r="R89" s="1" t="s">
        <v>268</v>
      </c>
      <c r="S89" s="57">
        <v>31441</v>
      </c>
      <c r="T89" s="57">
        <v>31834</v>
      </c>
      <c r="U89" s="57" t="s">
        <v>219</v>
      </c>
      <c r="V89" s="57" t="s">
        <v>219</v>
      </c>
      <c r="W89" s="1">
        <v>8.3000000000000007</v>
      </c>
      <c r="X89" s="1">
        <v>0.8</v>
      </c>
      <c r="Y89" s="1"/>
      <c r="Z89" s="58">
        <v>0</v>
      </c>
      <c r="AA89" s="58">
        <v>0</v>
      </c>
      <c r="AB89" s="84">
        <f t="shared" si="1"/>
        <v>9.6535540304235957E-4</v>
      </c>
    </row>
    <row r="90" spans="1:28" x14ac:dyDescent="0.25">
      <c r="A90" s="56"/>
      <c r="B90" s="2" t="s">
        <v>473</v>
      </c>
      <c r="C90" s="2">
        <v>2155</v>
      </c>
      <c r="D90" s="2">
        <v>10213</v>
      </c>
      <c r="E90" s="2">
        <v>100138</v>
      </c>
      <c r="F90" s="2">
        <v>2155</v>
      </c>
      <c r="G90" s="2" t="s">
        <v>474</v>
      </c>
      <c r="H90" s="2" t="s">
        <v>457</v>
      </c>
      <c r="I90" s="2" t="s">
        <v>125</v>
      </c>
      <c r="J90" s="81" t="s">
        <v>540</v>
      </c>
      <c r="K90" s="2" t="s">
        <v>214</v>
      </c>
      <c r="L90" s="2" t="s">
        <v>215</v>
      </c>
      <c r="M90" s="2" t="s">
        <v>216</v>
      </c>
      <c r="N90" s="2" t="s">
        <v>217</v>
      </c>
      <c r="O90" s="2">
        <v>127.379</v>
      </c>
      <c r="P90" s="2">
        <v>127.379</v>
      </c>
      <c r="Q90" s="2">
        <v>0</v>
      </c>
      <c r="R90" s="2" t="s">
        <v>277</v>
      </c>
      <c r="S90" s="66">
        <v>31418</v>
      </c>
      <c r="T90" s="66">
        <v>32140</v>
      </c>
      <c r="U90" s="66">
        <v>41376</v>
      </c>
      <c r="V90" s="66">
        <v>41419</v>
      </c>
      <c r="W90" s="2">
        <v>8.3000000000000007</v>
      </c>
      <c r="X90" s="2">
        <v>0.8</v>
      </c>
      <c r="Y90" s="2"/>
      <c r="Z90" s="67">
        <v>100882.95069292258</v>
      </c>
      <c r="AA90" s="68">
        <v>45.323</v>
      </c>
      <c r="AB90" s="84">
        <f t="shared" si="1"/>
        <v>1.6505504145521172E-2</v>
      </c>
    </row>
    <row r="91" spans="1:28" x14ac:dyDescent="0.25">
      <c r="A91" s="56"/>
      <c r="B91" s="2" t="s">
        <v>475</v>
      </c>
      <c r="C91" s="2">
        <v>11232</v>
      </c>
      <c r="D91" s="2">
        <v>50851</v>
      </c>
      <c r="E91" s="2">
        <v>100235</v>
      </c>
      <c r="F91" s="2">
        <v>2042</v>
      </c>
      <c r="G91" s="2" t="s">
        <v>476</v>
      </c>
      <c r="H91" s="2" t="s">
        <v>457</v>
      </c>
      <c r="I91" s="2" t="s">
        <v>126</v>
      </c>
      <c r="J91" s="81">
        <v>0</v>
      </c>
      <c r="K91" s="2" t="s">
        <v>339</v>
      </c>
      <c r="L91" s="2" t="s">
        <v>215</v>
      </c>
      <c r="M91" s="2" t="s">
        <v>216</v>
      </c>
      <c r="N91" s="2" t="s">
        <v>217</v>
      </c>
      <c r="O91" s="2">
        <v>30</v>
      </c>
      <c r="P91" s="2">
        <v>27.5</v>
      </c>
      <c r="Q91" s="2">
        <v>0</v>
      </c>
      <c r="R91" s="2" t="s">
        <v>235</v>
      </c>
      <c r="S91" s="66">
        <v>43132</v>
      </c>
      <c r="T91" s="66">
        <v>32245</v>
      </c>
      <c r="U91" s="66" t="s">
        <v>219</v>
      </c>
      <c r="V91" s="66">
        <v>43202</v>
      </c>
      <c r="W91" s="2">
        <v>8.3000000000000007</v>
      </c>
      <c r="X91" s="2">
        <v>0.8</v>
      </c>
      <c r="Y91" s="2"/>
      <c r="Z91" s="67">
        <v>10709.11</v>
      </c>
      <c r="AA91" s="68">
        <v>27.5</v>
      </c>
      <c r="AB91" s="84">
        <f t="shared" si="1"/>
        <v>3.887337193459166E-3</v>
      </c>
    </row>
    <row r="92" spans="1:28" x14ac:dyDescent="0.25">
      <c r="A92" s="56"/>
      <c r="B92" s="1" t="s">
        <v>331</v>
      </c>
      <c r="C92" s="1" t="s">
        <v>332</v>
      </c>
      <c r="D92" s="1" t="s">
        <v>219</v>
      </c>
      <c r="E92" s="1">
        <v>40074</v>
      </c>
      <c r="F92" s="1">
        <v>0</v>
      </c>
      <c r="G92" s="1" t="s">
        <v>219</v>
      </c>
      <c r="H92" s="1" t="s">
        <v>213</v>
      </c>
      <c r="I92" s="1" t="s">
        <v>41</v>
      </c>
      <c r="J92" s="81" t="s">
        <v>542</v>
      </c>
      <c r="K92" s="1" t="s">
        <v>306</v>
      </c>
      <c r="L92" s="1" t="s">
        <v>215</v>
      </c>
      <c r="M92" s="1" t="s">
        <v>216</v>
      </c>
      <c r="N92" s="1" t="s">
        <v>217</v>
      </c>
      <c r="O92" s="1">
        <v>0.77500000000000002</v>
      </c>
      <c r="P92" s="1">
        <v>0.77500000000000002</v>
      </c>
      <c r="Q92" s="1" t="s">
        <v>219</v>
      </c>
      <c r="R92" s="1" t="s">
        <v>294</v>
      </c>
      <c r="S92" s="57">
        <v>30270</v>
      </c>
      <c r="T92" s="57">
        <v>30909</v>
      </c>
      <c r="U92" s="57" t="s">
        <v>219</v>
      </c>
      <c r="V92" s="57" t="s">
        <v>219</v>
      </c>
      <c r="W92" s="1" t="s">
        <v>219</v>
      </c>
      <c r="X92" s="1" t="s">
        <v>219</v>
      </c>
      <c r="Y92" s="1"/>
      <c r="Z92" s="58">
        <v>0</v>
      </c>
      <c r="AA92" s="58">
        <v>0</v>
      </c>
      <c r="AB92" s="84">
        <f t="shared" si="1"/>
        <v>1.0042287749769512E-4</v>
      </c>
    </row>
    <row r="93" spans="1:28" x14ac:dyDescent="0.25">
      <c r="A93" s="56"/>
      <c r="B93" s="2" t="s">
        <v>477</v>
      </c>
      <c r="C93" s="2">
        <v>2812</v>
      </c>
      <c r="D93" s="2">
        <v>50674</v>
      </c>
      <c r="E93" s="2" t="s">
        <v>219</v>
      </c>
      <c r="F93" s="2">
        <v>2040</v>
      </c>
      <c r="G93" s="2" t="s">
        <v>470</v>
      </c>
      <c r="H93" s="2" t="s">
        <v>457</v>
      </c>
      <c r="I93" s="2" t="s">
        <v>127</v>
      </c>
      <c r="J93" s="81" t="s">
        <v>542</v>
      </c>
      <c r="K93" s="2" t="s">
        <v>306</v>
      </c>
      <c r="L93" s="2" t="s">
        <v>215</v>
      </c>
      <c r="M93" s="2" t="s">
        <v>458</v>
      </c>
      <c r="N93" s="2" t="s">
        <v>252</v>
      </c>
      <c r="O93" s="2">
        <v>1.3</v>
      </c>
      <c r="P93" s="2">
        <v>0.38</v>
      </c>
      <c r="Q93" s="2">
        <v>0</v>
      </c>
      <c r="R93" s="2" t="s">
        <v>268</v>
      </c>
      <c r="S93" s="66" t="s">
        <v>219</v>
      </c>
      <c r="T93" s="66">
        <v>38601</v>
      </c>
      <c r="U93" s="66" t="s">
        <v>219</v>
      </c>
      <c r="V93" s="66" t="s">
        <v>219</v>
      </c>
      <c r="W93" s="2">
        <v>8.3000000000000007</v>
      </c>
      <c r="X93" s="2">
        <v>0.8</v>
      </c>
      <c r="Y93" s="2"/>
      <c r="Z93" s="67">
        <v>0</v>
      </c>
      <c r="AA93" s="68">
        <v>0</v>
      </c>
      <c r="AB93" s="84">
        <f t="shared" si="1"/>
        <v>1.6845127838323055E-4</v>
      </c>
    </row>
    <row r="94" spans="1:28" x14ac:dyDescent="0.25">
      <c r="A94" s="56"/>
      <c r="B94" s="2" t="s">
        <v>477</v>
      </c>
      <c r="C94" s="2">
        <v>2813</v>
      </c>
      <c r="D94" s="2" t="s">
        <v>219</v>
      </c>
      <c r="E94" s="2" t="s">
        <v>219</v>
      </c>
      <c r="F94" s="2">
        <v>2041</v>
      </c>
      <c r="G94" s="2" t="s">
        <v>478</v>
      </c>
      <c r="H94" s="2" t="s">
        <v>457</v>
      </c>
      <c r="I94" s="2" t="s">
        <v>128</v>
      </c>
      <c r="J94" s="81" t="s">
        <v>542</v>
      </c>
      <c r="K94" s="2" t="s">
        <v>306</v>
      </c>
      <c r="L94" s="2" t="s">
        <v>215</v>
      </c>
      <c r="M94" s="2" t="s">
        <v>458</v>
      </c>
      <c r="N94" s="2" t="s">
        <v>252</v>
      </c>
      <c r="O94" s="2">
        <v>0.65</v>
      </c>
      <c r="P94" s="2">
        <v>0.216</v>
      </c>
      <c r="Q94" s="2">
        <v>0</v>
      </c>
      <c r="R94" s="2" t="s">
        <v>268</v>
      </c>
      <c r="S94" s="66" t="s">
        <v>219</v>
      </c>
      <c r="T94" s="66">
        <v>38626</v>
      </c>
      <c r="U94" s="66" t="s">
        <v>219</v>
      </c>
      <c r="V94" s="66" t="s">
        <v>219</v>
      </c>
      <c r="W94" s="2">
        <v>8.3000000000000007</v>
      </c>
      <c r="X94" s="2">
        <v>0.8</v>
      </c>
      <c r="Y94" s="2"/>
      <c r="Z94" s="67">
        <v>0</v>
      </c>
      <c r="AA94" s="68">
        <v>0</v>
      </c>
      <c r="AB94" s="84">
        <f t="shared" si="1"/>
        <v>8.4225639191615274E-5</v>
      </c>
    </row>
    <row r="95" spans="1:28" x14ac:dyDescent="0.25">
      <c r="A95" s="56"/>
      <c r="B95" s="2" t="s">
        <v>219</v>
      </c>
      <c r="C95" s="2" t="s">
        <v>479</v>
      </c>
      <c r="D95" s="2" t="s">
        <v>219</v>
      </c>
      <c r="E95" s="2" t="s">
        <v>219</v>
      </c>
      <c r="F95" s="2" t="s">
        <v>219</v>
      </c>
      <c r="G95" s="2" t="s">
        <v>219</v>
      </c>
      <c r="H95" s="2" t="s">
        <v>457</v>
      </c>
      <c r="I95" s="2" t="s">
        <v>129</v>
      </c>
      <c r="J95" s="81" t="s">
        <v>542</v>
      </c>
      <c r="K95" s="2" t="s">
        <v>306</v>
      </c>
      <c r="L95" s="2" t="s">
        <v>307</v>
      </c>
      <c r="M95" s="2" t="s">
        <v>216</v>
      </c>
      <c r="N95" s="2" t="s">
        <v>217</v>
      </c>
      <c r="O95" s="2">
        <v>0.65</v>
      </c>
      <c r="P95" s="2">
        <v>0</v>
      </c>
      <c r="Q95" s="2">
        <v>0</v>
      </c>
      <c r="R95" s="2" t="s">
        <v>308</v>
      </c>
      <c r="S95" s="66" t="s">
        <v>219</v>
      </c>
      <c r="T95" s="66">
        <v>41758</v>
      </c>
      <c r="U95" s="66" t="s">
        <v>219</v>
      </c>
      <c r="V95" s="66" t="s">
        <v>219</v>
      </c>
      <c r="W95" s="2">
        <v>8.3000000000000007</v>
      </c>
      <c r="X95" s="2">
        <v>0.8</v>
      </c>
      <c r="Y95" s="2"/>
      <c r="Z95" s="67">
        <v>1994.0295883153408</v>
      </c>
      <c r="AA95" s="69">
        <v>0.65</v>
      </c>
      <c r="AB95" s="84">
        <f t="shared" si="1"/>
        <v>8.4225639191615274E-5</v>
      </c>
    </row>
    <row r="96" spans="1:28" x14ac:dyDescent="0.25">
      <c r="A96" s="56"/>
      <c r="B96" s="2" t="s">
        <v>219</v>
      </c>
      <c r="C96" s="2" t="s">
        <v>480</v>
      </c>
      <c r="D96" s="2" t="s">
        <v>219</v>
      </c>
      <c r="E96" s="2" t="s">
        <v>219</v>
      </c>
      <c r="F96" s="2" t="s">
        <v>219</v>
      </c>
      <c r="G96" s="2" t="s">
        <v>219</v>
      </c>
      <c r="H96" s="2" t="s">
        <v>457</v>
      </c>
      <c r="I96" s="2" t="s">
        <v>130</v>
      </c>
      <c r="J96" s="81" t="s">
        <v>542</v>
      </c>
      <c r="K96" s="2" t="s">
        <v>306</v>
      </c>
      <c r="L96" s="2" t="s">
        <v>307</v>
      </c>
      <c r="M96" s="2" t="s">
        <v>216</v>
      </c>
      <c r="N96" s="2" t="s">
        <v>217</v>
      </c>
      <c r="O96" s="2">
        <v>0.627</v>
      </c>
      <c r="P96" s="2">
        <v>0</v>
      </c>
      <c r="Q96" s="2">
        <v>0</v>
      </c>
      <c r="R96" s="2" t="s">
        <v>308</v>
      </c>
      <c r="S96" s="66" t="s">
        <v>219</v>
      </c>
      <c r="T96" s="66">
        <v>42054</v>
      </c>
      <c r="U96" s="66" t="s">
        <v>219</v>
      </c>
      <c r="V96" s="66" t="s">
        <v>219</v>
      </c>
      <c r="W96" s="2">
        <v>8.3000000000000007</v>
      </c>
      <c r="X96" s="2">
        <v>0.8</v>
      </c>
      <c r="Y96" s="2"/>
      <c r="Z96" s="67">
        <v>1935.5116291390727</v>
      </c>
      <c r="AA96" s="68">
        <v>0.627</v>
      </c>
      <c r="AB96" s="84">
        <f t="shared" si="1"/>
        <v>8.1245347343296566E-5</v>
      </c>
    </row>
    <row r="97" spans="1:28" x14ac:dyDescent="0.25">
      <c r="A97" s="56"/>
      <c r="B97" s="1" t="s">
        <v>226</v>
      </c>
      <c r="C97" s="1" t="s">
        <v>227</v>
      </c>
      <c r="D97" s="1">
        <v>52083</v>
      </c>
      <c r="E97" s="1">
        <v>101516</v>
      </c>
      <c r="F97" s="1">
        <v>0</v>
      </c>
      <c r="G97" s="1" t="s">
        <v>228</v>
      </c>
      <c r="H97" s="1" t="s">
        <v>213</v>
      </c>
      <c r="I97" s="1" t="s">
        <v>3</v>
      </c>
      <c r="J97" s="81" t="s">
        <v>540</v>
      </c>
      <c r="K97" s="1" t="s">
        <v>214</v>
      </c>
      <c r="L97" s="1" t="s">
        <v>215</v>
      </c>
      <c r="M97" s="1" t="s">
        <v>216</v>
      </c>
      <c r="N97" s="1" t="s">
        <v>217</v>
      </c>
      <c r="O97" s="1">
        <v>46</v>
      </c>
      <c r="P97" s="1">
        <v>40.200000000000003</v>
      </c>
      <c r="Q97" s="1">
        <v>0</v>
      </c>
      <c r="R97" s="1" t="s">
        <v>218</v>
      </c>
      <c r="S97" s="57">
        <v>40457</v>
      </c>
      <c r="T97" s="57">
        <v>33664</v>
      </c>
      <c r="U97" s="57" t="s">
        <v>219</v>
      </c>
      <c r="V97" s="57" t="s">
        <v>219</v>
      </c>
      <c r="W97" s="1" t="s">
        <v>219</v>
      </c>
      <c r="X97" s="1" t="s">
        <v>219</v>
      </c>
      <c r="Y97" s="1"/>
      <c r="Z97" s="58">
        <v>0</v>
      </c>
      <c r="AA97" s="58">
        <v>46</v>
      </c>
      <c r="AB97" s="84">
        <f t="shared" si="1"/>
        <v>5.9605836966373877E-3</v>
      </c>
    </row>
    <row r="98" spans="1:28" x14ac:dyDescent="0.25">
      <c r="A98" s="56"/>
      <c r="B98" s="1" t="s">
        <v>226</v>
      </c>
      <c r="C98" s="1" t="s">
        <v>227</v>
      </c>
      <c r="D98" s="64">
        <v>50131</v>
      </c>
      <c r="E98" s="1">
        <v>101516</v>
      </c>
      <c r="F98" s="1"/>
      <c r="G98" s="64" t="s">
        <v>438</v>
      </c>
      <c r="H98" s="1" t="s">
        <v>213</v>
      </c>
      <c r="I98" s="1" t="s">
        <v>3</v>
      </c>
      <c r="J98" s="81" t="s">
        <v>540</v>
      </c>
      <c r="K98" s="1" t="s">
        <v>214</v>
      </c>
      <c r="L98" s="1" t="s">
        <v>215</v>
      </c>
      <c r="M98" s="1" t="s">
        <v>216</v>
      </c>
      <c r="N98" s="1" t="s">
        <v>252</v>
      </c>
      <c r="O98" s="1">
        <v>46</v>
      </c>
      <c r="P98" s="1">
        <v>40.200000000000003</v>
      </c>
      <c r="Q98" s="1">
        <v>0</v>
      </c>
      <c r="R98" s="1" t="s">
        <v>268</v>
      </c>
      <c r="S98" s="57">
        <v>40457</v>
      </c>
      <c r="T98" s="57">
        <v>33664</v>
      </c>
      <c r="U98" s="1" t="s">
        <v>219</v>
      </c>
      <c r="V98" s="57" t="s">
        <v>219</v>
      </c>
      <c r="W98" s="60" t="s">
        <v>219</v>
      </c>
      <c r="X98" s="61" t="s">
        <v>219</v>
      </c>
      <c r="Y98" s="1"/>
      <c r="Z98" s="62" t="s">
        <v>219</v>
      </c>
      <c r="AA98" s="63" t="s">
        <v>219</v>
      </c>
      <c r="AB98" s="84">
        <f t="shared" si="1"/>
        <v>5.9605836966373877E-3</v>
      </c>
    </row>
    <row r="99" spans="1:28" x14ac:dyDescent="0.25">
      <c r="A99" s="56"/>
      <c r="B99" s="1" t="s">
        <v>435</v>
      </c>
      <c r="C99" s="1" t="s">
        <v>436</v>
      </c>
      <c r="D99" s="1">
        <v>10661</v>
      </c>
      <c r="E99" s="1">
        <v>101250</v>
      </c>
      <c r="F99" s="1"/>
      <c r="G99" s="1" t="s">
        <v>437</v>
      </c>
      <c r="H99" s="1" t="s">
        <v>213</v>
      </c>
      <c r="I99" s="1" t="s">
        <v>107</v>
      </c>
      <c r="J99" s="81">
        <v>0</v>
      </c>
      <c r="K99" s="1" t="s">
        <v>256</v>
      </c>
      <c r="L99" s="1" t="s">
        <v>257</v>
      </c>
      <c r="M99" s="1" t="s">
        <v>216</v>
      </c>
      <c r="N99" s="1" t="s">
        <v>217</v>
      </c>
      <c r="O99" s="1">
        <v>15</v>
      </c>
      <c r="P99" s="1">
        <v>12</v>
      </c>
      <c r="Q99" s="1" t="s">
        <v>219</v>
      </c>
      <c r="R99" s="1" t="s">
        <v>294</v>
      </c>
      <c r="S99" s="57">
        <v>30875</v>
      </c>
      <c r="T99" s="57">
        <v>31545</v>
      </c>
      <c r="U99" s="57">
        <v>40848</v>
      </c>
      <c r="V99" s="57" t="s">
        <v>219</v>
      </c>
      <c r="W99" s="60" t="s">
        <v>219</v>
      </c>
      <c r="X99" s="61" t="s">
        <v>219</v>
      </c>
      <c r="Y99" s="1"/>
      <c r="Z99" s="62" t="s">
        <v>219</v>
      </c>
      <c r="AA99" s="63" t="s">
        <v>219</v>
      </c>
      <c r="AB99" s="84">
        <f t="shared" si="1"/>
        <v>1.943668596729583E-3</v>
      </c>
    </row>
    <row r="100" spans="1:28" x14ac:dyDescent="0.25">
      <c r="A100" s="56"/>
      <c r="B100" s="2" t="s">
        <v>481</v>
      </c>
      <c r="C100" s="2">
        <v>2081</v>
      </c>
      <c r="D100" s="2">
        <v>10635</v>
      </c>
      <c r="E100" s="2">
        <v>100150</v>
      </c>
      <c r="F100" s="2">
        <v>2081</v>
      </c>
      <c r="G100" s="2" t="s">
        <v>482</v>
      </c>
      <c r="H100" s="2" t="s">
        <v>457</v>
      </c>
      <c r="I100" s="2" t="s">
        <v>131</v>
      </c>
      <c r="J100" s="81">
        <v>0</v>
      </c>
      <c r="K100" s="2" t="s">
        <v>214</v>
      </c>
      <c r="L100" s="2" t="s">
        <v>215</v>
      </c>
      <c r="M100" s="2" t="s">
        <v>458</v>
      </c>
      <c r="N100" s="2" t="s">
        <v>252</v>
      </c>
      <c r="O100" s="2">
        <v>42</v>
      </c>
      <c r="P100" s="2">
        <v>35</v>
      </c>
      <c r="Q100" s="2">
        <v>0</v>
      </c>
      <c r="R100" s="2" t="s">
        <v>268</v>
      </c>
      <c r="S100" s="66" t="s">
        <v>219</v>
      </c>
      <c r="T100" s="66">
        <v>32284</v>
      </c>
      <c r="U100" s="66" t="s">
        <v>219</v>
      </c>
      <c r="V100" s="66" t="s">
        <v>219</v>
      </c>
      <c r="W100" s="2">
        <v>8.3000000000000007</v>
      </c>
      <c r="X100" s="2">
        <v>0.8</v>
      </c>
      <c r="Y100" s="2"/>
      <c r="Z100" s="67">
        <v>7727.03</v>
      </c>
      <c r="AA100" s="68">
        <v>0</v>
      </c>
      <c r="AB100" s="84">
        <f t="shared" si="1"/>
        <v>5.4422720708428322E-3</v>
      </c>
    </row>
    <row r="101" spans="1:28" x14ac:dyDescent="0.25">
      <c r="A101" s="56"/>
      <c r="B101" s="1" t="s">
        <v>219</v>
      </c>
      <c r="C101" s="1">
        <v>374</v>
      </c>
      <c r="D101" s="1" t="s">
        <v>219</v>
      </c>
      <c r="E101" s="1" t="s">
        <v>219</v>
      </c>
      <c r="F101" s="1">
        <v>374</v>
      </c>
      <c r="G101" s="1" t="s">
        <v>219</v>
      </c>
      <c r="H101" s="1" t="s">
        <v>526</v>
      </c>
      <c r="I101" s="1" t="s">
        <v>159</v>
      </c>
      <c r="J101" s="81">
        <v>0</v>
      </c>
      <c r="K101" s="1" t="s">
        <v>306</v>
      </c>
      <c r="L101" s="1" t="s">
        <v>215</v>
      </c>
      <c r="M101" s="1" t="s">
        <v>216</v>
      </c>
      <c r="N101" s="1" t="s">
        <v>217</v>
      </c>
      <c r="O101" s="1">
        <v>0.6</v>
      </c>
      <c r="P101" s="1">
        <v>0.6</v>
      </c>
      <c r="Q101" s="1">
        <v>0</v>
      </c>
      <c r="R101" s="1" t="s">
        <v>268</v>
      </c>
      <c r="S101" s="57">
        <v>32174</v>
      </c>
      <c r="T101" s="57">
        <v>32307</v>
      </c>
      <c r="U101" s="57" t="s">
        <v>219</v>
      </c>
      <c r="V101" s="57" t="s">
        <v>219</v>
      </c>
      <c r="W101" s="1">
        <v>8.3000000000000007</v>
      </c>
      <c r="X101" s="1">
        <v>0.8</v>
      </c>
      <c r="Y101" s="1"/>
      <c r="Z101" s="70">
        <v>5.7953370225889778</v>
      </c>
      <c r="AA101" s="70">
        <v>0</v>
      </c>
      <c r="AB101" s="84">
        <f t="shared" si="1"/>
        <v>7.7746743869183316E-5</v>
      </c>
    </row>
    <row r="102" spans="1:28" x14ac:dyDescent="0.25">
      <c r="A102" s="56"/>
      <c r="B102" s="1" t="s">
        <v>219</v>
      </c>
      <c r="C102" s="1" t="s">
        <v>418</v>
      </c>
      <c r="D102" s="1" t="s">
        <v>219</v>
      </c>
      <c r="E102" s="1" t="s">
        <v>219</v>
      </c>
      <c r="F102" s="1">
        <v>0</v>
      </c>
      <c r="G102" s="1" t="s">
        <v>219</v>
      </c>
      <c r="H102" s="1" t="s">
        <v>213</v>
      </c>
      <c r="I102" s="1" t="s">
        <v>96</v>
      </c>
      <c r="J102" s="81">
        <v>0</v>
      </c>
      <c r="K102" s="1" t="s">
        <v>214</v>
      </c>
      <c r="L102" s="1" t="s">
        <v>215</v>
      </c>
      <c r="M102" s="1" t="s">
        <v>216</v>
      </c>
      <c r="N102" s="1" t="s">
        <v>252</v>
      </c>
      <c r="O102" s="1">
        <v>2.5999999999999999E-2</v>
      </c>
      <c r="P102" s="1">
        <v>2.5999999999999999E-2</v>
      </c>
      <c r="Q102" s="1" t="s">
        <v>219</v>
      </c>
      <c r="R102" s="1" t="s">
        <v>268</v>
      </c>
      <c r="S102" s="57">
        <v>33583</v>
      </c>
      <c r="T102" s="57">
        <v>33574</v>
      </c>
      <c r="U102" s="57" t="s">
        <v>219</v>
      </c>
      <c r="V102" s="57" t="s">
        <v>219</v>
      </c>
      <c r="W102" s="1" t="s">
        <v>219</v>
      </c>
      <c r="X102" s="1" t="s">
        <v>219</v>
      </c>
      <c r="Y102" s="1"/>
      <c r="Z102" s="58">
        <v>0</v>
      </c>
      <c r="AA102" s="58">
        <v>0</v>
      </c>
      <c r="AB102" s="84">
        <f t="shared" si="1"/>
        <v>3.3690255676646104E-6</v>
      </c>
    </row>
    <row r="103" spans="1:28" x14ac:dyDescent="0.25">
      <c r="A103" s="56"/>
      <c r="B103" s="1" t="s">
        <v>261</v>
      </c>
      <c r="C103" s="1" t="s">
        <v>219</v>
      </c>
      <c r="D103" s="1">
        <v>57042</v>
      </c>
      <c r="E103" s="1" t="s">
        <v>219</v>
      </c>
      <c r="F103" s="1">
        <v>0</v>
      </c>
      <c r="G103" s="1" t="s">
        <v>262</v>
      </c>
      <c r="H103" s="1" t="s">
        <v>213</v>
      </c>
      <c r="I103" s="1" t="s">
        <v>13</v>
      </c>
      <c r="J103" s="81">
        <v>0</v>
      </c>
      <c r="K103" s="1" t="s">
        <v>263</v>
      </c>
      <c r="L103" s="1" t="s">
        <v>215</v>
      </c>
      <c r="M103" s="1" t="s">
        <v>216</v>
      </c>
      <c r="N103" s="1" t="s">
        <v>217</v>
      </c>
      <c r="O103" s="1">
        <v>1.4</v>
      </c>
      <c r="P103" s="1" t="s">
        <v>219</v>
      </c>
      <c r="Q103" s="1">
        <v>0</v>
      </c>
      <c r="R103" s="1" t="s">
        <v>264</v>
      </c>
      <c r="S103" s="57" t="s">
        <v>219</v>
      </c>
      <c r="T103" s="57">
        <v>40893</v>
      </c>
      <c r="U103" s="57" t="s">
        <v>219</v>
      </c>
      <c r="V103" s="57" t="s">
        <v>219</v>
      </c>
      <c r="W103" s="1">
        <v>8.3000000000000007</v>
      </c>
      <c r="X103" s="1">
        <v>0.8</v>
      </c>
      <c r="Y103" s="1"/>
      <c r="Z103" s="58">
        <v>1227.3842384105956</v>
      </c>
      <c r="AA103" s="58">
        <v>0</v>
      </c>
      <c r="AB103" s="84">
        <f t="shared" si="1"/>
        <v>1.8140906902809441E-4</v>
      </c>
    </row>
    <row r="104" spans="1:28" x14ac:dyDescent="0.25">
      <c r="A104" s="56"/>
      <c r="B104" s="1" t="s">
        <v>236</v>
      </c>
      <c r="C104" s="1" t="s">
        <v>237</v>
      </c>
      <c r="D104" s="1">
        <v>50493</v>
      </c>
      <c r="E104" s="1">
        <v>100157</v>
      </c>
      <c r="F104" s="1">
        <v>0</v>
      </c>
      <c r="G104" s="1" t="s">
        <v>238</v>
      </c>
      <c r="H104" s="1" t="s">
        <v>213</v>
      </c>
      <c r="I104" s="1" t="s">
        <v>6</v>
      </c>
      <c r="J104" s="81">
        <v>0</v>
      </c>
      <c r="K104" s="1" t="s">
        <v>214</v>
      </c>
      <c r="L104" s="1" t="s">
        <v>215</v>
      </c>
      <c r="M104" s="1" t="s">
        <v>216</v>
      </c>
      <c r="N104" s="1" t="s">
        <v>217</v>
      </c>
      <c r="O104" s="1">
        <v>48.094000000000001</v>
      </c>
      <c r="P104" s="1">
        <v>47</v>
      </c>
      <c r="Q104" s="1">
        <v>0</v>
      </c>
      <c r="R104" s="1" t="s">
        <v>235</v>
      </c>
      <c r="S104" s="57">
        <v>40458</v>
      </c>
      <c r="T104" s="57">
        <v>32581</v>
      </c>
      <c r="U104" s="57" t="s">
        <v>219</v>
      </c>
      <c r="V104" s="57">
        <v>40878</v>
      </c>
      <c r="W104" s="1" t="s">
        <v>219</v>
      </c>
      <c r="X104" s="1" t="s">
        <v>219</v>
      </c>
      <c r="Y104" s="1"/>
      <c r="Z104" s="58">
        <v>47377.698139072949</v>
      </c>
      <c r="AA104" s="58">
        <v>48.094000000000001</v>
      </c>
      <c r="AB104" s="84">
        <f t="shared" si="1"/>
        <v>6.2319198327408379E-3</v>
      </c>
    </row>
    <row r="105" spans="1:28" x14ac:dyDescent="0.25">
      <c r="A105" s="56"/>
      <c r="B105" s="1" t="s">
        <v>333</v>
      </c>
      <c r="C105" s="1" t="s">
        <v>334</v>
      </c>
      <c r="D105" s="1" t="s">
        <v>219</v>
      </c>
      <c r="E105" s="1">
        <v>100835</v>
      </c>
      <c r="F105" s="1">
        <v>0</v>
      </c>
      <c r="G105" s="1" t="s">
        <v>335</v>
      </c>
      <c r="H105" s="1" t="s">
        <v>213</v>
      </c>
      <c r="I105" s="1" t="s">
        <v>42</v>
      </c>
      <c r="J105" s="81" t="s">
        <v>542</v>
      </c>
      <c r="K105" s="1" t="s">
        <v>214</v>
      </c>
      <c r="L105" s="1" t="s">
        <v>307</v>
      </c>
      <c r="M105" s="1" t="s">
        <v>216</v>
      </c>
      <c r="N105" s="1" t="s">
        <v>217</v>
      </c>
      <c r="O105" s="1">
        <v>4</v>
      </c>
      <c r="P105" s="1">
        <v>4</v>
      </c>
      <c r="Q105" s="1" t="s">
        <v>219</v>
      </c>
      <c r="R105" s="1" t="s">
        <v>294</v>
      </c>
      <c r="S105" s="57">
        <v>31630</v>
      </c>
      <c r="T105" s="57">
        <v>33531</v>
      </c>
      <c r="U105" s="57" t="s">
        <v>219</v>
      </c>
      <c r="V105" s="57" t="s">
        <v>219</v>
      </c>
      <c r="W105" s="1" t="s">
        <v>219</v>
      </c>
      <c r="X105" s="1" t="s">
        <v>219</v>
      </c>
      <c r="Y105" s="1"/>
      <c r="Z105" s="58">
        <v>0</v>
      </c>
      <c r="AA105" s="58">
        <v>0</v>
      </c>
      <c r="AB105" s="84">
        <f t="shared" si="1"/>
        <v>5.1831162579455553E-4</v>
      </c>
    </row>
    <row r="106" spans="1:28" x14ac:dyDescent="0.25">
      <c r="A106" s="56"/>
      <c r="B106" s="1" t="s">
        <v>278</v>
      </c>
      <c r="C106" s="1" t="s">
        <v>279</v>
      </c>
      <c r="D106" s="1">
        <v>54447</v>
      </c>
      <c r="E106" s="1">
        <v>401604</v>
      </c>
      <c r="F106" s="1">
        <v>0</v>
      </c>
      <c r="G106" s="1" t="s">
        <v>280</v>
      </c>
      <c r="H106" s="1" t="s">
        <v>213</v>
      </c>
      <c r="I106" s="1" t="s">
        <v>79</v>
      </c>
      <c r="J106" s="81">
        <v>0</v>
      </c>
      <c r="K106" s="1" t="s">
        <v>214</v>
      </c>
      <c r="L106" s="1" t="s">
        <v>215</v>
      </c>
      <c r="M106" s="1" t="s">
        <v>216</v>
      </c>
      <c r="N106" s="1" t="s">
        <v>217</v>
      </c>
      <c r="O106" s="1">
        <v>4</v>
      </c>
      <c r="P106" s="1">
        <v>0.5</v>
      </c>
      <c r="Q106" s="1" t="s">
        <v>219</v>
      </c>
      <c r="R106" s="1" t="s">
        <v>294</v>
      </c>
      <c r="S106" s="57">
        <v>40997</v>
      </c>
      <c r="T106" s="57">
        <v>41000</v>
      </c>
      <c r="U106" s="57" t="s">
        <v>219</v>
      </c>
      <c r="V106" s="57" t="s">
        <v>219</v>
      </c>
      <c r="W106" s="1" t="s">
        <v>219</v>
      </c>
      <c r="X106" s="1" t="s">
        <v>219</v>
      </c>
      <c r="Y106" s="1"/>
      <c r="Z106" s="58">
        <v>0</v>
      </c>
      <c r="AA106" s="58">
        <v>0</v>
      </c>
      <c r="AB106" s="84">
        <f t="shared" si="1"/>
        <v>5.1831162579455553E-4</v>
      </c>
    </row>
    <row r="107" spans="1:28" x14ac:dyDescent="0.25">
      <c r="A107" s="56"/>
      <c r="B107" s="1" t="s">
        <v>317</v>
      </c>
      <c r="C107" s="1" t="s">
        <v>318</v>
      </c>
      <c r="D107" s="1">
        <v>10110</v>
      </c>
      <c r="E107" s="1">
        <v>101235</v>
      </c>
      <c r="F107" s="1">
        <v>0</v>
      </c>
      <c r="G107" s="1" t="s">
        <v>319</v>
      </c>
      <c r="H107" s="1" t="s">
        <v>213</v>
      </c>
      <c r="I107" s="1" t="s">
        <v>36</v>
      </c>
      <c r="J107" s="81">
        <v>0</v>
      </c>
      <c r="K107" s="1" t="s">
        <v>214</v>
      </c>
      <c r="L107" s="1" t="s">
        <v>215</v>
      </c>
      <c r="M107" s="1" t="s">
        <v>216</v>
      </c>
      <c r="N107" s="1" t="s">
        <v>217</v>
      </c>
      <c r="O107" s="1">
        <v>6</v>
      </c>
      <c r="P107" s="1">
        <v>6</v>
      </c>
      <c r="Q107" s="1" t="s">
        <v>219</v>
      </c>
      <c r="R107" s="1" t="s">
        <v>281</v>
      </c>
      <c r="S107" s="57">
        <v>41179</v>
      </c>
      <c r="T107" s="57">
        <v>31504</v>
      </c>
      <c r="U107" s="57" t="s">
        <v>219</v>
      </c>
      <c r="V107" s="57" t="s">
        <v>219</v>
      </c>
      <c r="W107" s="1" t="s">
        <v>219</v>
      </c>
      <c r="X107" s="1" t="s">
        <v>219</v>
      </c>
      <c r="Y107" s="1"/>
      <c r="Z107" s="58">
        <v>0</v>
      </c>
      <c r="AA107" s="58">
        <v>6</v>
      </c>
      <c r="AB107" s="84">
        <f t="shared" si="1"/>
        <v>7.7746743869183319E-4</v>
      </c>
    </row>
    <row r="108" spans="1:28" x14ac:dyDescent="0.25">
      <c r="A108" s="56"/>
      <c r="B108" s="1" t="s">
        <v>258</v>
      </c>
      <c r="C108" s="1" t="s">
        <v>259</v>
      </c>
      <c r="D108" s="1">
        <v>50748</v>
      </c>
      <c r="E108" s="1">
        <v>101426</v>
      </c>
      <c r="F108" s="1">
        <v>0</v>
      </c>
      <c r="G108" s="1" t="s">
        <v>260</v>
      </c>
      <c r="H108" s="1" t="s">
        <v>213</v>
      </c>
      <c r="I108" s="1" t="s">
        <v>12</v>
      </c>
      <c r="J108" s="81">
        <v>0</v>
      </c>
      <c r="K108" s="1" t="s">
        <v>214</v>
      </c>
      <c r="L108" s="1" t="s">
        <v>215</v>
      </c>
      <c r="M108" s="1" t="s">
        <v>216</v>
      </c>
      <c r="N108" s="1" t="s">
        <v>252</v>
      </c>
      <c r="O108" s="1">
        <v>36.1</v>
      </c>
      <c r="P108" s="1">
        <v>28</v>
      </c>
      <c r="Q108" s="1">
        <v>0</v>
      </c>
      <c r="R108" s="1" t="s">
        <v>235</v>
      </c>
      <c r="S108" s="57">
        <v>40898</v>
      </c>
      <c r="T108" s="57">
        <v>33165</v>
      </c>
      <c r="U108" s="57" t="s">
        <v>219</v>
      </c>
      <c r="V108" s="57">
        <v>41153</v>
      </c>
      <c r="W108" s="1" t="s">
        <v>219</v>
      </c>
      <c r="X108" s="1" t="s">
        <v>219</v>
      </c>
      <c r="Y108" s="1"/>
      <c r="Z108" s="58">
        <v>14635.041730213212</v>
      </c>
      <c r="AA108" s="58">
        <v>0</v>
      </c>
      <c r="AB108" s="84">
        <f t="shared" si="1"/>
        <v>4.6777624227958637E-3</v>
      </c>
    </row>
    <row r="109" spans="1:28" x14ac:dyDescent="0.25">
      <c r="A109" s="56"/>
      <c r="B109" s="1" t="s">
        <v>527</v>
      </c>
      <c r="C109" s="1">
        <v>431</v>
      </c>
      <c r="D109" s="1" t="s">
        <v>219</v>
      </c>
      <c r="E109" s="1" t="s">
        <v>219</v>
      </c>
      <c r="F109" s="1">
        <v>431</v>
      </c>
      <c r="G109" s="1" t="s">
        <v>219</v>
      </c>
      <c r="H109" s="1" t="s">
        <v>526</v>
      </c>
      <c r="I109" s="1" t="s">
        <v>163</v>
      </c>
      <c r="J109" s="81">
        <v>0</v>
      </c>
      <c r="K109" s="1" t="s">
        <v>214</v>
      </c>
      <c r="L109" s="1" t="s">
        <v>215</v>
      </c>
      <c r="M109" s="1" t="s">
        <v>216</v>
      </c>
      <c r="N109" s="1" t="s">
        <v>217</v>
      </c>
      <c r="O109" s="1">
        <v>49.9</v>
      </c>
      <c r="P109" s="1">
        <v>49.9</v>
      </c>
      <c r="Q109" s="1">
        <v>0</v>
      </c>
      <c r="R109" s="1" t="s">
        <v>235</v>
      </c>
      <c r="S109" s="57">
        <v>41457</v>
      </c>
      <c r="T109" s="57">
        <v>42009</v>
      </c>
      <c r="U109" s="57" t="s">
        <v>219</v>
      </c>
      <c r="V109" s="57">
        <v>42009</v>
      </c>
      <c r="W109" s="1">
        <v>8.3000000000000007</v>
      </c>
      <c r="X109" s="1">
        <v>0.8</v>
      </c>
      <c r="Y109" s="1"/>
      <c r="Z109" s="70">
        <v>6218.0155765218078</v>
      </c>
      <c r="AA109" s="70">
        <v>49.9</v>
      </c>
      <c r="AB109" s="84">
        <f t="shared" si="1"/>
        <v>6.4659375317870794E-3</v>
      </c>
    </row>
    <row r="110" spans="1:28" x14ac:dyDescent="0.25">
      <c r="A110" s="56"/>
      <c r="B110" s="1" t="s">
        <v>413</v>
      </c>
      <c r="C110" s="1" t="s">
        <v>414</v>
      </c>
      <c r="D110" s="1">
        <v>54561</v>
      </c>
      <c r="E110" s="1">
        <v>100147</v>
      </c>
      <c r="F110" s="1">
        <v>0</v>
      </c>
      <c r="G110" s="1" t="s">
        <v>415</v>
      </c>
      <c r="H110" s="1" t="s">
        <v>213</v>
      </c>
      <c r="I110" s="1" t="s">
        <v>90</v>
      </c>
      <c r="J110" s="81">
        <v>0</v>
      </c>
      <c r="K110" s="1" t="s">
        <v>214</v>
      </c>
      <c r="L110" s="1" t="s">
        <v>215</v>
      </c>
      <c r="M110" s="1" t="s">
        <v>216</v>
      </c>
      <c r="N110" s="1" t="s">
        <v>217</v>
      </c>
      <c r="O110" s="1">
        <v>30</v>
      </c>
      <c r="P110" s="1">
        <v>26</v>
      </c>
      <c r="Q110" s="1" t="s">
        <v>219</v>
      </c>
      <c r="R110" s="1" t="s">
        <v>294</v>
      </c>
      <c r="S110" s="57">
        <v>40998</v>
      </c>
      <c r="T110" s="57">
        <v>41000</v>
      </c>
      <c r="U110" s="57" t="s">
        <v>219</v>
      </c>
      <c r="V110" s="57" t="s">
        <v>219</v>
      </c>
      <c r="W110" s="1" t="s">
        <v>219</v>
      </c>
      <c r="X110" s="1" t="s">
        <v>219</v>
      </c>
      <c r="Y110" s="1"/>
      <c r="Z110" s="58">
        <v>0</v>
      </c>
      <c r="AA110" s="58">
        <v>0</v>
      </c>
      <c r="AB110" s="84">
        <f t="shared" si="1"/>
        <v>3.887337193459166E-3</v>
      </c>
    </row>
    <row r="111" spans="1:28" x14ac:dyDescent="0.25">
      <c r="A111" s="56"/>
      <c r="B111" s="1" t="s">
        <v>249</v>
      </c>
      <c r="C111" s="1" t="s">
        <v>250</v>
      </c>
      <c r="D111" s="1">
        <v>10350</v>
      </c>
      <c r="E111" s="1">
        <v>101497</v>
      </c>
      <c r="F111" s="1">
        <v>0</v>
      </c>
      <c r="G111" s="1" t="s">
        <v>251</v>
      </c>
      <c r="H111" s="1" t="s">
        <v>213</v>
      </c>
      <c r="I111" s="1" t="s">
        <v>168</v>
      </c>
      <c r="J111" s="81">
        <v>0</v>
      </c>
      <c r="K111" s="1" t="s">
        <v>339</v>
      </c>
      <c r="L111" s="1" t="s">
        <v>215</v>
      </c>
      <c r="M111" s="1" t="s">
        <v>216</v>
      </c>
      <c r="N111" s="1" t="s">
        <v>252</v>
      </c>
      <c r="O111" s="1">
        <v>49.5</v>
      </c>
      <c r="P111" s="1">
        <v>49.2</v>
      </c>
      <c r="Q111" s="1" t="s">
        <v>219</v>
      </c>
      <c r="R111" s="1" t="s">
        <v>268</v>
      </c>
      <c r="S111" s="57">
        <v>31028</v>
      </c>
      <c r="T111" s="57">
        <v>32519</v>
      </c>
      <c r="U111" s="57">
        <v>40570</v>
      </c>
      <c r="V111" s="57">
        <v>40878</v>
      </c>
      <c r="W111" s="1" t="s">
        <v>219</v>
      </c>
      <c r="X111" s="1" t="s">
        <v>219</v>
      </c>
      <c r="Y111" s="1"/>
      <c r="Z111" s="71">
        <v>0</v>
      </c>
      <c r="AA111" s="71">
        <v>0</v>
      </c>
      <c r="AB111" s="84">
        <f t="shared" si="1"/>
        <v>6.4141063692076238E-3</v>
      </c>
    </row>
    <row r="112" spans="1:28" x14ac:dyDescent="0.25">
      <c r="A112" s="56"/>
      <c r="B112" s="1" t="s">
        <v>249</v>
      </c>
      <c r="C112" s="1" t="s">
        <v>250</v>
      </c>
      <c r="D112" s="1">
        <v>10350</v>
      </c>
      <c r="E112" s="1">
        <v>101497</v>
      </c>
      <c r="F112" s="1">
        <v>0</v>
      </c>
      <c r="G112" s="1" t="s">
        <v>251</v>
      </c>
      <c r="H112" s="1" t="s">
        <v>213</v>
      </c>
      <c r="I112" s="1" t="s">
        <v>10</v>
      </c>
      <c r="J112" s="81">
        <v>0</v>
      </c>
      <c r="K112" s="1" t="s">
        <v>248</v>
      </c>
      <c r="L112" s="1" t="s">
        <v>215</v>
      </c>
      <c r="M112" s="1" t="s">
        <v>216</v>
      </c>
      <c r="N112" s="1" t="s">
        <v>252</v>
      </c>
      <c r="O112" s="1">
        <v>49.5</v>
      </c>
      <c r="P112" s="1">
        <v>49.2</v>
      </c>
      <c r="Q112" s="1">
        <v>0</v>
      </c>
      <c r="R112" s="1" t="s">
        <v>235</v>
      </c>
      <c r="S112" s="57">
        <v>31028</v>
      </c>
      <c r="T112" s="57">
        <v>32519</v>
      </c>
      <c r="U112" s="57">
        <v>40570</v>
      </c>
      <c r="V112" s="57">
        <v>40878</v>
      </c>
      <c r="W112" s="1" t="s">
        <v>219</v>
      </c>
      <c r="X112" s="1" t="s">
        <v>219</v>
      </c>
      <c r="Y112" s="1"/>
      <c r="Z112" s="58">
        <v>8437.4430104611092</v>
      </c>
      <c r="AA112" s="58">
        <v>0</v>
      </c>
      <c r="AB112" s="84">
        <f t="shared" si="1"/>
        <v>6.4141063692076238E-3</v>
      </c>
    </row>
    <row r="113" spans="1:28" x14ac:dyDescent="0.25">
      <c r="A113" s="56"/>
      <c r="B113" s="1" t="s">
        <v>219</v>
      </c>
      <c r="C113" s="1">
        <v>56001</v>
      </c>
      <c r="D113" s="1" t="s">
        <v>219</v>
      </c>
      <c r="E113" s="1" t="s">
        <v>219</v>
      </c>
      <c r="F113" s="1">
        <v>56001</v>
      </c>
      <c r="G113" s="1" t="s">
        <v>219</v>
      </c>
      <c r="H113" s="1" t="s">
        <v>526</v>
      </c>
      <c r="I113" s="1" t="s">
        <v>167</v>
      </c>
      <c r="J113" s="81" t="s">
        <v>175</v>
      </c>
      <c r="K113" s="1" t="s">
        <v>214</v>
      </c>
      <c r="L113" s="1" t="s">
        <v>215</v>
      </c>
      <c r="M113" s="1" t="s">
        <v>216</v>
      </c>
      <c r="N113" s="1" t="s">
        <v>217</v>
      </c>
      <c r="O113" s="1">
        <v>4.5999999999999996</v>
      </c>
      <c r="P113" s="1">
        <v>4.5999999999999996</v>
      </c>
      <c r="Q113" s="1">
        <v>0</v>
      </c>
      <c r="R113" s="1" t="s">
        <v>466</v>
      </c>
      <c r="S113" s="57">
        <v>42491</v>
      </c>
      <c r="T113" s="57">
        <v>42491</v>
      </c>
      <c r="U113" s="57" t="s">
        <v>219</v>
      </c>
      <c r="V113" s="57" t="s">
        <v>219</v>
      </c>
      <c r="W113" s="1">
        <v>8.3000000000000007</v>
      </c>
      <c r="X113" s="1">
        <v>0.8</v>
      </c>
      <c r="Y113" s="1"/>
      <c r="Z113" s="70">
        <v>0</v>
      </c>
      <c r="AA113" s="70">
        <v>4.5999999999999996</v>
      </c>
      <c r="AB113" s="84">
        <f t="shared" si="1"/>
        <v>5.9605836966373875E-4</v>
      </c>
    </row>
    <row r="114" spans="1:28" x14ac:dyDescent="0.25">
      <c r="A114" s="56"/>
      <c r="B114" s="1" t="s">
        <v>372</v>
      </c>
      <c r="C114" s="1" t="s">
        <v>373</v>
      </c>
      <c r="D114" s="1" t="s">
        <v>219</v>
      </c>
      <c r="E114" s="1" t="s">
        <v>219</v>
      </c>
      <c r="F114" s="1">
        <v>0</v>
      </c>
      <c r="G114" s="1" t="s">
        <v>374</v>
      </c>
      <c r="H114" s="1" t="s">
        <v>213</v>
      </c>
      <c r="I114" s="1" t="s">
        <v>64</v>
      </c>
      <c r="J114" s="81">
        <v>0</v>
      </c>
      <c r="K114" s="1" t="s">
        <v>214</v>
      </c>
      <c r="L114" s="1" t="s">
        <v>215</v>
      </c>
      <c r="M114" s="1" t="s">
        <v>216</v>
      </c>
      <c r="N114" s="1" t="s">
        <v>252</v>
      </c>
      <c r="O114" s="1">
        <v>0.32500000000000001</v>
      </c>
      <c r="P114" s="1">
        <v>0.32500000000000001</v>
      </c>
      <c r="Q114" s="1" t="s">
        <v>219</v>
      </c>
      <c r="R114" s="1" t="s">
        <v>268</v>
      </c>
      <c r="S114" s="57">
        <v>30526</v>
      </c>
      <c r="T114" s="57">
        <v>30918</v>
      </c>
      <c r="U114" s="57" t="s">
        <v>219</v>
      </c>
      <c r="V114" s="57">
        <v>41560</v>
      </c>
      <c r="W114" s="1" t="s">
        <v>219</v>
      </c>
      <c r="X114" s="1" t="s">
        <v>219</v>
      </c>
      <c r="Y114" s="1"/>
      <c r="Z114" s="58">
        <v>0</v>
      </c>
      <c r="AA114" s="58">
        <v>0</v>
      </c>
      <c r="AB114" s="84">
        <f t="shared" si="1"/>
        <v>4.2112819595807637E-5</v>
      </c>
    </row>
    <row r="115" spans="1:28" x14ac:dyDescent="0.25">
      <c r="A115" s="56"/>
      <c r="B115" s="1" t="s">
        <v>232</v>
      </c>
      <c r="C115" s="1" t="s">
        <v>233</v>
      </c>
      <c r="D115" s="1">
        <v>50495</v>
      </c>
      <c r="E115" s="1">
        <v>100189</v>
      </c>
      <c r="F115" s="1">
        <v>0</v>
      </c>
      <c r="G115" s="1" t="s">
        <v>234</v>
      </c>
      <c r="H115" s="1" t="s">
        <v>213</v>
      </c>
      <c r="I115" s="1" t="s">
        <v>5</v>
      </c>
      <c r="J115" s="81">
        <v>0</v>
      </c>
      <c r="K115" s="1" t="s">
        <v>214</v>
      </c>
      <c r="L115" s="1" t="s">
        <v>215</v>
      </c>
      <c r="M115" s="1" t="s">
        <v>216</v>
      </c>
      <c r="N115" s="1" t="s">
        <v>217</v>
      </c>
      <c r="O115" s="1">
        <v>48.094000000000001</v>
      </c>
      <c r="P115" s="1">
        <v>47</v>
      </c>
      <c r="Q115" s="1">
        <v>0</v>
      </c>
      <c r="R115" s="1" t="s">
        <v>235</v>
      </c>
      <c r="S115" s="57">
        <v>40458</v>
      </c>
      <c r="T115" s="57">
        <v>32563</v>
      </c>
      <c r="U115" s="57" t="s">
        <v>219</v>
      </c>
      <c r="V115" s="57">
        <v>40878</v>
      </c>
      <c r="W115" s="1" t="s">
        <v>219</v>
      </c>
      <c r="X115" s="1" t="s">
        <v>219</v>
      </c>
      <c r="Y115" s="1"/>
      <c r="Z115" s="58">
        <v>51637.329282613646</v>
      </c>
      <c r="AA115" s="58">
        <v>48.094000000000001</v>
      </c>
      <c r="AB115" s="84">
        <f t="shared" si="1"/>
        <v>6.2319198327408379E-3</v>
      </c>
    </row>
    <row r="116" spans="1:28" x14ac:dyDescent="0.25">
      <c r="A116" s="56"/>
      <c r="B116" s="2" t="s">
        <v>483</v>
      </c>
      <c r="C116" s="2">
        <v>2837</v>
      </c>
      <c r="D116" s="2">
        <v>58432</v>
      </c>
      <c r="E116" s="2">
        <v>104364</v>
      </c>
      <c r="F116" s="2" t="s">
        <v>219</v>
      </c>
      <c r="G116" s="2" t="s">
        <v>484</v>
      </c>
      <c r="H116" s="2" t="s">
        <v>457</v>
      </c>
      <c r="I116" s="2" t="s">
        <v>132</v>
      </c>
      <c r="J116" s="81">
        <v>0</v>
      </c>
      <c r="K116" s="2" t="s">
        <v>214</v>
      </c>
      <c r="L116" s="2" t="s">
        <v>215</v>
      </c>
      <c r="M116" s="2" t="s">
        <v>216</v>
      </c>
      <c r="N116" s="2" t="s">
        <v>217</v>
      </c>
      <c r="O116" s="2">
        <v>13.04</v>
      </c>
      <c r="P116" s="2">
        <v>12.71</v>
      </c>
      <c r="Q116" s="2">
        <v>0</v>
      </c>
      <c r="R116" s="2" t="s">
        <v>466</v>
      </c>
      <c r="S116" s="66">
        <v>41514</v>
      </c>
      <c r="T116" s="66">
        <v>41426</v>
      </c>
      <c r="U116" s="66" t="s">
        <v>219</v>
      </c>
      <c r="V116" s="66" t="s">
        <v>219</v>
      </c>
      <c r="W116" s="2">
        <v>8.3000000000000007</v>
      </c>
      <c r="X116" s="2">
        <v>0.8</v>
      </c>
      <c r="Y116" s="2"/>
      <c r="Z116" s="67">
        <v>2511.8805189149953</v>
      </c>
      <c r="AA116" s="68">
        <v>13.04</v>
      </c>
      <c r="AB116" s="84">
        <f t="shared" si="1"/>
        <v>1.6896959000902508E-3</v>
      </c>
    </row>
    <row r="117" spans="1:28" x14ac:dyDescent="0.25">
      <c r="A117" s="56"/>
      <c r="B117" s="2" t="s">
        <v>219</v>
      </c>
      <c r="C117" s="2" t="s">
        <v>485</v>
      </c>
      <c r="D117" s="2" t="s">
        <v>219</v>
      </c>
      <c r="E117" s="2" t="s">
        <v>219</v>
      </c>
      <c r="F117" s="2" t="s">
        <v>219</v>
      </c>
      <c r="G117" s="2" t="s">
        <v>219</v>
      </c>
      <c r="H117" s="2" t="s">
        <v>457</v>
      </c>
      <c r="I117" s="2" t="s">
        <v>133</v>
      </c>
      <c r="J117" s="81">
        <v>0</v>
      </c>
      <c r="K117" s="2" t="s">
        <v>306</v>
      </c>
      <c r="L117" s="2" t="s">
        <v>215</v>
      </c>
      <c r="M117" s="2" t="s">
        <v>216</v>
      </c>
      <c r="N117" s="2" t="s">
        <v>217</v>
      </c>
      <c r="O117" s="2">
        <v>2.5110000000000001</v>
      </c>
      <c r="P117" s="2">
        <v>0</v>
      </c>
      <c r="Q117" s="2">
        <v>0</v>
      </c>
      <c r="R117" s="2" t="s">
        <v>308</v>
      </c>
      <c r="S117" s="66" t="s">
        <v>219</v>
      </c>
      <c r="T117" s="66">
        <v>41429</v>
      </c>
      <c r="U117" s="66" t="s">
        <v>219</v>
      </c>
      <c r="V117" s="66" t="s">
        <v>219</v>
      </c>
      <c r="W117" s="2">
        <v>8.3000000000000007</v>
      </c>
      <c r="X117" s="2">
        <v>0.8</v>
      </c>
      <c r="Y117" s="2"/>
      <c r="Z117" s="67">
        <v>1936.2873657806376</v>
      </c>
      <c r="AA117" s="69">
        <v>2.5110000000000001</v>
      </c>
      <c r="AB117" s="84">
        <f t="shared" si="1"/>
        <v>3.2537012309253222E-4</v>
      </c>
    </row>
    <row r="118" spans="1:28" x14ac:dyDescent="0.25">
      <c r="A118" s="56"/>
      <c r="B118" s="1" t="s">
        <v>439</v>
      </c>
      <c r="C118" s="1" t="s">
        <v>440</v>
      </c>
      <c r="D118" s="1">
        <v>50049</v>
      </c>
      <c r="E118" s="65">
        <v>100040</v>
      </c>
      <c r="F118" s="1"/>
      <c r="G118" s="1" t="s">
        <v>441</v>
      </c>
      <c r="H118" s="1" t="s">
        <v>213</v>
      </c>
      <c r="I118" s="1" t="s">
        <v>111</v>
      </c>
      <c r="J118" s="81">
        <v>0</v>
      </c>
      <c r="K118" s="1" t="s">
        <v>263</v>
      </c>
      <c r="L118" s="1" t="s">
        <v>257</v>
      </c>
      <c r="M118" s="1" t="s">
        <v>216</v>
      </c>
      <c r="N118" s="1" t="s">
        <v>217</v>
      </c>
      <c r="O118" s="1">
        <v>28.8</v>
      </c>
      <c r="P118" s="1">
        <v>22</v>
      </c>
      <c r="Q118" s="1" t="s">
        <v>219</v>
      </c>
      <c r="R118" s="1" t="s">
        <v>294</v>
      </c>
      <c r="S118" s="57">
        <v>31429</v>
      </c>
      <c r="T118" s="57">
        <v>31493</v>
      </c>
      <c r="U118" s="1" t="s">
        <v>219</v>
      </c>
      <c r="V118" s="57" t="s">
        <v>219</v>
      </c>
      <c r="W118" s="60" t="s">
        <v>219</v>
      </c>
      <c r="X118" s="61" t="s">
        <v>219</v>
      </c>
      <c r="Y118" s="1"/>
      <c r="Z118" s="62" t="s">
        <v>219</v>
      </c>
      <c r="AA118" s="63" t="s">
        <v>219</v>
      </c>
      <c r="AB118" s="84">
        <f t="shared" si="1"/>
        <v>3.7318437057207994E-3</v>
      </c>
    </row>
    <row r="119" spans="1:28" x14ac:dyDescent="0.25">
      <c r="A119" s="56"/>
      <c r="B119" s="1" t="s">
        <v>219</v>
      </c>
      <c r="C119" s="1">
        <v>466</v>
      </c>
      <c r="D119" s="1" t="s">
        <v>219</v>
      </c>
      <c r="E119" s="1" t="s">
        <v>219</v>
      </c>
      <c r="F119" s="1">
        <v>466</v>
      </c>
      <c r="G119" s="1" t="s">
        <v>219</v>
      </c>
      <c r="H119" s="1" t="s">
        <v>526</v>
      </c>
      <c r="I119" s="1" t="s">
        <v>166</v>
      </c>
      <c r="J119" s="81">
        <v>0</v>
      </c>
      <c r="K119" s="1" t="s">
        <v>214</v>
      </c>
      <c r="L119" s="1" t="s">
        <v>215</v>
      </c>
      <c r="M119" s="1" t="s">
        <v>216</v>
      </c>
      <c r="N119" s="1" t="s">
        <v>217</v>
      </c>
      <c r="O119" s="1">
        <v>26.65</v>
      </c>
      <c r="P119" s="1">
        <v>26.65</v>
      </c>
      <c r="Q119" s="1">
        <v>0</v>
      </c>
      <c r="R119" s="1" t="s">
        <v>218</v>
      </c>
      <c r="S119" s="57">
        <v>42327</v>
      </c>
      <c r="T119" s="57">
        <v>42614</v>
      </c>
      <c r="U119" s="57" t="s">
        <v>219</v>
      </c>
      <c r="V119" s="57" t="s">
        <v>219</v>
      </c>
      <c r="W119" s="1">
        <v>8.3000000000000007</v>
      </c>
      <c r="X119" s="1">
        <v>0.8</v>
      </c>
      <c r="Y119" s="1"/>
      <c r="Z119" s="70">
        <v>0</v>
      </c>
      <c r="AA119" s="70">
        <v>26.65</v>
      </c>
      <c r="AB119" s="84">
        <f t="shared" si="1"/>
        <v>3.4532512068562258E-3</v>
      </c>
    </row>
    <row r="120" spans="1:28" x14ac:dyDescent="0.25">
      <c r="A120" s="56"/>
      <c r="B120" s="1" t="s">
        <v>239</v>
      </c>
      <c r="C120" s="1" t="s">
        <v>240</v>
      </c>
      <c r="D120" s="1">
        <v>50494</v>
      </c>
      <c r="E120" s="1">
        <v>100202</v>
      </c>
      <c r="F120" s="1">
        <v>0</v>
      </c>
      <c r="G120" s="1" t="s">
        <v>241</v>
      </c>
      <c r="H120" s="1" t="s">
        <v>213</v>
      </c>
      <c r="I120" s="1" t="s">
        <v>7</v>
      </c>
      <c r="J120" s="81">
        <v>0</v>
      </c>
      <c r="K120" s="1" t="s">
        <v>214</v>
      </c>
      <c r="L120" s="1" t="s">
        <v>215</v>
      </c>
      <c r="M120" s="1" t="s">
        <v>216</v>
      </c>
      <c r="N120" s="1" t="s">
        <v>217</v>
      </c>
      <c r="O120" s="1">
        <v>48.094000000000001</v>
      </c>
      <c r="P120" s="1">
        <v>47</v>
      </c>
      <c r="Q120" s="1">
        <v>0</v>
      </c>
      <c r="R120" s="1" t="s">
        <v>235</v>
      </c>
      <c r="S120" s="57">
        <v>40458</v>
      </c>
      <c r="T120" s="57">
        <v>32515</v>
      </c>
      <c r="U120" s="57" t="s">
        <v>219</v>
      </c>
      <c r="V120" s="57">
        <v>40878</v>
      </c>
      <c r="W120" s="1" t="s">
        <v>219</v>
      </c>
      <c r="X120" s="1" t="s">
        <v>219</v>
      </c>
      <c r="Y120" s="1"/>
      <c r="Z120" s="58">
        <v>42434.014789019217</v>
      </c>
      <c r="AA120" s="58">
        <v>48.094000000000001</v>
      </c>
      <c r="AB120" s="84">
        <f t="shared" si="1"/>
        <v>6.2319198327408379E-3</v>
      </c>
    </row>
    <row r="121" spans="1:28" x14ac:dyDescent="0.25">
      <c r="A121" s="56"/>
      <c r="B121" s="90" t="s">
        <v>323</v>
      </c>
      <c r="C121" s="90" t="s">
        <v>324</v>
      </c>
      <c r="D121" s="90">
        <v>10496</v>
      </c>
      <c r="E121" s="90">
        <v>101514</v>
      </c>
      <c r="F121" s="90">
        <v>0</v>
      </c>
      <c r="G121" s="90" t="s">
        <v>325</v>
      </c>
      <c r="H121" s="90" t="s">
        <v>213</v>
      </c>
      <c r="I121" s="90" t="s">
        <v>38</v>
      </c>
      <c r="J121" s="81" t="s">
        <v>540</v>
      </c>
      <c r="K121" s="90" t="s">
        <v>214</v>
      </c>
      <c r="L121" s="90" t="s">
        <v>215</v>
      </c>
      <c r="M121" s="90" t="s">
        <v>216</v>
      </c>
      <c r="N121" s="90" t="s">
        <v>217</v>
      </c>
      <c r="O121" s="90">
        <v>304</v>
      </c>
      <c r="P121" s="90">
        <v>304</v>
      </c>
      <c r="Q121" s="90" t="s">
        <v>219</v>
      </c>
      <c r="R121" s="90" t="s">
        <v>235</v>
      </c>
      <c r="S121" s="91">
        <v>41262</v>
      </c>
      <c r="T121" s="91">
        <v>31168</v>
      </c>
      <c r="U121" s="91" t="s">
        <v>219</v>
      </c>
      <c r="V121" s="91">
        <v>41640</v>
      </c>
      <c r="W121" s="90" t="s">
        <v>219</v>
      </c>
      <c r="X121" s="90" t="s">
        <v>219</v>
      </c>
      <c r="Y121" s="90"/>
      <c r="Z121" s="92">
        <v>148170.68612166774</v>
      </c>
      <c r="AA121" s="92">
        <v>296</v>
      </c>
      <c r="AB121" s="93">
        <f t="shared" si="1"/>
        <v>3.9391683560386213E-2</v>
      </c>
    </row>
    <row r="122" spans="1:28" x14ac:dyDescent="0.25">
      <c r="A122" s="56"/>
      <c r="B122" s="1" t="s">
        <v>219</v>
      </c>
      <c r="C122" s="1">
        <v>388</v>
      </c>
      <c r="D122" s="1" t="s">
        <v>219</v>
      </c>
      <c r="E122" s="1" t="s">
        <v>219</v>
      </c>
      <c r="F122" s="1">
        <v>388</v>
      </c>
      <c r="G122" s="1" t="s">
        <v>219</v>
      </c>
      <c r="H122" s="1" t="s">
        <v>526</v>
      </c>
      <c r="I122" s="1" t="s">
        <v>160</v>
      </c>
      <c r="J122" s="81">
        <v>0</v>
      </c>
      <c r="K122" s="1" t="s">
        <v>306</v>
      </c>
      <c r="L122" s="1" t="s">
        <v>215</v>
      </c>
      <c r="M122" s="1" t="s">
        <v>216</v>
      </c>
      <c r="N122" s="1" t="s">
        <v>217</v>
      </c>
      <c r="O122" s="1">
        <v>3.25</v>
      </c>
      <c r="P122" s="1">
        <v>3.25</v>
      </c>
      <c r="Q122" s="1">
        <v>0</v>
      </c>
      <c r="R122" s="1" t="s">
        <v>277</v>
      </c>
      <c r="S122" s="57">
        <v>32493</v>
      </c>
      <c r="T122" s="57">
        <v>32499</v>
      </c>
      <c r="U122" s="57" t="s">
        <v>219</v>
      </c>
      <c r="V122" s="57" t="s">
        <v>219</v>
      </c>
      <c r="W122" s="1">
        <v>0</v>
      </c>
      <c r="X122" s="1">
        <v>0</v>
      </c>
      <c r="Y122" s="1"/>
      <c r="Z122" s="70">
        <v>0</v>
      </c>
      <c r="AA122" s="70">
        <v>0</v>
      </c>
      <c r="AB122" s="84">
        <f t="shared" si="1"/>
        <v>4.2112819595807631E-4</v>
      </c>
    </row>
    <row r="123" spans="1:28" x14ac:dyDescent="0.25">
      <c r="A123" s="56"/>
      <c r="B123" s="2" t="s">
        <v>486</v>
      </c>
      <c r="C123" s="2">
        <v>2808</v>
      </c>
      <c r="D123" s="2">
        <v>10850</v>
      </c>
      <c r="E123" s="2">
        <v>100218</v>
      </c>
      <c r="F123" s="2">
        <v>2078</v>
      </c>
      <c r="G123" s="2" t="s">
        <v>487</v>
      </c>
      <c r="H123" s="2" t="s">
        <v>457</v>
      </c>
      <c r="I123" s="2" t="s">
        <v>134</v>
      </c>
      <c r="J123" s="81">
        <v>0</v>
      </c>
      <c r="K123" s="2" t="s">
        <v>256</v>
      </c>
      <c r="L123" s="2" t="s">
        <v>215</v>
      </c>
      <c r="M123" s="2" t="s">
        <v>458</v>
      </c>
      <c r="N123" s="2" t="s">
        <v>252</v>
      </c>
      <c r="O123" s="2">
        <v>56.85</v>
      </c>
      <c r="P123" s="2">
        <v>47.5</v>
      </c>
      <c r="Q123" s="2">
        <v>0</v>
      </c>
      <c r="R123" s="2" t="s">
        <v>268</v>
      </c>
      <c r="S123" s="66" t="s">
        <v>219</v>
      </c>
      <c r="T123" s="66">
        <v>33037</v>
      </c>
      <c r="U123" s="66" t="s">
        <v>219</v>
      </c>
      <c r="V123" s="66" t="s">
        <v>219</v>
      </c>
      <c r="W123" s="2">
        <v>8.3000000000000007</v>
      </c>
      <c r="X123" s="2">
        <v>0.8</v>
      </c>
      <c r="Y123" s="2"/>
      <c r="Z123" s="67">
        <v>0</v>
      </c>
      <c r="AA123" s="68">
        <v>0</v>
      </c>
      <c r="AB123" s="84">
        <f t="shared" si="1"/>
        <v>7.36650398160512E-3</v>
      </c>
    </row>
    <row r="124" spans="1:28" x14ac:dyDescent="0.25">
      <c r="A124" s="56"/>
      <c r="B124" s="1" t="s">
        <v>219</v>
      </c>
      <c r="C124" s="1" t="s">
        <v>419</v>
      </c>
      <c r="D124" s="1" t="s">
        <v>219</v>
      </c>
      <c r="E124" s="1" t="s">
        <v>219</v>
      </c>
      <c r="F124" s="1" t="s">
        <v>219</v>
      </c>
      <c r="G124" s="1" t="s">
        <v>219</v>
      </c>
      <c r="H124" s="1" t="s">
        <v>213</v>
      </c>
      <c r="I124" s="1" t="s">
        <v>97</v>
      </c>
      <c r="J124" s="81">
        <v>0</v>
      </c>
      <c r="K124" s="1" t="s">
        <v>214</v>
      </c>
      <c r="L124" s="1" t="s">
        <v>215</v>
      </c>
      <c r="M124" s="1" t="s">
        <v>216</v>
      </c>
      <c r="N124" s="1" t="s">
        <v>252</v>
      </c>
      <c r="O124" s="1">
        <v>0.55000000000000004</v>
      </c>
      <c r="P124" s="1">
        <v>2.1000000000000001E-2</v>
      </c>
      <c r="Q124" s="1" t="s">
        <v>219</v>
      </c>
      <c r="R124" s="1" t="s">
        <v>268</v>
      </c>
      <c r="S124" s="57">
        <v>33260</v>
      </c>
      <c r="T124" s="57" t="s">
        <v>219</v>
      </c>
      <c r="U124" s="57" t="s">
        <v>219</v>
      </c>
      <c r="V124" s="57" t="s">
        <v>219</v>
      </c>
      <c r="W124" s="1" t="s">
        <v>219</v>
      </c>
      <c r="X124" s="1" t="s">
        <v>219</v>
      </c>
      <c r="Y124" s="1"/>
      <c r="Z124" s="58">
        <v>0</v>
      </c>
      <c r="AA124" s="58">
        <v>0</v>
      </c>
      <c r="AB124" s="84">
        <f t="shared" si="1"/>
        <v>7.1267848546751385E-5</v>
      </c>
    </row>
    <row r="125" spans="1:28" x14ac:dyDescent="0.25">
      <c r="A125" s="56"/>
      <c r="B125" s="1" t="s">
        <v>358</v>
      </c>
      <c r="C125" s="1" t="s">
        <v>402</v>
      </c>
      <c r="D125" s="1">
        <v>54768</v>
      </c>
      <c r="E125" s="1">
        <v>101044</v>
      </c>
      <c r="F125" s="1">
        <v>0</v>
      </c>
      <c r="G125" s="1" t="s">
        <v>360</v>
      </c>
      <c r="H125" s="1" t="s">
        <v>213</v>
      </c>
      <c r="I125" s="1" t="s">
        <v>82</v>
      </c>
      <c r="J125" s="81">
        <v>0</v>
      </c>
      <c r="K125" s="1" t="s">
        <v>214</v>
      </c>
      <c r="L125" s="1" t="s">
        <v>215</v>
      </c>
      <c r="M125" s="1" t="s">
        <v>216</v>
      </c>
      <c r="N125" s="1" t="s">
        <v>252</v>
      </c>
      <c r="O125" s="1">
        <v>48.094000000000001</v>
      </c>
      <c r="P125" s="1">
        <v>48</v>
      </c>
      <c r="Q125" s="1" t="s">
        <v>219</v>
      </c>
      <c r="R125" s="1" t="s">
        <v>294</v>
      </c>
      <c r="S125" s="57">
        <v>40961</v>
      </c>
      <c r="T125" s="57">
        <v>41000</v>
      </c>
      <c r="U125" s="57" t="s">
        <v>219</v>
      </c>
      <c r="V125" s="57" t="s">
        <v>219</v>
      </c>
      <c r="W125" s="1" t="s">
        <v>219</v>
      </c>
      <c r="X125" s="1" t="s">
        <v>219</v>
      </c>
      <c r="Y125" s="1"/>
      <c r="Z125" s="58">
        <v>0</v>
      </c>
      <c r="AA125" s="58">
        <v>0</v>
      </c>
      <c r="AB125" s="84">
        <f t="shared" si="1"/>
        <v>6.2319198327408379E-3</v>
      </c>
    </row>
    <row r="126" spans="1:28" x14ac:dyDescent="0.25">
      <c r="A126" s="56"/>
      <c r="B126" s="1" t="s">
        <v>358</v>
      </c>
      <c r="C126" s="1" t="s">
        <v>359</v>
      </c>
      <c r="D126" s="1">
        <v>54768</v>
      </c>
      <c r="E126" s="1">
        <v>101044</v>
      </c>
      <c r="F126" s="1">
        <v>0</v>
      </c>
      <c r="G126" s="1" t="s">
        <v>360</v>
      </c>
      <c r="H126" s="1" t="s">
        <v>213</v>
      </c>
      <c r="I126" s="1" t="s">
        <v>59</v>
      </c>
      <c r="J126" s="81">
        <v>0</v>
      </c>
      <c r="K126" s="1" t="s">
        <v>214</v>
      </c>
      <c r="L126" s="1" t="s">
        <v>215</v>
      </c>
      <c r="M126" s="1" t="s">
        <v>216</v>
      </c>
      <c r="N126" s="1" t="s">
        <v>252</v>
      </c>
      <c r="O126" s="1">
        <v>48.09</v>
      </c>
      <c r="P126" s="1">
        <v>42</v>
      </c>
      <c r="Q126" s="1" t="s">
        <v>219</v>
      </c>
      <c r="R126" s="1" t="s">
        <v>235</v>
      </c>
      <c r="S126" s="57">
        <v>41614</v>
      </c>
      <c r="T126" s="57">
        <v>33313</v>
      </c>
      <c r="U126" s="57" t="s">
        <v>219</v>
      </c>
      <c r="V126" s="57">
        <v>42125</v>
      </c>
      <c r="W126" s="1" t="s">
        <v>219</v>
      </c>
      <c r="X126" s="1" t="s">
        <v>219</v>
      </c>
      <c r="Y126" s="1"/>
      <c r="Z126" s="58">
        <v>45067.596446884243</v>
      </c>
      <c r="AA126" s="58">
        <v>48.094000000000001</v>
      </c>
      <c r="AB126" s="84">
        <f t="shared" si="1"/>
        <v>6.2314015211150436E-3</v>
      </c>
    </row>
    <row r="127" spans="1:28" x14ac:dyDescent="0.25">
      <c r="A127" s="56"/>
      <c r="B127" s="94" t="s">
        <v>336</v>
      </c>
      <c r="C127" s="94" t="s">
        <v>219</v>
      </c>
      <c r="D127" s="94">
        <v>55217</v>
      </c>
      <c r="E127" s="94">
        <v>100338</v>
      </c>
      <c r="F127" s="94" t="s">
        <v>219</v>
      </c>
      <c r="G127" s="94" t="s">
        <v>488</v>
      </c>
      <c r="H127" s="94" t="s">
        <v>457</v>
      </c>
      <c r="I127" s="94" t="s">
        <v>135</v>
      </c>
      <c r="J127" s="81" t="s">
        <v>544</v>
      </c>
      <c r="K127" s="94" t="s">
        <v>339</v>
      </c>
      <c r="L127" s="94" t="s">
        <v>215</v>
      </c>
      <c r="M127" s="94" t="s">
        <v>216</v>
      </c>
      <c r="N127" s="94" t="s">
        <v>217</v>
      </c>
      <c r="O127" s="94">
        <v>561</v>
      </c>
      <c r="P127" s="94">
        <v>140.25</v>
      </c>
      <c r="Q127" s="94">
        <v>0</v>
      </c>
      <c r="R127" s="94" t="s">
        <v>340</v>
      </c>
      <c r="S127" s="95">
        <v>41092</v>
      </c>
      <c r="T127" s="95">
        <v>37073</v>
      </c>
      <c r="U127" s="95" t="s">
        <v>219</v>
      </c>
      <c r="V127" s="95" t="s">
        <v>219</v>
      </c>
      <c r="W127" s="94">
        <v>8.3000000000000007</v>
      </c>
      <c r="X127" s="94">
        <v>0.8</v>
      </c>
      <c r="Y127" s="94"/>
      <c r="Z127" s="96">
        <v>0</v>
      </c>
      <c r="AA127" s="97">
        <v>140.25</v>
      </c>
      <c r="AB127" s="93">
        <f t="shared" si="1"/>
        <v>7.2693205517686404E-2</v>
      </c>
    </row>
    <row r="128" spans="1:28" x14ac:dyDescent="0.25">
      <c r="A128" s="56"/>
      <c r="B128" s="90" t="s">
        <v>336</v>
      </c>
      <c r="C128" s="90" t="s">
        <v>337</v>
      </c>
      <c r="D128" s="90">
        <v>55217</v>
      </c>
      <c r="E128" s="90">
        <v>100338</v>
      </c>
      <c r="F128" s="90">
        <v>0</v>
      </c>
      <c r="G128" s="90" t="s">
        <v>338</v>
      </c>
      <c r="H128" s="90" t="s">
        <v>213</v>
      </c>
      <c r="I128" s="90" t="s">
        <v>46</v>
      </c>
      <c r="J128" s="81" t="s">
        <v>544</v>
      </c>
      <c r="K128" s="90" t="s">
        <v>339</v>
      </c>
      <c r="L128" s="90" t="s">
        <v>215</v>
      </c>
      <c r="M128" s="90" t="s">
        <v>216</v>
      </c>
      <c r="N128" s="90" t="s">
        <v>217</v>
      </c>
      <c r="O128" s="90">
        <v>620.29999999999995</v>
      </c>
      <c r="P128" s="90">
        <v>140.25</v>
      </c>
      <c r="Q128" s="90" t="s">
        <v>219</v>
      </c>
      <c r="R128" s="90" t="s">
        <v>340</v>
      </c>
      <c r="S128" s="91">
        <v>41059</v>
      </c>
      <c r="T128" s="91">
        <v>37123</v>
      </c>
      <c r="U128" s="91">
        <v>41501</v>
      </c>
      <c r="V128" s="91" t="s">
        <v>219</v>
      </c>
      <c r="W128" s="90" t="s">
        <v>219</v>
      </c>
      <c r="X128" s="90" t="s">
        <v>219</v>
      </c>
      <c r="Y128" s="90"/>
      <c r="Z128" s="92">
        <v>0</v>
      </c>
      <c r="AA128" s="92">
        <v>140.25</v>
      </c>
      <c r="AB128" s="93">
        <f t="shared" si="1"/>
        <v>8.0377175370090689E-2</v>
      </c>
    </row>
    <row r="129" spans="1:28" x14ac:dyDescent="0.25">
      <c r="A129" s="56"/>
      <c r="B129" s="1" t="s">
        <v>378</v>
      </c>
      <c r="C129" s="1" t="s">
        <v>416</v>
      </c>
      <c r="D129" s="1">
        <v>10342</v>
      </c>
      <c r="E129" s="1">
        <v>101332</v>
      </c>
      <c r="F129" s="1">
        <v>0</v>
      </c>
      <c r="G129" s="1" t="s">
        <v>380</v>
      </c>
      <c r="H129" s="1" t="s">
        <v>213</v>
      </c>
      <c r="I129" s="1" t="s">
        <v>91</v>
      </c>
      <c r="J129" s="81">
        <v>0</v>
      </c>
      <c r="K129" s="1" t="s">
        <v>339</v>
      </c>
      <c r="L129" s="1" t="s">
        <v>215</v>
      </c>
      <c r="M129" s="1" t="s">
        <v>216</v>
      </c>
      <c r="N129" s="1" t="s">
        <v>217</v>
      </c>
      <c r="O129" s="1">
        <v>99.9</v>
      </c>
      <c r="P129" s="1">
        <v>99.9</v>
      </c>
      <c r="Q129" s="1" t="s">
        <v>219</v>
      </c>
      <c r="R129" s="1" t="s">
        <v>294</v>
      </c>
      <c r="S129" s="57">
        <v>41379</v>
      </c>
      <c r="T129" s="57">
        <v>41395</v>
      </c>
      <c r="U129" s="57" t="s">
        <v>219</v>
      </c>
      <c r="V129" s="57" t="s">
        <v>219</v>
      </c>
      <c r="W129" s="1" t="s">
        <v>219</v>
      </c>
      <c r="X129" s="1" t="s">
        <v>219</v>
      </c>
      <c r="Y129" s="1"/>
      <c r="Z129" s="58">
        <v>0</v>
      </c>
      <c r="AA129" s="58">
        <v>0</v>
      </c>
      <c r="AB129" s="84">
        <f t="shared" si="1"/>
        <v>1.2944832854219024E-2</v>
      </c>
    </row>
    <row r="130" spans="1:28" x14ac:dyDescent="0.25">
      <c r="A130" s="56"/>
      <c r="B130" s="1" t="s">
        <v>378</v>
      </c>
      <c r="C130" s="1" t="s">
        <v>379</v>
      </c>
      <c r="D130" s="1">
        <v>10342</v>
      </c>
      <c r="E130" s="1">
        <v>101332</v>
      </c>
      <c r="F130" s="1">
        <v>0</v>
      </c>
      <c r="G130" s="1" t="s">
        <v>380</v>
      </c>
      <c r="H130" s="1" t="s">
        <v>213</v>
      </c>
      <c r="I130" s="1" t="s">
        <v>70</v>
      </c>
      <c r="J130" s="81">
        <v>0</v>
      </c>
      <c r="K130" s="1" t="s">
        <v>339</v>
      </c>
      <c r="L130" s="1" t="s">
        <v>215</v>
      </c>
      <c r="M130" s="1" t="s">
        <v>216</v>
      </c>
      <c r="N130" s="1" t="s">
        <v>217</v>
      </c>
      <c r="O130" s="1">
        <v>99.9</v>
      </c>
      <c r="P130" s="1">
        <v>99.9</v>
      </c>
      <c r="Q130" s="1" t="s">
        <v>219</v>
      </c>
      <c r="R130" s="1" t="s">
        <v>340</v>
      </c>
      <c r="S130" s="57">
        <v>41876</v>
      </c>
      <c r="T130" s="57">
        <v>42186</v>
      </c>
      <c r="U130" s="57" t="s">
        <v>219</v>
      </c>
      <c r="V130" s="57" t="s">
        <v>219</v>
      </c>
      <c r="W130" s="1" t="s">
        <v>219</v>
      </c>
      <c r="X130" s="1" t="s">
        <v>219</v>
      </c>
      <c r="Y130" s="1"/>
      <c r="Z130" s="58">
        <v>0</v>
      </c>
      <c r="AA130" s="58">
        <v>99.9</v>
      </c>
      <c r="AB130" s="84">
        <f t="shared" si="1"/>
        <v>1.2944832854219024E-2</v>
      </c>
    </row>
    <row r="131" spans="1:28" x14ac:dyDescent="0.25">
      <c r="A131" s="56"/>
      <c r="B131" s="1" t="s">
        <v>361</v>
      </c>
      <c r="C131" s="1" t="s">
        <v>401</v>
      </c>
      <c r="D131" s="1">
        <v>52076</v>
      </c>
      <c r="E131" s="1">
        <v>101569</v>
      </c>
      <c r="F131" s="1">
        <v>0</v>
      </c>
      <c r="G131" s="1" t="s">
        <v>385</v>
      </c>
      <c r="H131" s="1" t="s">
        <v>213</v>
      </c>
      <c r="I131" s="1" t="s">
        <v>81</v>
      </c>
      <c r="J131" s="81" t="s">
        <v>539</v>
      </c>
      <c r="K131" s="1" t="s">
        <v>214</v>
      </c>
      <c r="L131" s="1" t="s">
        <v>215</v>
      </c>
      <c r="M131" s="1" t="s">
        <v>216</v>
      </c>
      <c r="N131" s="1" t="s">
        <v>252</v>
      </c>
      <c r="O131" s="1">
        <v>48.094000000000001</v>
      </c>
      <c r="P131" s="1">
        <v>48</v>
      </c>
      <c r="Q131" s="1" t="s">
        <v>219</v>
      </c>
      <c r="R131" s="1" t="s">
        <v>294</v>
      </c>
      <c r="S131" s="57">
        <v>40961</v>
      </c>
      <c r="T131" s="57">
        <v>41000</v>
      </c>
      <c r="U131" s="57" t="s">
        <v>219</v>
      </c>
      <c r="V131" s="57" t="s">
        <v>219</v>
      </c>
      <c r="W131" s="1" t="s">
        <v>219</v>
      </c>
      <c r="X131" s="1" t="s">
        <v>219</v>
      </c>
      <c r="Y131" s="1"/>
      <c r="Z131" s="58">
        <v>0</v>
      </c>
      <c r="AA131" s="58">
        <v>0</v>
      </c>
      <c r="AB131" s="84">
        <f t="shared" si="1"/>
        <v>6.2319198327408379E-3</v>
      </c>
    </row>
    <row r="132" spans="1:28" x14ac:dyDescent="0.25">
      <c r="A132" s="56"/>
      <c r="B132" s="1" t="s">
        <v>361</v>
      </c>
      <c r="C132" s="1" t="s">
        <v>362</v>
      </c>
      <c r="D132" s="1">
        <v>50612</v>
      </c>
      <c r="E132" s="1">
        <v>100296</v>
      </c>
      <c r="F132" s="1">
        <v>0</v>
      </c>
      <c r="G132" s="1" t="s">
        <v>363</v>
      </c>
      <c r="H132" s="1" t="s">
        <v>213</v>
      </c>
      <c r="I132" s="1" t="s">
        <v>60</v>
      </c>
      <c r="J132" s="81" t="s">
        <v>539</v>
      </c>
      <c r="K132" s="1" t="s">
        <v>214</v>
      </c>
      <c r="L132" s="1" t="s">
        <v>215</v>
      </c>
      <c r="M132" s="1" t="s">
        <v>216</v>
      </c>
      <c r="N132" s="1" t="s">
        <v>252</v>
      </c>
      <c r="O132" s="1">
        <v>48.09</v>
      </c>
      <c r="P132" s="1">
        <v>42</v>
      </c>
      <c r="Q132" s="1" t="s">
        <v>219</v>
      </c>
      <c r="R132" s="1" t="s">
        <v>235</v>
      </c>
      <c r="S132" s="57">
        <v>41614</v>
      </c>
      <c r="T132" s="57">
        <v>33527</v>
      </c>
      <c r="U132" s="57" t="s">
        <v>219</v>
      </c>
      <c r="V132" s="57">
        <v>42125</v>
      </c>
      <c r="W132" s="1" t="s">
        <v>219</v>
      </c>
      <c r="X132" s="1" t="s">
        <v>219</v>
      </c>
      <c r="Y132" s="1"/>
      <c r="Z132" s="58">
        <v>24636.938729040965</v>
      </c>
      <c r="AA132" s="58">
        <v>48.094000000000001</v>
      </c>
      <c r="AB132" s="84">
        <f t="shared" si="1"/>
        <v>6.2314015211150436E-3</v>
      </c>
    </row>
    <row r="133" spans="1:28" x14ac:dyDescent="0.25">
      <c r="A133" s="56"/>
      <c r="B133" s="1" t="s">
        <v>229</v>
      </c>
      <c r="C133" s="1" t="s">
        <v>230</v>
      </c>
      <c r="D133" s="1">
        <v>10501</v>
      </c>
      <c r="E133" s="1">
        <v>101515</v>
      </c>
      <c r="F133" s="1">
        <v>0</v>
      </c>
      <c r="G133" s="1" t="s">
        <v>231</v>
      </c>
      <c r="H133" s="1" t="s">
        <v>213</v>
      </c>
      <c r="I133" s="1" t="s">
        <v>4</v>
      </c>
      <c r="J133" s="81" t="s">
        <v>540</v>
      </c>
      <c r="K133" s="1" t="s">
        <v>214</v>
      </c>
      <c r="L133" s="1" t="s">
        <v>215</v>
      </c>
      <c r="M133" s="1" t="s">
        <v>216</v>
      </c>
      <c r="N133" s="1" t="s">
        <v>217</v>
      </c>
      <c r="O133" s="1">
        <v>46</v>
      </c>
      <c r="P133" s="1">
        <v>37.5</v>
      </c>
      <c r="Q133" s="1">
        <v>0</v>
      </c>
      <c r="R133" s="1" t="s">
        <v>218</v>
      </c>
      <c r="S133" s="57">
        <v>40457</v>
      </c>
      <c r="T133" s="57">
        <v>32583</v>
      </c>
      <c r="U133" s="57" t="s">
        <v>219</v>
      </c>
      <c r="V133" s="57" t="s">
        <v>219</v>
      </c>
      <c r="W133" s="1" t="s">
        <v>219</v>
      </c>
      <c r="X133" s="1" t="s">
        <v>219</v>
      </c>
      <c r="Y133" s="1"/>
      <c r="Z133" s="58">
        <v>0</v>
      </c>
      <c r="AA133" s="58">
        <v>46</v>
      </c>
      <c r="AB133" s="84">
        <f t="shared" si="1"/>
        <v>5.9605836966373877E-3</v>
      </c>
    </row>
    <row r="134" spans="1:28" x14ac:dyDescent="0.25">
      <c r="A134" s="56"/>
      <c r="B134" s="1" t="s">
        <v>229</v>
      </c>
      <c r="C134" s="1" t="s">
        <v>230</v>
      </c>
      <c r="D134" s="1">
        <v>10501</v>
      </c>
      <c r="E134" s="1">
        <v>101515</v>
      </c>
      <c r="F134" s="1"/>
      <c r="G134" s="1" t="s">
        <v>231</v>
      </c>
      <c r="H134" s="1" t="s">
        <v>213</v>
      </c>
      <c r="I134" s="1" t="s">
        <v>4</v>
      </c>
      <c r="J134" s="81" t="s">
        <v>540</v>
      </c>
      <c r="K134" s="1" t="s">
        <v>214</v>
      </c>
      <c r="L134" s="1" t="s">
        <v>215</v>
      </c>
      <c r="M134" s="1" t="s">
        <v>216</v>
      </c>
      <c r="N134" s="1" t="s">
        <v>252</v>
      </c>
      <c r="O134" s="1">
        <v>46</v>
      </c>
      <c r="P134" s="1">
        <v>37.5</v>
      </c>
      <c r="Q134" s="1">
        <v>0</v>
      </c>
      <c r="R134" s="1" t="s">
        <v>268</v>
      </c>
      <c r="S134" s="57">
        <v>40457</v>
      </c>
      <c r="T134" s="57">
        <v>32583</v>
      </c>
      <c r="U134" s="1" t="s">
        <v>219</v>
      </c>
      <c r="V134" s="57" t="s">
        <v>219</v>
      </c>
      <c r="W134" s="60" t="s">
        <v>219</v>
      </c>
      <c r="X134" s="61" t="s">
        <v>219</v>
      </c>
      <c r="Y134" s="1"/>
      <c r="Z134" s="62" t="s">
        <v>219</v>
      </c>
      <c r="AA134" s="63" t="s">
        <v>219</v>
      </c>
      <c r="AB134" s="84">
        <f t="shared" si="1"/>
        <v>5.9605836966373877E-3</v>
      </c>
    </row>
    <row r="135" spans="1:28" x14ac:dyDescent="0.25">
      <c r="A135" s="56"/>
      <c r="B135" s="90" t="s">
        <v>210</v>
      </c>
      <c r="C135" s="90" t="s">
        <v>211</v>
      </c>
      <c r="D135" s="90">
        <v>52169</v>
      </c>
      <c r="E135" s="90">
        <v>100215</v>
      </c>
      <c r="F135" s="90">
        <v>0</v>
      </c>
      <c r="G135" s="90" t="s">
        <v>212</v>
      </c>
      <c r="H135" s="90" t="s">
        <v>213</v>
      </c>
      <c r="I135" s="90" t="s">
        <v>88</v>
      </c>
      <c r="J135" s="81" t="s">
        <v>539</v>
      </c>
      <c r="K135" s="90" t="s">
        <v>214</v>
      </c>
      <c r="L135" s="90" t="s">
        <v>215</v>
      </c>
      <c r="M135" s="90" t="s">
        <v>216</v>
      </c>
      <c r="N135" s="90" t="s">
        <v>217</v>
      </c>
      <c r="O135" s="90">
        <v>234</v>
      </c>
      <c r="P135" s="90">
        <v>151</v>
      </c>
      <c r="Q135" s="90" t="s">
        <v>219</v>
      </c>
      <c r="R135" s="90" t="s">
        <v>294</v>
      </c>
      <c r="S135" s="91">
        <v>40084</v>
      </c>
      <c r="T135" s="91">
        <v>40483</v>
      </c>
      <c r="U135" s="91" t="s">
        <v>219</v>
      </c>
      <c r="V135" s="91" t="s">
        <v>219</v>
      </c>
      <c r="W135" s="90" t="s">
        <v>219</v>
      </c>
      <c r="X135" s="90" t="s">
        <v>219</v>
      </c>
      <c r="Y135" s="90"/>
      <c r="Z135" s="92">
        <v>0</v>
      </c>
      <c r="AA135" s="92">
        <v>0</v>
      </c>
      <c r="AB135" s="93">
        <f t="shared" si="1"/>
        <v>3.0321230108981495E-2</v>
      </c>
    </row>
    <row r="136" spans="1:28" x14ac:dyDescent="0.25">
      <c r="A136" s="56"/>
      <c r="B136" s="90" t="s">
        <v>210</v>
      </c>
      <c r="C136" s="90" t="s">
        <v>364</v>
      </c>
      <c r="D136" s="90">
        <v>52169</v>
      </c>
      <c r="E136" s="90">
        <v>100215</v>
      </c>
      <c r="F136" s="90">
        <v>0</v>
      </c>
      <c r="G136" s="90" t="s">
        <v>212</v>
      </c>
      <c r="H136" s="90" t="s">
        <v>213</v>
      </c>
      <c r="I136" s="90" t="s">
        <v>61</v>
      </c>
      <c r="J136" s="81" t="s">
        <v>539</v>
      </c>
      <c r="K136" s="90" t="s">
        <v>214</v>
      </c>
      <c r="L136" s="90" t="s">
        <v>215</v>
      </c>
      <c r="M136" s="90" t="s">
        <v>216</v>
      </c>
      <c r="N136" s="90" t="s">
        <v>217</v>
      </c>
      <c r="O136" s="90">
        <v>234</v>
      </c>
      <c r="P136" s="90">
        <v>248</v>
      </c>
      <c r="Q136" s="90" t="s">
        <v>219</v>
      </c>
      <c r="R136" s="90" t="s">
        <v>340</v>
      </c>
      <c r="S136" s="91">
        <v>41670</v>
      </c>
      <c r="T136" s="91">
        <v>32860</v>
      </c>
      <c r="U136" s="91" t="s">
        <v>219</v>
      </c>
      <c r="V136" s="91">
        <v>42217</v>
      </c>
      <c r="W136" s="90" t="s">
        <v>219</v>
      </c>
      <c r="X136" s="90" t="s">
        <v>219</v>
      </c>
      <c r="Y136" s="90"/>
      <c r="Z136" s="92">
        <v>160641.98000000001</v>
      </c>
      <c r="AA136" s="92">
        <v>230</v>
      </c>
      <c r="AB136" s="93">
        <f t="shared" si="1"/>
        <v>3.0321230108981495E-2</v>
      </c>
    </row>
    <row r="137" spans="1:28" x14ac:dyDescent="0.25">
      <c r="A137" s="56"/>
      <c r="B137" s="90" t="s">
        <v>210</v>
      </c>
      <c r="C137" s="90" t="s">
        <v>211</v>
      </c>
      <c r="D137" s="90">
        <v>52169</v>
      </c>
      <c r="E137" s="90">
        <v>100215</v>
      </c>
      <c r="F137" s="90">
        <v>0</v>
      </c>
      <c r="G137" s="90" t="s">
        <v>212</v>
      </c>
      <c r="H137" s="90" t="s">
        <v>213</v>
      </c>
      <c r="I137" s="90" t="s">
        <v>0</v>
      </c>
      <c r="J137" s="81" t="s">
        <v>539</v>
      </c>
      <c r="K137" s="90" t="s">
        <v>214</v>
      </c>
      <c r="L137" s="90" t="s">
        <v>215</v>
      </c>
      <c r="M137" s="90" t="s">
        <v>216</v>
      </c>
      <c r="N137" s="90" t="s">
        <v>217</v>
      </c>
      <c r="O137" s="90">
        <v>230</v>
      </c>
      <c r="P137" s="90">
        <v>151</v>
      </c>
      <c r="Q137" s="90">
        <v>0</v>
      </c>
      <c r="R137" s="90" t="s">
        <v>218</v>
      </c>
      <c r="S137" s="91">
        <v>40084</v>
      </c>
      <c r="T137" s="91">
        <v>32860</v>
      </c>
      <c r="U137" s="91" t="s">
        <v>219</v>
      </c>
      <c r="V137" s="91" t="s">
        <v>219</v>
      </c>
      <c r="W137" s="90" t="s">
        <v>219</v>
      </c>
      <c r="X137" s="90" t="s">
        <v>219</v>
      </c>
      <c r="Y137" s="90"/>
      <c r="Z137" s="92">
        <v>0</v>
      </c>
      <c r="AA137" s="92">
        <v>0</v>
      </c>
      <c r="AB137" s="93">
        <f t="shared" si="1"/>
        <v>2.980291848318694E-2</v>
      </c>
    </row>
    <row r="138" spans="1:28" x14ac:dyDescent="0.25">
      <c r="A138" s="56"/>
      <c r="B138" s="1" t="s">
        <v>253</v>
      </c>
      <c r="C138" s="1" t="s">
        <v>254</v>
      </c>
      <c r="D138" s="1">
        <v>54626</v>
      </c>
      <c r="E138" s="1">
        <v>101228</v>
      </c>
      <c r="F138" s="1">
        <v>0</v>
      </c>
      <c r="G138" s="1" t="s">
        <v>255</v>
      </c>
      <c r="H138" s="1" t="s">
        <v>213</v>
      </c>
      <c r="I138" s="1" t="s">
        <v>11</v>
      </c>
      <c r="J138" s="81">
        <v>0</v>
      </c>
      <c r="K138" s="1" t="s">
        <v>256</v>
      </c>
      <c r="L138" s="1" t="s">
        <v>257</v>
      </c>
      <c r="M138" s="1" t="s">
        <v>216</v>
      </c>
      <c r="N138" s="1" t="s">
        <v>217</v>
      </c>
      <c r="O138" s="1">
        <v>55.9</v>
      </c>
      <c r="P138" s="1">
        <v>44</v>
      </c>
      <c r="Q138" s="1">
        <v>0</v>
      </c>
      <c r="R138" s="1" t="s">
        <v>218</v>
      </c>
      <c r="S138" s="57">
        <v>40245</v>
      </c>
      <c r="T138" s="57">
        <v>32599</v>
      </c>
      <c r="U138" s="57" t="s">
        <v>219</v>
      </c>
      <c r="V138" s="57">
        <v>40960</v>
      </c>
      <c r="W138" s="1">
        <v>8.3000000000000007</v>
      </c>
      <c r="X138" s="1">
        <v>0.8</v>
      </c>
      <c r="Y138" s="1"/>
      <c r="Z138" s="58">
        <v>392823.94756051712</v>
      </c>
      <c r="AA138" s="58">
        <v>0</v>
      </c>
      <c r="AB138" s="84">
        <f t="shared" si="1"/>
        <v>7.2434049704789127E-3</v>
      </c>
    </row>
    <row r="139" spans="1:28" x14ac:dyDescent="0.25">
      <c r="A139" s="56"/>
      <c r="B139" s="1" t="s">
        <v>344</v>
      </c>
      <c r="C139" s="1" t="s">
        <v>345</v>
      </c>
      <c r="D139" s="1" t="s">
        <v>219</v>
      </c>
      <c r="E139" s="1">
        <v>401602</v>
      </c>
      <c r="F139" s="1">
        <v>0</v>
      </c>
      <c r="G139" s="1" t="s">
        <v>346</v>
      </c>
      <c r="H139" s="1" t="s">
        <v>213</v>
      </c>
      <c r="I139" s="1" t="s">
        <v>48</v>
      </c>
      <c r="J139" s="81" t="s">
        <v>175</v>
      </c>
      <c r="K139" s="1" t="s">
        <v>214</v>
      </c>
      <c r="L139" s="1" t="s">
        <v>215</v>
      </c>
      <c r="M139" s="1" t="s">
        <v>216</v>
      </c>
      <c r="N139" s="1" t="s">
        <v>252</v>
      </c>
      <c r="O139" s="1">
        <v>1.33</v>
      </c>
      <c r="P139" s="1">
        <v>1.33</v>
      </c>
      <c r="Q139" s="1" t="s">
        <v>219</v>
      </c>
      <c r="R139" s="1" t="s">
        <v>268</v>
      </c>
      <c r="S139" s="57">
        <v>30449</v>
      </c>
      <c r="T139" s="57">
        <v>30881</v>
      </c>
      <c r="U139" s="57" t="s">
        <v>219</v>
      </c>
      <c r="V139" s="57" t="s">
        <v>219</v>
      </c>
      <c r="W139" s="1" t="s">
        <v>219</v>
      </c>
      <c r="X139" s="1" t="s">
        <v>219</v>
      </c>
      <c r="Y139" s="1"/>
      <c r="Z139" s="58">
        <v>0</v>
      </c>
      <c r="AA139" s="58">
        <v>0</v>
      </c>
      <c r="AB139" s="84">
        <f t="shared" si="1"/>
        <v>1.7233861557668971E-4</v>
      </c>
    </row>
    <row r="140" spans="1:28" x14ac:dyDescent="0.25">
      <c r="A140" s="56"/>
      <c r="B140" s="2" t="s">
        <v>489</v>
      </c>
      <c r="C140" s="2">
        <v>2845</v>
      </c>
      <c r="D140" s="2">
        <v>10427</v>
      </c>
      <c r="E140" s="2">
        <v>100195</v>
      </c>
      <c r="F140" s="2">
        <v>2045</v>
      </c>
      <c r="G140" s="2" t="s">
        <v>490</v>
      </c>
      <c r="H140" s="2" t="s">
        <v>457</v>
      </c>
      <c r="I140" s="2" t="s">
        <v>136</v>
      </c>
      <c r="J140" s="81">
        <v>0</v>
      </c>
      <c r="K140" s="2" t="s">
        <v>214</v>
      </c>
      <c r="L140" s="2" t="s">
        <v>215</v>
      </c>
      <c r="M140" s="2" t="s">
        <v>216</v>
      </c>
      <c r="N140" s="2" t="s">
        <v>217</v>
      </c>
      <c r="O140" s="2">
        <v>33.6</v>
      </c>
      <c r="P140" s="2">
        <v>37</v>
      </c>
      <c r="Q140" s="2">
        <v>0</v>
      </c>
      <c r="R140" s="2" t="s">
        <v>340</v>
      </c>
      <c r="S140" s="66">
        <v>41730</v>
      </c>
      <c r="T140" s="66">
        <v>31291</v>
      </c>
      <c r="U140" s="66" t="s">
        <v>219</v>
      </c>
      <c r="V140" s="66" t="s">
        <v>219</v>
      </c>
      <c r="W140" s="2">
        <v>8.3000000000000007</v>
      </c>
      <c r="X140" s="2">
        <v>0.8</v>
      </c>
      <c r="Y140" s="2"/>
      <c r="Z140" s="67">
        <v>0</v>
      </c>
      <c r="AA140" s="68">
        <v>41.06</v>
      </c>
      <c r="AB140" s="84">
        <f t="shared" si="1"/>
        <v>4.3538176566742665E-3</v>
      </c>
    </row>
    <row r="141" spans="1:28" x14ac:dyDescent="0.25">
      <c r="A141" s="56"/>
      <c r="B141" s="2" t="s">
        <v>491</v>
      </c>
      <c r="C141" s="2">
        <v>2855</v>
      </c>
      <c r="D141" s="2">
        <v>57585</v>
      </c>
      <c r="E141" s="2">
        <v>101356</v>
      </c>
      <c r="F141" s="2">
        <v>2055</v>
      </c>
      <c r="G141" s="2" t="s">
        <v>492</v>
      </c>
      <c r="H141" s="2" t="s">
        <v>457</v>
      </c>
      <c r="I141" s="2" t="s">
        <v>137</v>
      </c>
      <c r="J141" s="81">
        <v>0</v>
      </c>
      <c r="K141" s="2" t="s">
        <v>214</v>
      </c>
      <c r="L141" s="2" t="s">
        <v>215</v>
      </c>
      <c r="M141" s="2" t="s">
        <v>216</v>
      </c>
      <c r="N141" s="2" t="s">
        <v>217</v>
      </c>
      <c r="O141" s="2">
        <v>29</v>
      </c>
      <c r="P141" s="2">
        <v>14</v>
      </c>
      <c r="Q141" s="2">
        <v>0</v>
      </c>
      <c r="R141" s="2" t="s">
        <v>340</v>
      </c>
      <c r="S141" s="66">
        <v>41730</v>
      </c>
      <c r="T141" s="66">
        <v>31485</v>
      </c>
      <c r="U141" s="66" t="s">
        <v>219</v>
      </c>
      <c r="V141" s="66" t="s">
        <v>219</v>
      </c>
      <c r="W141" s="2">
        <v>8.3000000000000007</v>
      </c>
      <c r="X141" s="2">
        <v>0.8</v>
      </c>
      <c r="Y141" s="2"/>
      <c r="Z141" s="67">
        <v>0</v>
      </c>
      <c r="AA141" s="68">
        <v>25</v>
      </c>
      <c r="AB141" s="84">
        <f t="shared" si="1"/>
        <v>3.7577592870105272E-3</v>
      </c>
    </row>
    <row r="142" spans="1:28" x14ac:dyDescent="0.25">
      <c r="A142" s="56"/>
      <c r="B142" s="2" t="s">
        <v>219</v>
      </c>
      <c r="C142" s="2" t="s">
        <v>493</v>
      </c>
      <c r="D142" s="2" t="s">
        <v>219</v>
      </c>
      <c r="E142" s="2" t="s">
        <v>219</v>
      </c>
      <c r="F142" s="2" t="s">
        <v>219</v>
      </c>
      <c r="G142" s="2" t="s">
        <v>219</v>
      </c>
      <c r="H142" s="2" t="s">
        <v>457</v>
      </c>
      <c r="I142" s="2" t="s">
        <v>138</v>
      </c>
      <c r="J142" s="81">
        <v>0</v>
      </c>
      <c r="K142" s="2" t="s">
        <v>263</v>
      </c>
      <c r="L142" s="2" t="s">
        <v>215</v>
      </c>
      <c r="M142" s="2" t="s">
        <v>216</v>
      </c>
      <c r="N142" s="2" t="s">
        <v>217</v>
      </c>
      <c r="O142" s="2">
        <v>0.4</v>
      </c>
      <c r="P142" s="2">
        <v>0</v>
      </c>
      <c r="Q142" s="2">
        <v>0</v>
      </c>
      <c r="R142" s="2" t="s">
        <v>308</v>
      </c>
      <c r="S142" s="66" t="s">
        <v>219</v>
      </c>
      <c r="T142" s="66">
        <v>41993</v>
      </c>
      <c r="U142" s="66" t="s">
        <v>219</v>
      </c>
      <c r="V142" s="66" t="s">
        <v>219</v>
      </c>
      <c r="W142" s="2">
        <v>8.3000000000000007</v>
      </c>
      <c r="X142" s="2">
        <v>0.8</v>
      </c>
      <c r="Y142" s="2"/>
      <c r="Z142" s="67">
        <v>26.348850040823891</v>
      </c>
      <c r="AA142" s="68">
        <v>0.4</v>
      </c>
      <c r="AB142" s="84">
        <f t="shared" si="1"/>
        <v>5.1831162579455553E-5</v>
      </c>
    </row>
    <row r="143" spans="1:28" x14ac:dyDescent="0.25">
      <c r="A143" s="56"/>
      <c r="B143" s="1" t="s">
        <v>219</v>
      </c>
      <c r="C143" s="1">
        <v>523</v>
      </c>
      <c r="D143" s="1" t="s">
        <v>219</v>
      </c>
      <c r="E143" s="1" t="s">
        <v>219</v>
      </c>
      <c r="F143" s="1">
        <v>523</v>
      </c>
      <c r="G143" s="1" t="s">
        <v>219</v>
      </c>
      <c r="H143" s="1" t="s">
        <v>526</v>
      </c>
      <c r="I143" s="1" t="s">
        <v>162</v>
      </c>
      <c r="J143" s="81">
        <v>0</v>
      </c>
      <c r="K143" s="1" t="s">
        <v>214</v>
      </c>
      <c r="L143" s="1" t="s">
        <v>215</v>
      </c>
      <c r="M143" s="1" t="s">
        <v>216</v>
      </c>
      <c r="N143" s="1" t="s">
        <v>217</v>
      </c>
      <c r="O143" s="1">
        <v>1.3</v>
      </c>
      <c r="P143" s="1">
        <v>1.3</v>
      </c>
      <c r="Q143" s="1">
        <v>0</v>
      </c>
      <c r="R143" s="1" t="s">
        <v>277</v>
      </c>
      <c r="S143" s="57">
        <v>30903</v>
      </c>
      <c r="T143" s="57">
        <v>30909</v>
      </c>
      <c r="U143" s="57" t="s">
        <v>219</v>
      </c>
      <c r="V143" s="57" t="s">
        <v>219</v>
      </c>
      <c r="W143" s="1">
        <v>0</v>
      </c>
      <c r="X143" s="1">
        <v>0</v>
      </c>
      <c r="Y143" s="1"/>
      <c r="Z143" s="70">
        <v>0</v>
      </c>
      <c r="AA143" s="70">
        <v>0</v>
      </c>
      <c r="AB143" s="84">
        <f t="shared" si="1"/>
        <v>1.6845127838323055E-4</v>
      </c>
    </row>
    <row r="144" spans="1:28" x14ac:dyDescent="0.25">
      <c r="A144" s="56"/>
      <c r="B144" s="1" t="s">
        <v>291</v>
      </c>
      <c r="C144" s="1" t="s">
        <v>292</v>
      </c>
      <c r="D144" s="1">
        <v>55950</v>
      </c>
      <c r="E144" s="1" t="s">
        <v>219</v>
      </c>
      <c r="F144" s="1">
        <v>0</v>
      </c>
      <c r="G144" s="1" t="s">
        <v>293</v>
      </c>
      <c r="H144" s="1" t="s">
        <v>213</v>
      </c>
      <c r="I144" s="1" t="s">
        <v>24</v>
      </c>
      <c r="J144" s="81" t="s">
        <v>539</v>
      </c>
      <c r="K144" s="1" t="s">
        <v>214</v>
      </c>
      <c r="L144" s="1" t="s">
        <v>215</v>
      </c>
      <c r="M144" s="1" t="s">
        <v>216</v>
      </c>
      <c r="N144" s="1" t="s">
        <v>217</v>
      </c>
      <c r="O144" s="1">
        <v>58.914000000000001</v>
      </c>
      <c r="P144" s="1">
        <v>58.914000000000001</v>
      </c>
      <c r="Q144" s="1" t="s">
        <v>219</v>
      </c>
      <c r="R144" s="1" t="s">
        <v>294</v>
      </c>
      <c r="S144" s="57">
        <v>34564</v>
      </c>
      <c r="T144" s="57">
        <v>34640</v>
      </c>
      <c r="U144" s="57" t="s">
        <v>219</v>
      </c>
      <c r="V144" s="57" t="s">
        <v>219</v>
      </c>
      <c r="W144" s="1" t="s">
        <v>219</v>
      </c>
      <c r="X144" s="1" t="s">
        <v>219</v>
      </c>
      <c r="Y144" s="1"/>
      <c r="Z144" s="58">
        <v>0</v>
      </c>
      <c r="AA144" s="58">
        <v>0</v>
      </c>
      <c r="AB144" s="84">
        <f t="shared" si="1"/>
        <v>7.6339527805151103E-3</v>
      </c>
    </row>
    <row r="145" spans="1:28" x14ac:dyDescent="0.25">
      <c r="A145" s="56"/>
      <c r="B145" s="2" t="s">
        <v>494</v>
      </c>
      <c r="C145" s="2">
        <v>2824</v>
      </c>
      <c r="D145" s="2">
        <v>55400</v>
      </c>
      <c r="E145" s="2">
        <v>100346</v>
      </c>
      <c r="F145" s="2" t="s">
        <v>219</v>
      </c>
      <c r="G145" s="2" t="s">
        <v>495</v>
      </c>
      <c r="H145" s="2" t="s">
        <v>457</v>
      </c>
      <c r="I145" s="2" t="s">
        <v>139</v>
      </c>
      <c r="J145" s="81" t="s">
        <v>539</v>
      </c>
      <c r="K145" s="2" t="s">
        <v>214</v>
      </c>
      <c r="L145" s="2" t="s">
        <v>215</v>
      </c>
      <c r="M145" s="2" t="s">
        <v>216</v>
      </c>
      <c r="N145" s="2" t="s">
        <v>217</v>
      </c>
      <c r="O145" s="2">
        <v>586</v>
      </c>
      <c r="P145" s="2">
        <v>200</v>
      </c>
      <c r="Q145" s="2">
        <v>0</v>
      </c>
      <c r="R145" s="2" t="s">
        <v>340</v>
      </c>
      <c r="S145" s="66">
        <v>41730</v>
      </c>
      <c r="T145" s="66">
        <v>41821</v>
      </c>
      <c r="U145" s="66" t="s">
        <v>219</v>
      </c>
      <c r="V145" s="66" t="s">
        <v>219</v>
      </c>
      <c r="W145" s="2">
        <v>8.3000000000000007</v>
      </c>
      <c r="X145" s="2">
        <v>0.8</v>
      </c>
      <c r="Y145" s="2"/>
      <c r="Z145" s="67">
        <v>57005.626335688983</v>
      </c>
      <c r="AA145" s="68">
        <v>200</v>
      </c>
      <c r="AB145" s="84">
        <f t="shared" si="1"/>
        <v>7.5932653178902382E-2</v>
      </c>
    </row>
    <row r="146" spans="1:28" x14ac:dyDescent="0.25">
      <c r="A146" s="56"/>
      <c r="B146" s="1" t="s">
        <v>406</v>
      </c>
      <c r="C146" s="1" t="s">
        <v>407</v>
      </c>
      <c r="D146" s="1" t="s">
        <v>219</v>
      </c>
      <c r="E146" s="1" t="s">
        <v>219</v>
      </c>
      <c r="F146" s="1">
        <v>0</v>
      </c>
      <c r="G146" s="1" t="s">
        <v>219</v>
      </c>
      <c r="H146" s="1" t="s">
        <v>213</v>
      </c>
      <c r="I146" s="1" t="s">
        <v>86</v>
      </c>
      <c r="J146" s="81" t="s">
        <v>539</v>
      </c>
      <c r="K146" s="1" t="s">
        <v>214</v>
      </c>
      <c r="L146" s="1" t="s">
        <v>215</v>
      </c>
      <c r="M146" s="1" t="s">
        <v>216</v>
      </c>
      <c r="N146" s="1" t="s">
        <v>252</v>
      </c>
      <c r="O146" s="1">
        <v>0.06</v>
      </c>
      <c r="P146" s="1">
        <v>0.06</v>
      </c>
      <c r="Q146" s="1" t="s">
        <v>219</v>
      </c>
      <c r="R146" s="1" t="s">
        <v>294</v>
      </c>
      <c r="S146" s="57">
        <v>31299</v>
      </c>
      <c r="T146" s="57">
        <v>31299</v>
      </c>
      <c r="U146" s="57" t="s">
        <v>219</v>
      </c>
      <c r="V146" s="57" t="s">
        <v>219</v>
      </c>
      <c r="W146" s="1" t="s">
        <v>219</v>
      </c>
      <c r="X146" s="1" t="s">
        <v>219</v>
      </c>
      <c r="Y146" s="1"/>
      <c r="Z146" s="58">
        <v>0</v>
      </c>
      <c r="AA146" s="58">
        <v>0</v>
      </c>
      <c r="AB146" s="84">
        <f t="shared" si="1"/>
        <v>7.7746743869183323E-6</v>
      </c>
    </row>
    <row r="147" spans="1:28" x14ac:dyDescent="0.25">
      <c r="A147" s="56"/>
      <c r="B147" s="1" t="s">
        <v>398</v>
      </c>
      <c r="C147" s="1" t="s">
        <v>399</v>
      </c>
      <c r="D147" s="1">
        <v>54371</v>
      </c>
      <c r="E147" s="1">
        <v>101231</v>
      </c>
      <c r="F147" s="1">
        <v>0</v>
      </c>
      <c r="G147" s="1" t="s">
        <v>400</v>
      </c>
      <c r="H147" s="1" t="s">
        <v>213</v>
      </c>
      <c r="I147" s="1" t="s">
        <v>80</v>
      </c>
      <c r="J147" s="81" t="s">
        <v>539</v>
      </c>
      <c r="K147" s="1" t="s">
        <v>214</v>
      </c>
      <c r="L147" s="1" t="s">
        <v>215</v>
      </c>
      <c r="M147" s="1" t="s">
        <v>216</v>
      </c>
      <c r="N147" s="1" t="s">
        <v>217</v>
      </c>
      <c r="O147" s="1">
        <v>33.799999999999997</v>
      </c>
      <c r="P147" s="1">
        <v>33.799999999999997</v>
      </c>
      <c r="Q147" s="1" t="s">
        <v>219</v>
      </c>
      <c r="R147" s="1" t="s">
        <v>294</v>
      </c>
      <c r="S147" s="57">
        <v>31120</v>
      </c>
      <c r="T147" s="57">
        <v>31045</v>
      </c>
      <c r="U147" s="57" t="s">
        <v>219</v>
      </c>
      <c r="V147" s="57" t="s">
        <v>219</v>
      </c>
      <c r="W147" s="1" t="s">
        <v>219</v>
      </c>
      <c r="X147" s="1" t="s">
        <v>219</v>
      </c>
      <c r="Y147" s="1"/>
      <c r="Z147" s="58">
        <v>0</v>
      </c>
      <c r="AA147" s="58">
        <v>0</v>
      </c>
      <c r="AB147" s="84">
        <f t="shared" si="1"/>
        <v>4.3797332379639934E-3</v>
      </c>
    </row>
    <row r="148" spans="1:28" x14ac:dyDescent="0.25">
      <c r="A148" s="56"/>
      <c r="B148" s="2" t="s">
        <v>496</v>
      </c>
      <c r="C148" s="2">
        <v>11226</v>
      </c>
      <c r="D148" s="2">
        <v>50850</v>
      </c>
      <c r="E148" s="2">
        <v>100236</v>
      </c>
      <c r="F148" s="2">
        <v>2043</v>
      </c>
      <c r="G148" s="2" t="s">
        <v>497</v>
      </c>
      <c r="H148" s="2" t="s">
        <v>457</v>
      </c>
      <c r="I148" s="2" t="s">
        <v>140</v>
      </c>
      <c r="J148" s="81">
        <v>0</v>
      </c>
      <c r="K148" s="2" t="s">
        <v>214</v>
      </c>
      <c r="L148" s="2" t="s">
        <v>215</v>
      </c>
      <c r="M148" s="2" t="s">
        <v>216</v>
      </c>
      <c r="N148" s="2" t="s">
        <v>217</v>
      </c>
      <c r="O148" s="2">
        <v>30</v>
      </c>
      <c r="P148" s="2">
        <v>26</v>
      </c>
      <c r="Q148" s="2">
        <v>0</v>
      </c>
      <c r="R148" s="2" t="s">
        <v>235</v>
      </c>
      <c r="S148" s="66">
        <v>42585</v>
      </c>
      <c r="T148" s="66">
        <v>32212</v>
      </c>
      <c r="U148" s="66" t="s">
        <v>219</v>
      </c>
      <c r="V148" s="66">
        <v>43170</v>
      </c>
      <c r="W148" s="2">
        <v>8.3000000000000007</v>
      </c>
      <c r="X148" s="2">
        <v>0.8</v>
      </c>
      <c r="Y148" s="2"/>
      <c r="Z148" s="67">
        <v>19727.16</v>
      </c>
      <c r="AA148" s="68">
        <v>27.75</v>
      </c>
      <c r="AB148" s="84">
        <f t="shared" ref="AB148:AB203" si="2">O148/SUM($O$19:$O$203)</f>
        <v>3.887337193459166E-3</v>
      </c>
    </row>
    <row r="149" spans="1:28" x14ac:dyDescent="0.25">
      <c r="A149" s="56"/>
      <c r="B149" s="1" t="s">
        <v>320</v>
      </c>
      <c r="C149" s="1" t="s">
        <v>321</v>
      </c>
      <c r="D149" s="1">
        <v>54477</v>
      </c>
      <c r="E149" s="1">
        <v>100243</v>
      </c>
      <c r="F149" s="1">
        <v>0</v>
      </c>
      <c r="G149" s="1" t="s">
        <v>322</v>
      </c>
      <c r="H149" s="1" t="s">
        <v>213</v>
      </c>
      <c r="I149" s="1" t="s">
        <v>37</v>
      </c>
      <c r="J149" s="81">
        <v>0</v>
      </c>
      <c r="K149" s="1" t="s">
        <v>306</v>
      </c>
      <c r="L149" s="1" t="s">
        <v>215</v>
      </c>
      <c r="M149" s="1" t="s">
        <v>216</v>
      </c>
      <c r="N149" s="1" t="s">
        <v>217</v>
      </c>
      <c r="O149" s="1">
        <v>8.4</v>
      </c>
      <c r="P149" s="1">
        <v>7.5</v>
      </c>
      <c r="Q149" s="1" t="s">
        <v>219</v>
      </c>
      <c r="R149" s="1" t="s">
        <v>235</v>
      </c>
      <c r="S149" s="57">
        <v>41248</v>
      </c>
      <c r="T149" s="57">
        <v>32860</v>
      </c>
      <c r="U149" s="57" t="s">
        <v>219</v>
      </c>
      <c r="V149" s="57">
        <v>41487</v>
      </c>
      <c r="W149" s="1" t="s">
        <v>219</v>
      </c>
      <c r="X149" s="1" t="s">
        <v>219</v>
      </c>
      <c r="Y149" s="1"/>
      <c r="Z149" s="58">
        <v>3741.5015167956135</v>
      </c>
      <c r="AA149" s="58">
        <v>0</v>
      </c>
      <c r="AB149" s="84">
        <f t="shared" si="2"/>
        <v>1.0884544141685666E-3</v>
      </c>
    </row>
    <row r="150" spans="1:28" x14ac:dyDescent="0.25">
      <c r="A150" s="56"/>
      <c r="B150" s="2" t="s">
        <v>219</v>
      </c>
      <c r="C150" s="2" t="s">
        <v>498</v>
      </c>
      <c r="D150" s="2" t="s">
        <v>219</v>
      </c>
      <c r="E150" s="2" t="s">
        <v>219</v>
      </c>
      <c r="F150" s="2" t="s">
        <v>219</v>
      </c>
      <c r="G150" s="2" t="s">
        <v>219</v>
      </c>
      <c r="H150" s="2" t="s">
        <v>457</v>
      </c>
      <c r="I150" s="2" t="s">
        <v>141</v>
      </c>
      <c r="J150" s="81">
        <v>0</v>
      </c>
      <c r="K150" s="2" t="s">
        <v>214</v>
      </c>
      <c r="L150" s="2" t="s">
        <v>215</v>
      </c>
      <c r="M150" s="2" t="s">
        <v>216</v>
      </c>
      <c r="N150" s="2" t="s">
        <v>217</v>
      </c>
      <c r="O150" s="2">
        <v>1</v>
      </c>
      <c r="P150" s="2">
        <v>0</v>
      </c>
      <c r="Q150" s="2">
        <v>0</v>
      </c>
      <c r="R150" s="2" t="s">
        <v>308</v>
      </c>
      <c r="S150" s="66" t="s">
        <v>219</v>
      </c>
      <c r="T150" s="66">
        <v>41667</v>
      </c>
      <c r="U150" s="66" t="s">
        <v>219</v>
      </c>
      <c r="V150" s="66" t="s">
        <v>219</v>
      </c>
      <c r="W150" s="2">
        <v>8.3000000000000007</v>
      </c>
      <c r="X150" s="2">
        <v>0.8</v>
      </c>
      <c r="Y150" s="2"/>
      <c r="Z150" s="67">
        <v>397.93590383743049</v>
      </c>
      <c r="AA150" s="69">
        <v>1</v>
      </c>
      <c r="AB150" s="84">
        <f t="shared" si="2"/>
        <v>1.2957790644863888E-4</v>
      </c>
    </row>
    <row r="151" spans="1:28" x14ac:dyDescent="0.25">
      <c r="A151" s="56"/>
      <c r="B151" s="1" t="s">
        <v>445</v>
      </c>
      <c r="C151" s="1" t="s">
        <v>446</v>
      </c>
      <c r="D151" s="1">
        <v>50849</v>
      </c>
      <c r="E151" s="65">
        <v>101240</v>
      </c>
      <c r="F151" s="1"/>
      <c r="G151" s="1" t="s">
        <v>447</v>
      </c>
      <c r="H151" s="1" t="s">
        <v>213</v>
      </c>
      <c r="I151" s="1" t="s">
        <v>113</v>
      </c>
      <c r="J151" s="81">
        <v>0</v>
      </c>
      <c r="K151" s="1" t="s">
        <v>214</v>
      </c>
      <c r="L151" s="1" t="s">
        <v>215</v>
      </c>
      <c r="M151" s="1" t="s">
        <v>216</v>
      </c>
      <c r="N151" s="1" t="s">
        <v>217</v>
      </c>
      <c r="O151" s="1">
        <v>26.35</v>
      </c>
      <c r="P151" s="1">
        <v>26.35</v>
      </c>
      <c r="Q151" s="1" t="s">
        <v>219</v>
      </c>
      <c r="R151" s="1" t="s">
        <v>294</v>
      </c>
      <c r="S151" s="57">
        <v>31153</v>
      </c>
      <c r="T151" s="57">
        <v>31916</v>
      </c>
      <c r="U151" s="1" t="s">
        <v>219</v>
      </c>
      <c r="V151" s="57" t="s">
        <v>219</v>
      </c>
      <c r="W151" s="57" t="s">
        <v>219</v>
      </c>
      <c r="X151" s="57" t="s">
        <v>219</v>
      </c>
      <c r="Y151" s="1"/>
      <c r="Z151" s="62" t="s">
        <v>219</v>
      </c>
      <c r="AA151" s="63" t="s">
        <v>219</v>
      </c>
      <c r="AB151" s="84">
        <f t="shared" si="2"/>
        <v>3.4143778349216346E-3</v>
      </c>
    </row>
    <row r="152" spans="1:28" x14ac:dyDescent="0.25">
      <c r="A152" s="56"/>
      <c r="B152" s="1" t="s">
        <v>245</v>
      </c>
      <c r="C152" s="1" t="s">
        <v>246</v>
      </c>
      <c r="D152" s="1">
        <v>10405</v>
      </c>
      <c r="E152" s="1">
        <v>100199</v>
      </c>
      <c r="F152" s="1">
        <v>0</v>
      </c>
      <c r="G152" s="1" t="s">
        <v>247</v>
      </c>
      <c r="H152" s="1" t="s">
        <v>213</v>
      </c>
      <c r="I152" s="1" t="s">
        <v>9</v>
      </c>
      <c r="J152" s="81">
        <v>0</v>
      </c>
      <c r="K152" s="1" t="s">
        <v>248</v>
      </c>
      <c r="L152" s="1" t="s">
        <v>215</v>
      </c>
      <c r="M152" s="1" t="s">
        <v>216</v>
      </c>
      <c r="N152" s="1" t="s">
        <v>217</v>
      </c>
      <c r="O152" s="1">
        <v>34.5</v>
      </c>
      <c r="P152" s="1">
        <v>34.5</v>
      </c>
      <c r="Q152" s="1">
        <v>0</v>
      </c>
      <c r="R152" s="1" t="s">
        <v>235</v>
      </c>
      <c r="S152" s="57">
        <v>32076</v>
      </c>
      <c r="T152" s="57">
        <v>33212</v>
      </c>
      <c r="U152" s="57">
        <v>40540</v>
      </c>
      <c r="V152" s="57">
        <v>40878</v>
      </c>
      <c r="W152" s="1" t="s">
        <v>219</v>
      </c>
      <c r="X152" s="1" t="s">
        <v>219</v>
      </c>
      <c r="Y152" s="1"/>
      <c r="Z152" s="58">
        <v>9234.3342380354006</v>
      </c>
      <c r="AA152" s="58">
        <v>0</v>
      </c>
      <c r="AB152" s="84">
        <f t="shared" si="2"/>
        <v>4.4704377724780406E-3</v>
      </c>
    </row>
    <row r="153" spans="1:28" x14ac:dyDescent="0.25">
      <c r="A153" s="56"/>
      <c r="B153" s="1" t="s">
        <v>278</v>
      </c>
      <c r="C153" s="1" t="s">
        <v>279</v>
      </c>
      <c r="D153" s="1">
        <v>54447</v>
      </c>
      <c r="E153" s="1">
        <v>401603</v>
      </c>
      <c r="F153" s="1">
        <v>0</v>
      </c>
      <c r="G153" s="1" t="s">
        <v>280</v>
      </c>
      <c r="H153" s="1" t="s">
        <v>213</v>
      </c>
      <c r="I153" s="1" t="s">
        <v>20</v>
      </c>
      <c r="J153" s="81">
        <v>0</v>
      </c>
      <c r="K153" s="1" t="s">
        <v>214</v>
      </c>
      <c r="L153" s="1" t="s">
        <v>215</v>
      </c>
      <c r="M153" s="1" t="s">
        <v>216</v>
      </c>
      <c r="N153" s="1" t="s">
        <v>217</v>
      </c>
      <c r="O153" s="1">
        <v>4</v>
      </c>
      <c r="P153" s="1">
        <v>0.5</v>
      </c>
      <c r="Q153" s="1" t="s">
        <v>219</v>
      </c>
      <c r="R153" s="1" t="s">
        <v>281</v>
      </c>
      <c r="S153" s="57">
        <v>40997</v>
      </c>
      <c r="T153" s="57">
        <v>32900</v>
      </c>
      <c r="U153" s="57" t="s">
        <v>219</v>
      </c>
      <c r="V153" s="57" t="s">
        <v>219</v>
      </c>
      <c r="W153" s="1" t="s">
        <v>219</v>
      </c>
      <c r="X153" s="1" t="s">
        <v>219</v>
      </c>
      <c r="Y153" s="1"/>
      <c r="Z153" s="58">
        <v>0</v>
      </c>
      <c r="AA153" s="58">
        <v>4</v>
      </c>
      <c r="AB153" s="84">
        <f t="shared" si="2"/>
        <v>5.1831162579455553E-4</v>
      </c>
    </row>
    <row r="154" spans="1:28" x14ac:dyDescent="0.25">
      <c r="A154" s="56"/>
      <c r="B154" s="2" t="s">
        <v>499</v>
      </c>
      <c r="C154" s="2">
        <v>2872</v>
      </c>
      <c r="D154" s="2">
        <v>50464</v>
      </c>
      <c r="E154" s="2" t="s">
        <v>500</v>
      </c>
      <c r="F154" s="2">
        <v>2072</v>
      </c>
      <c r="G154" s="2" t="s">
        <v>501</v>
      </c>
      <c r="H154" s="2" t="s">
        <v>457</v>
      </c>
      <c r="I154" s="2" t="s">
        <v>142</v>
      </c>
      <c r="J154" s="81">
        <v>0</v>
      </c>
      <c r="K154" s="2" t="s">
        <v>214</v>
      </c>
      <c r="L154" s="2" t="s">
        <v>215</v>
      </c>
      <c r="M154" s="2" t="s">
        <v>216</v>
      </c>
      <c r="N154" s="2" t="s">
        <v>217</v>
      </c>
      <c r="O154" s="2">
        <v>47.9</v>
      </c>
      <c r="P154" s="2">
        <v>20.5</v>
      </c>
      <c r="Q154" s="2">
        <v>0</v>
      </c>
      <c r="R154" s="2" t="s">
        <v>340</v>
      </c>
      <c r="S154" s="66">
        <v>43339</v>
      </c>
      <c r="T154" s="66">
        <v>32829</v>
      </c>
      <c r="U154" s="66" t="s">
        <v>219</v>
      </c>
      <c r="V154" s="66" t="s">
        <v>219</v>
      </c>
      <c r="W154" s="2">
        <v>8.3000000000000007</v>
      </c>
      <c r="X154" s="2">
        <v>0.8</v>
      </c>
      <c r="Y154" s="2"/>
      <c r="Z154" s="67">
        <v>122572.5</v>
      </c>
      <c r="AA154" s="68">
        <v>49.9</v>
      </c>
      <c r="AB154" s="84">
        <f t="shared" si="2"/>
        <v>6.2067817188898016E-3</v>
      </c>
    </row>
    <row r="155" spans="1:28" x14ac:dyDescent="0.25">
      <c r="A155" s="56"/>
      <c r="B155" s="1" t="s">
        <v>219</v>
      </c>
      <c r="C155" s="1">
        <v>15342</v>
      </c>
      <c r="D155" s="1" t="s">
        <v>219</v>
      </c>
      <c r="E155" s="1" t="s">
        <v>219</v>
      </c>
      <c r="F155" s="1">
        <v>15342</v>
      </c>
      <c r="G155" s="1" t="s">
        <v>219</v>
      </c>
      <c r="H155" s="1" t="s">
        <v>526</v>
      </c>
      <c r="I155" s="1" t="s">
        <v>165</v>
      </c>
      <c r="J155" s="81">
        <v>0</v>
      </c>
      <c r="K155" s="1" t="s">
        <v>214</v>
      </c>
      <c r="L155" s="1" t="s">
        <v>215</v>
      </c>
      <c r="M155" s="1" t="s">
        <v>368</v>
      </c>
      <c r="N155" s="1" t="s">
        <v>217</v>
      </c>
      <c r="O155" s="1">
        <v>4.3</v>
      </c>
      <c r="P155" s="1">
        <v>4.3</v>
      </c>
      <c r="Q155" s="1">
        <v>0</v>
      </c>
      <c r="R155" s="1" t="s">
        <v>277</v>
      </c>
      <c r="S155" s="57">
        <v>42317</v>
      </c>
      <c r="T155" s="57">
        <v>42317</v>
      </c>
      <c r="U155" s="57" t="s">
        <v>219</v>
      </c>
      <c r="V155" s="57" t="s">
        <v>219</v>
      </c>
      <c r="W155" s="1">
        <v>8.3000000000000007</v>
      </c>
      <c r="X155" s="1">
        <v>0.8</v>
      </c>
      <c r="Y155" s="1"/>
      <c r="Z155" s="70">
        <v>0</v>
      </c>
      <c r="AA155" s="70">
        <v>4.3</v>
      </c>
      <c r="AB155" s="84">
        <f t="shared" si="2"/>
        <v>5.5718499772914709E-4</v>
      </c>
    </row>
    <row r="156" spans="1:28" x14ac:dyDescent="0.25">
      <c r="A156" s="56"/>
      <c r="B156" s="1" t="s">
        <v>219</v>
      </c>
      <c r="C156" s="1">
        <v>514</v>
      </c>
      <c r="D156" s="1" t="s">
        <v>219</v>
      </c>
      <c r="E156" s="1" t="s">
        <v>219</v>
      </c>
      <c r="F156" s="1">
        <v>514</v>
      </c>
      <c r="G156" s="1" t="s">
        <v>219</v>
      </c>
      <c r="H156" s="1" t="s">
        <v>526</v>
      </c>
      <c r="I156" s="1" t="s">
        <v>161</v>
      </c>
      <c r="J156" s="81" t="s">
        <v>175</v>
      </c>
      <c r="K156" s="1" t="s">
        <v>214</v>
      </c>
      <c r="L156" s="1" t="s">
        <v>215</v>
      </c>
      <c r="M156" s="1" t="s">
        <v>216</v>
      </c>
      <c r="N156" s="1" t="s">
        <v>217</v>
      </c>
      <c r="O156" s="1">
        <v>3.2469999999999999</v>
      </c>
      <c r="P156" s="1">
        <v>3.2469999999999999</v>
      </c>
      <c r="Q156" s="1">
        <v>0</v>
      </c>
      <c r="R156" s="1" t="s">
        <v>277</v>
      </c>
      <c r="S156" s="57">
        <v>38308</v>
      </c>
      <c r="T156" s="57">
        <v>38349</v>
      </c>
      <c r="U156" s="57" t="s">
        <v>219</v>
      </c>
      <c r="V156" s="57" t="s">
        <v>219</v>
      </c>
      <c r="W156" s="1">
        <v>0</v>
      </c>
      <c r="X156" s="1">
        <v>0</v>
      </c>
      <c r="Y156" s="1"/>
      <c r="Z156" s="70">
        <v>0</v>
      </c>
      <c r="AA156" s="70">
        <v>0</v>
      </c>
      <c r="AB156" s="84">
        <f t="shared" si="2"/>
        <v>4.2073946223873042E-4</v>
      </c>
    </row>
    <row r="157" spans="1:28" x14ac:dyDescent="0.25">
      <c r="A157" s="56"/>
      <c r="B157" s="2" t="s">
        <v>219</v>
      </c>
      <c r="C157" s="2" t="s">
        <v>502</v>
      </c>
      <c r="D157" s="2" t="s">
        <v>219</v>
      </c>
      <c r="E157" s="2" t="s">
        <v>219</v>
      </c>
      <c r="F157" s="2" t="s">
        <v>219</v>
      </c>
      <c r="G157" s="2" t="s">
        <v>219</v>
      </c>
      <c r="H157" s="2" t="s">
        <v>457</v>
      </c>
      <c r="I157" s="2" t="s">
        <v>143</v>
      </c>
      <c r="J157" s="81">
        <v>0</v>
      </c>
      <c r="K157" s="2" t="s">
        <v>214</v>
      </c>
      <c r="L157" s="2" t="s">
        <v>307</v>
      </c>
      <c r="M157" s="2" t="s">
        <v>216</v>
      </c>
      <c r="N157" s="2" t="s">
        <v>217</v>
      </c>
      <c r="O157" s="2">
        <v>0.75</v>
      </c>
      <c r="P157" s="2">
        <v>0</v>
      </c>
      <c r="Q157" s="2">
        <v>0</v>
      </c>
      <c r="R157" s="2" t="s">
        <v>308</v>
      </c>
      <c r="S157" s="66" t="s">
        <v>219</v>
      </c>
      <c r="T157" s="66">
        <v>41483</v>
      </c>
      <c r="U157" s="66" t="s">
        <v>219</v>
      </c>
      <c r="V157" s="66" t="s">
        <v>219</v>
      </c>
      <c r="W157" s="2">
        <v>8.3000000000000007</v>
      </c>
      <c r="X157" s="2">
        <v>0.8</v>
      </c>
      <c r="Y157" s="2"/>
      <c r="Z157" s="67">
        <v>2315.2052980132453</v>
      </c>
      <c r="AA157" s="69">
        <v>0.75</v>
      </c>
      <c r="AB157" s="84">
        <f t="shared" si="2"/>
        <v>9.7183429836479148E-5</v>
      </c>
    </row>
    <row r="158" spans="1:28" x14ac:dyDescent="0.25">
      <c r="A158" s="56"/>
      <c r="B158" s="1" t="s">
        <v>299</v>
      </c>
      <c r="C158" s="1" t="s">
        <v>300</v>
      </c>
      <c r="D158" s="1" t="s">
        <v>219</v>
      </c>
      <c r="E158" s="1" t="s">
        <v>219</v>
      </c>
      <c r="F158" s="1">
        <v>0</v>
      </c>
      <c r="G158" s="1" t="s">
        <v>219</v>
      </c>
      <c r="H158" s="1" t="s">
        <v>213</v>
      </c>
      <c r="I158" s="1" t="s">
        <v>26</v>
      </c>
      <c r="J158" s="81">
        <v>0</v>
      </c>
      <c r="K158" s="1" t="s">
        <v>214</v>
      </c>
      <c r="L158" s="1" t="s">
        <v>215</v>
      </c>
      <c r="M158" s="1" t="s">
        <v>216</v>
      </c>
      <c r="N158" s="1" t="s">
        <v>252</v>
      </c>
      <c r="O158" s="1">
        <v>0.06</v>
      </c>
      <c r="P158" s="1">
        <v>0.06</v>
      </c>
      <c r="Q158" s="1" t="s">
        <v>219</v>
      </c>
      <c r="R158" s="1" t="s">
        <v>268</v>
      </c>
      <c r="S158" s="57">
        <v>33816</v>
      </c>
      <c r="T158" s="57">
        <v>33434</v>
      </c>
      <c r="U158" s="57" t="s">
        <v>219</v>
      </c>
      <c r="V158" s="57" t="s">
        <v>219</v>
      </c>
      <c r="W158" s="1" t="s">
        <v>219</v>
      </c>
      <c r="X158" s="1" t="s">
        <v>219</v>
      </c>
      <c r="Y158" s="1"/>
      <c r="Z158" s="58">
        <v>0</v>
      </c>
      <c r="AA158" s="58">
        <v>0</v>
      </c>
      <c r="AB158" s="84">
        <f t="shared" si="2"/>
        <v>7.7746743869183323E-6</v>
      </c>
    </row>
    <row r="159" spans="1:28" x14ac:dyDescent="0.25">
      <c r="A159" s="56"/>
      <c r="B159" s="2" t="s">
        <v>503</v>
      </c>
      <c r="C159" s="2">
        <v>2823</v>
      </c>
      <c r="D159" s="2">
        <v>52064</v>
      </c>
      <c r="E159" s="2">
        <v>100259</v>
      </c>
      <c r="F159" s="2">
        <v>2003</v>
      </c>
      <c r="G159" s="2" t="s">
        <v>504</v>
      </c>
      <c r="H159" s="2" t="s">
        <v>457</v>
      </c>
      <c r="I159" s="2" t="s">
        <v>144</v>
      </c>
      <c r="J159" s="81">
        <v>0</v>
      </c>
      <c r="K159" s="2" t="s">
        <v>256</v>
      </c>
      <c r="L159" s="2" t="s">
        <v>215</v>
      </c>
      <c r="M159" s="2" t="s">
        <v>368</v>
      </c>
      <c r="N159" s="2" t="s">
        <v>217</v>
      </c>
      <c r="O159" s="2">
        <v>5</v>
      </c>
      <c r="P159" s="2">
        <v>2</v>
      </c>
      <c r="Q159" s="2">
        <v>0</v>
      </c>
      <c r="R159" s="2" t="s">
        <v>281</v>
      </c>
      <c r="S159" s="66">
        <v>41253</v>
      </c>
      <c r="T159" s="66">
        <v>27978</v>
      </c>
      <c r="U159" s="66" t="s">
        <v>219</v>
      </c>
      <c r="V159" s="66" t="s">
        <v>219</v>
      </c>
      <c r="W159" s="2">
        <v>8.3000000000000007</v>
      </c>
      <c r="X159" s="2">
        <v>0.8</v>
      </c>
      <c r="Y159" s="2"/>
      <c r="Z159" s="67">
        <v>0</v>
      </c>
      <c r="AA159" s="68">
        <v>5</v>
      </c>
      <c r="AB159" s="84">
        <f t="shared" si="2"/>
        <v>6.478895322431943E-4</v>
      </c>
    </row>
    <row r="160" spans="1:28" x14ac:dyDescent="0.25">
      <c r="A160" s="56"/>
      <c r="B160" s="2" t="s">
        <v>503</v>
      </c>
      <c r="C160" s="2">
        <v>2823</v>
      </c>
      <c r="D160" s="2">
        <v>52064</v>
      </c>
      <c r="E160" s="2">
        <v>100259</v>
      </c>
      <c r="F160" s="2">
        <v>2003</v>
      </c>
      <c r="G160" s="2" t="s">
        <v>504</v>
      </c>
      <c r="H160" s="2" t="s">
        <v>457</v>
      </c>
      <c r="I160" s="2" t="s">
        <v>144</v>
      </c>
      <c r="J160" s="81">
        <v>0</v>
      </c>
      <c r="K160" s="2" t="s">
        <v>256</v>
      </c>
      <c r="L160" s="2" t="s">
        <v>215</v>
      </c>
      <c r="M160" s="2" t="s">
        <v>368</v>
      </c>
      <c r="N160" s="2" t="s">
        <v>217</v>
      </c>
      <c r="O160" s="2">
        <v>5</v>
      </c>
      <c r="P160" s="2">
        <v>2</v>
      </c>
      <c r="Q160" s="2">
        <v>0</v>
      </c>
      <c r="R160" s="2" t="s">
        <v>281</v>
      </c>
      <c r="S160" s="66">
        <v>41253</v>
      </c>
      <c r="T160" s="66">
        <v>27978</v>
      </c>
      <c r="U160" s="66" t="s">
        <v>219</v>
      </c>
      <c r="V160" s="66" t="s">
        <v>219</v>
      </c>
      <c r="W160" s="2" t="s">
        <v>219</v>
      </c>
      <c r="X160" s="2" t="s">
        <v>219</v>
      </c>
      <c r="Y160" s="2"/>
      <c r="Z160" s="67">
        <v>0</v>
      </c>
      <c r="AA160" s="68">
        <v>0</v>
      </c>
      <c r="AB160" s="84">
        <f t="shared" si="2"/>
        <v>6.478895322431943E-4</v>
      </c>
    </row>
    <row r="161" spans="1:28" x14ac:dyDescent="0.25">
      <c r="A161" s="56"/>
      <c r="B161" s="2" t="s">
        <v>505</v>
      </c>
      <c r="C161" s="2">
        <v>2077</v>
      </c>
      <c r="D161" s="2">
        <v>10768</v>
      </c>
      <c r="E161" s="2">
        <v>100892</v>
      </c>
      <c r="F161" s="2">
        <v>2077</v>
      </c>
      <c r="G161" s="2" t="s">
        <v>506</v>
      </c>
      <c r="H161" s="2" t="s">
        <v>457</v>
      </c>
      <c r="I161" s="2" t="s">
        <v>145</v>
      </c>
      <c r="J161" s="81" t="s">
        <v>539</v>
      </c>
      <c r="K161" s="2" t="s">
        <v>256</v>
      </c>
      <c r="L161" s="2" t="s">
        <v>285</v>
      </c>
      <c r="M161" s="2" t="s">
        <v>458</v>
      </c>
      <c r="N161" s="2" t="s">
        <v>217</v>
      </c>
      <c r="O161" s="2">
        <v>41</v>
      </c>
      <c r="P161" s="2">
        <v>30</v>
      </c>
      <c r="Q161" s="2">
        <v>0</v>
      </c>
      <c r="R161" s="2" t="s">
        <v>268</v>
      </c>
      <c r="S161" s="66" t="s">
        <v>219</v>
      </c>
      <c r="T161" s="66">
        <v>32814</v>
      </c>
      <c r="U161" s="66" t="s">
        <v>219</v>
      </c>
      <c r="V161" s="66" t="s">
        <v>219</v>
      </c>
      <c r="W161" s="2">
        <v>8.3000000000000007</v>
      </c>
      <c r="X161" s="2">
        <v>0.8</v>
      </c>
      <c r="Y161" s="2"/>
      <c r="Z161" s="67">
        <v>62152.988442511742</v>
      </c>
      <c r="AA161" s="68">
        <v>0</v>
      </c>
      <c r="AB161" s="84">
        <f t="shared" si="2"/>
        <v>5.3126941643941933E-3</v>
      </c>
    </row>
    <row r="162" spans="1:28" x14ac:dyDescent="0.25">
      <c r="A162" s="56"/>
      <c r="B162" s="1" t="s">
        <v>381</v>
      </c>
      <c r="C162" s="1" t="s">
        <v>382</v>
      </c>
      <c r="D162" s="1">
        <v>10769</v>
      </c>
      <c r="E162" s="1">
        <v>100893</v>
      </c>
      <c r="F162" s="1">
        <v>0</v>
      </c>
      <c r="G162" s="1" t="s">
        <v>383</v>
      </c>
      <c r="H162" s="1" t="s">
        <v>213</v>
      </c>
      <c r="I162" s="1" t="s">
        <v>71</v>
      </c>
      <c r="J162" s="81" t="s">
        <v>539</v>
      </c>
      <c r="K162" s="1" t="s">
        <v>263</v>
      </c>
      <c r="L162" s="1" t="s">
        <v>285</v>
      </c>
      <c r="M162" s="1" t="s">
        <v>216</v>
      </c>
      <c r="N162" s="1" t="s">
        <v>217</v>
      </c>
      <c r="O162" s="1">
        <v>37</v>
      </c>
      <c r="P162" s="1">
        <v>37</v>
      </c>
      <c r="Q162" s="1" t="s">
        <v>219</v>
      </c>
      <c r="R162" s="1" t="s">
        <v>294</v>
      </c>
      <c r="S162" s="57">
        <v>31153</v>
      </c>
      <c r="T162" s="57">
        <v>32778</v>
      </c>
      <c r="U162" s="57" t="s">
        <v>219</v>
      </c>
      <c r="V162" s="57" t="s">
        <v>219</v>
      </c>
      <c r="W162" s="1">
        <v>8.3000000000000007</v>
      </c>
      <c r="X162" s="1">
        <v>0.8</v>
      </c>
      <c r="Y162" s="1"/>
      <c r="Z162" s="58">
        <v>98146</v>
      </c>
      <c r="AA162" s="58">
        <v>0</v>
      </c>
      <c r="AB162" s="84">
        <f t="shared" si="2"/>
        <v>4.7943825385996378E-3</v>
      </c>
    </row>
    <row r="163" spans="1:28" x14ac:dyDescent="0.25">
      <c r="A163" s="56"/>
      <c r="B163" s="1" t="s">
        <v>369</v>
      </c>
      <c r="C163" s="1" t="s">
        <v>370</v>
      </c>
      <c r="D163" s="1">
        <v>50299</v>
      </c>
      <c r="E163" s="1">
        <v>100283</v>
      </c>
      <c r="F163" s="1">
        <v>0</v>
      </c>
      <c r="G163" s="1" t="s">
        <v>371</v>
      </c>
      <c r="H163" s="1" t="s">
        <v>213</v>
      </c>
      <c r="I163" s="1" t="s">
        <v>63</v>
      </c>
      <c r="J163" s="81" t="s">
        <v>539</v>
      </c>
      <c r="K163" s="1" t="s">
        <v>214</v>
      </c>
      <c r="L163" s="1" t="s">
        <v>215</v>
      </c>
      <c r="M163" s="1" t="s">
        <v>216</v>
      </c>
      <c r="N163" s="1" t="s">
        <v>252</v>
      </c>
      <c r="O163" s="1">
        <v>49.5</v>
      </c>
      <c r="P163" s="1">
        <v>45.6</v>
      </c>
      <c r="Q163" s="1" t="s">
        <v>219</v>
      </c>
      <c r="R163" s="1" t="s">
        <v>235</v>
      </c>
      <c r="S163" s="57">
        <v>41668</v>
      </c>
      <c r="T163" s="57">
        <v>32252</v>
      </c>
      <c r="U163" s="57" t="s">
        <v>219</v>
      </c>
      <c r="V163" s="57">
        <v>42064</v>
      </c>
      <c r="W163" s="1" t="s">
        <v>219</v>
      </c>
      <c r="X163" s="1" t="s">
        <v>219</v>
      </c>
      <c r="Y163" s="1"/>
      <c r="Z163" s="58">
        <v>11275.183843074119</v>
      </c>
      <c r="AA163" s="58">
        <v>0</v>
      </c>
      <c r="AB163" s="84">
        <f t="shared" si="2"/>
        <v>6.4141063692076238E-3</v>
      </c>
    </row>
    <row r="164" spans="1:28" x14ac:dyDescent="0.25">
      <c r="A164" s="56"/>
      <c r="B164" s="1" t="s">
        <v>369</v>
      </c>
      <c r="C164" s="1" t="s">
        <v>397</v>
      </c>
      <c r="D164" s="1">
        <v>50299</v>
      </c>
      <c r="E164" s="1">
        <v>100283</v>
      </c>
      <c r="F164" s="1">
        <v>0</v>
      </c>
      <c r="G164" s="1" t="s">
        <v>371</v>
      </c>
      <c r="H164" s="1" t="s">
        <v>213</v>
      </c>
      <c r="I164" s="1" t="s">
        <v>63</v>
      </c>
      <c r="J164" s="81" t="s">
        <v>539</v>
      </c>
      <c r="K164" s="1" t="s">
        <v>214</v>
      </c>
      <c r="L164" s="1" t="s">
        <v>215</v>
      </c>
      <c r="M164" s="1" t="s">
        <v>216</v>
      </c>
      <c r="N164" s="1" t="s">
        <v>252</v>
      </c>
      <c r="O164" s="1">
        <v>49.5</v>
      </c>
      <c r="P164" s="1">
        <v>49.5</v>
      </c>
      <c r="Q164" s="1" t="s">
        <v>219</v>
      </c>
      <c r="R164" s="1" t="s">
        <v>294</v>
      </c>
      <c r="S164" s="57">
        <v>31142</v>
      </c>
      <c r="T164" s="57">
        <v>32252</v>
      </c>
      <c r="U164" s="57" t="s">
        <v>219</v>
      </c>
      <c r="V164" s="57" t="s">
        <v>219</v>
      </c>
      <c r="W164" s="1" t="s">
        <v>219</v>
      </c>
      <c r="X164" s="1" t="s">
        <v>219</v>
      </c>
      <c r="Y164" s="1"/>
      <c r="Z164" s="58">
        <v>0</v>
      </c>
      <c r="AA164" s="58">
        <v>0</v>
      </c>
      <c r="AB164" s="84">
        <f t="shared" si="2"/>
        <v>6.4141063692076238E-3</v>
      </c>
    </row>
    <row r="165" spans="1:28" x14ac:dyDescent="0.25">
      <c r="A165" s="56"/>
      <c r="B165" s="1" t="s">
        <v>375</v>
      </c>
      <c r="C165" s="1" t="s">
        <v>376</v>
      </c>
      <c r="D165" s="1">
        <v>54800</v>
      </c>
      <c r="E165" s="1">
        <v>400081</v>
      </c>
      <c r="F165" s="1">
        <v>0</v>
      </c>
      <c r="G165" s="1" t="s">
        <v>377</v>
      </c>
      <c r="H165" s="1" t="s">
        <v>213</v>
      </c>
      <c r="I165" s="1" t="s">
        <v>66</v>
      </c>
      <c r="J165" s="81" t="s">
        <v>175</v>
      </c>
      <c r="K165" s="1" t="s">
        <v>214</v>
      </c>
      <c r="L165" s="1" t="s">
        <v>215</v>
      </c>
      <c r="M165" s="1" t="s">
        <v>216</v>
      </c>
      <c r="N165" s="1" t="s">
        <v>217</v>
      </c>
      <c r="O165" s="1">
        <v>2.3250000000000002</v>
      </c>
      <c r="P165" s="1">
        <v>2.3250000000000002</v>
      </c>
      <c r="Q165" s="1" t="s">
        <v>219</v>
      </c>
      <c r="R165" s="1" t="s">
        <v>294</v>
      </c>
      <c r="S165" s="57">
        <v>30725</v>
      </c>
      <c r="T165" s="57">
        <v>31372</v>
      </c>
      <c r="U165" s="57" t="s">
        <v>219</v>
      </c>
      <c r="V165" s="57" t="s">
        <v>219</v>
      </c>
      <c r="W165" s="1" t="s">
        <v>219</v>
      </c>
      <c r="X165" s="1" t="s">
        <v>219</v>
      </c>
      <c r="Y165" s="1"/>
      <c r="Z165" s="58">
        <v>0</v>
      </c>
      <c r="AA165" s="58">
        <v>0</v>
      </c>
      <c r="AB165" s="84">
        <f t="shared" si="2"/>
        <v>3.012686324930854E-4</v>
      </c>
    </row>
    <row r="166" spans="1:28" x14ac:dyDescent="0.25">
      <c r="A166" s="56"/>
      <c r="B166" s="1" t="s">
        <v>223</v>
      </c>
      <c r="C166" s="1" t="s">
        <v>224</v>
      </c>
      <c r="D166" s="1">
        <v>50865</v>
      </c>
      <c r="E166" s="1">
        <v>101518</v>
      </c>
      <c r="F166" s="1">
        <v>0</v>
      </c>
      <c r="G166" s="1" t="s">
        <v>225</v>
      </c>
      <c r="H166" s="1" t="s">
        <v>213</v>
      </c>
      <c r="I166" s="1" t="s">
        <v>2</v>
      </c>
      <c r="J166" s="81" t="s">
        <v>540</v>
      </c>
      <c r="K166" s="1" t="s">
        <v>214</v>
      </c>
      <c r="L166" s="1" t="s">
        <v>215</v>
      </c>
      <c r="M166" s="1" t="s">
        <v>216</v>
      </c>
      <c r="N166" s="1" t="s">
        <v>217</v>
      </c>
      <c r="O166" s="1">
        <v>49.6</v>
      </c>
      <c r="P166" s="1">
        <v>36.799999999999997</v>
      </c>
      <c r="Q166" s="1">
        <v>0</v>
      </c>
      <c r="R166" s="1" t="s">
        <v>218</v>
      </c>
      <c r="S166" s="57">
        <v>40457</v>
      </c>
      <c r="T166" s="57">
        <v>33522</v>
      </c>
      <c r="U166" s="57" t="s">
        <v>219</v>
      </c>
      <c r="V166" s="57" t="s">
        <v>219</v>
      </c>
      <c r="W166" s="1" t="s">
        <v>219</v>
      </c>
      <c r="X166" s="1" t="s">
        <v>219</v>
      </c>
      <c r="Y166" s="1"/>
      <c r="Z166" s="58">
        <v>0</v>
      </c>
      <c r="AA166" s="58">
        <v>49.6</v>
      </c>
      <c r="AB166" s="84">
        <f t="shared" si="2"/>
        <v>6.4270641598524877E-3</v>
      </c>
    </row>
    <row r="167" spans="1:28" x14ac:dyDescent="0.25">
      <c r="A167" s="56"/>
      <c r="B167" s="1" t="s">
        <v>223</v>
      </c>
      <c r="C167" s="1" t="s">
        <v>224</v>
      </c>
      <c r="D167" s="1">
        <v>50865</v>
      </c>
      <c r="E167" s="1">
        <v>101518</v>
      </c>
      <c r="F167" s="1"/>
      <c r="G167" s="1" t="s">
        <v>225</v>
      </c>
      <c r="H167" s="1" t="s">
        <v>213</v>
      </c>
      <c r="I167" s="1" t="s">
        <v>2</v>
      </c>
      <c r="J167" s="81" t="s">
        <v>540</v>
      </c>
      <c r="K167" s="1" t="s">
        <v>214</v>
      </c>
      <c r="L167" s="1" t="s">
        <v>215</v>
      </c>
      <c r="M167" s="1" t="s">
        <v>216</v>
      </c>
      <c r="N167" s="1" t="s">
        <v>252</v>
      </c>
      <c r="O167" s="1">
        <v>49.6</v>
      </c>
      <c r="P167" s="1">
        <v>36.799999999999997</v>
      </c>
      <c r="Q167" s="1">
        <v>0</v>
      </c>
      <c r="R167" s="1" t="s">
        <v>294</v>
      </c>
      <c r="S167" s="57">
        <v>40457</v>
      </c>
      <c r="T167" s="57">
        <v>33522</v>
      </c>
      <c r="U167" s="1" t="s">
        <v>219</v>
      </c>
      <c r="V167" s="57" t="s">
        <v>219</v>
      </c>
      <c r="W167" s="60" t="s">
        <v>219</v>
      </c>
      <c r="X167" s="61" t="s">
        <v>219</v>
      </c>
      <c r="Y167" s="1"/>
      <c r="Z167" s="62" t="s">
        <v>219</v>
      </c>
      <c r="AA167" s="63" t="s">
        <v>219</v>
      </c>
      <c r="AB167" s="84">
        <f t="shared" si="2"/>
        <v>6.4270641598524877E-3</v>
      </c>
    </row>
    <row r="168" spans="1:28" x14ac:dyDescent="0.25">
      <c r="A168" s="56"/>
      <c r="B168" s="1" t="s">
        <v>303</v>
      </c>
      <c r="C168" s="1" t="s">
        <v>304</v>
      </c>
      <c r="D168" s="1">
        <v>52198</v>
      </c>
      <c r="E168" s="1" t="s">
        <v>219</v>
      </c>
      <c r="F168" s="1">
        <v>0</v>
      </c>
      <c r="G168" s="1" t="s">
        <v>305</v>
      </c>
      <c r="H168" s="1" t="s">
        <v>213</v>
      </c>
      <c r="I168" s="1" t="s">
        <v>28</v>
      </c>
      <c r="J168" s="81">
        <v>0</v>
      </c>
      <c r="K168" s="1" t="s">
        <v>214</v>
      </c>
      <c r="L168" s="1" t="s">
        <v>215</v>
      </c>
      <c r="M168" s="1" t="s">
        <v>216</v>
      </c>
      <c r="N168" s="1" t="s">
        <v>252</v>
      </c>
      <c r="O168" s="1">
        <v>10.75</v>
      </c>
      <c r="P168" s="1">
        <v>10.75</v>
      </c>
      <c r="Q168" s="1" t="s">
        <v>219</v>
      </c>
      <c r="R168" s="1" t="s">
        <v>268</v>
      </c>
      <c r="S168" s="57">
        <v>31390</v>
      </c>
      <c r="T168" s="57">
        <v>33347</v>
      </c>
      <c r="U168" s="57" t="s">
        <v>219</v>
      </c>
      <c r="V168" s="57" t="s">
        <v>219</v>
      </c>
      <c r="W168" s="1" t="s">
        <v>219</v>
      </c>
      <c r="X168" s="1" t="s">
        <v>219</v>
      </c>
      <c r="Y168" s="1"/>
      <c r="Z168" s="58">
        <v>0</v>
      </c>
      <c r="AA168" s="58">
        <v>0</v>
      </c>
      <c r="AB168" s="84">
        <f t="shared" si="2"/>
        <v>1.3929624943228678E-3</v>
      </c>
    </row>
    <row r="169" spans="1:28" x14ac:dyDescent="0.25">
      <c r="A169" s="56"/>
      <c r="B169" s="1" t="s">
        <v>326</v>
      </c>
      <c r="C169" s="1" t="s">
        <v>327</v>
      </c>
      <c r="D169" s="1">
        <v>10548</v>
      </c>
      <c r="E169" s="1">
        <v>100131</v>
      </c>
      <c r="F169" s="1">
        <v>0</v>
      </c>
      <c r="G169" s="1" t="s">
        <v>328</v>
      </c>
      <c r="H169" s="1" t="s">
        <v>213</v>
      </c>
      <c r="I169" s="1" t="s">
        <v>39</v>
      </c>
      <c r="J169" s="81">
        <v>0</v>
      </c>
      <c r="K169" s="1" t="s">
        <v>214</v>
      </c>
      <c r="L169" s="1" t="s">
        <v>215</v>
      </c>
      <c r="M169" s="1" t="s">
        <v>216</v>
      </c>
      <c r="N169" s="1" t="s">
        <v>217</v>
      </c>
      <c r="O169" s="1">
        <v>6</v>
      </c>
      <c r="P169" s="1">
        <v>6</v>
      </c>
      <c r="Q169" s="1" t="s">
        <v>219</v>
      </c>
      <c r="R169" s="1" t="s">
        <v>294</v>
      </c>
      <c r="S169" s="57">
        <v>30586</v>
      </c>
      <c r="T169" s="57">
        <v>31034</v>
      </c>
      <c r="U169" s="57" t="s">
        <v>219</v>
      </c>
      <c r="V169" s="57" t="s">
        <v>219</v>
      </c>
      <c r="W169" s="1" t="s">
        <v>219</v>
      </c>
      <c r="X169" s="1" t="s">
        <v>219</v>
      </c>
      <c r="Y169" s="1"/>
      <c r="Z169" s="58">
        <v>0</v>
      </c>
      <c r="AA169" s="58">
        <v>0</v>
      </c>
      <c r="AB169" s="84">
        <f t="shared" si="2"/>
        <v>7.7746743869183319E-4</v>
      </c>
    </row>
    <row r="170" spans="1:28" x14ac:dyDescent="0.25">
      <c r="A170" s="56"/>
      <c r="B170" s="1" t="s">
        <v>442</v>
      </c>
      <c r="C170" s="1" t="s">
        <v>443</v>
      </c>
      <c r="D170" s="1">
        <v>57564</v>
      </c>
      <c r="E170" s="65">
        <v>101433</v>
      </c>
      <c r="F170" s="1"/>
      <c r="G170" s="1" t="s">
        <v>444</v>
      </c>
      <c r="H170" s="1" t="s">
        <v>213</v>
      </c>
      <c r="I170" s="1" t="s">
        <v>112</v>
      </c>
      <c r="J170" s="81">
        <v>0</v>
      </c>
      <c r="K170" s="1" t="s">
        <v>214</v>
      </c>
      <c r="L170" s="1" t="s">
        <v>215</v>
      </c>
      <c r="M170" s="1" t="s">
        <v>216</v>
      </c>
      <c r="N170" s="1" t="s">
        <v>217</v>
      </c>
      <c r="O170" s="1">
        <v>42</v>
      </c>
      <c r="P170" s="1">
        <v>42</v>
      </c>
      <c r="Q170" s="1" t="s">
        <v>219</v>
      </c>
      <c r="R170" s="1" t="s">
        <v>294</v>
      </c>
      <c r="S170" s="57">
        <v>31028</v>
      </c>
      <c r="T170" s="57">
        <v>33218</v>
      </c>
      <c r="U170" s="1" t="s">
        <v>219</v>
      </c>
      <c r="V170" s="57" t="s">
        <v>219</v>
      </c>
      <c r="W170" s="60" t="s">
        <v>219</v>
      </c>
      <c r="X170" s="61" t="s">
        <v>219</v>
      </c>
      <c r="Y170" s="1"/>
      <c r="Z170" s="62" t="s">
        <v>219</v>
      </c>
      <c r="AA170" s="63" t="s">
        <v>219</v>
      </c>
      <c r="AB170" s="84">
        <f t="shared" si="2"/>
        <v>5.4422720708428322E-3</v>
      </c>
    </row>
    <row r="171" spans="1:28" x14ac:dyDescent="0.25">
      <c r="A171" s="56"/>
      <c r="B171" s="1" t="s">
        <v>220</v>
      </c>
      <c r="C171" s="1" t="s">
        <v>221</v>
      </c>
      <c r="D171" s="1">
        <v>50864</v>
      </c>
      <c r="E171" s="1">
        <v>101517</v>
      </c>
      <c r="F171" s="1">
        <v>0</v>
      </c>
      <c r="G171" s="1" t="s">
        <v>222</v>
      </c>
      <c r="H171" s="1" t="s">
        <v>213</v>
      </c>
      <c r="I171" s="1" t="s">
        <v>1</v>
      </c>
      <c r="J171" s="81" t="s">
        <v>540</v>
      </c>
      <c r="K171" s="1" t="s">
        <v>214</v>
      </c>
      <c r="L171" s="1" t="s">
        <v>215</v>
      </c>
      <c r="M171" s="1" t="s">
        <v>216</v>
      </c>
      <c r="N171" s="1" t="s">
        <v>217</v>
      </c>
      <c r="O171" s="1">
        <v>49.6</v>
      </c>
      <c r="P171" s="1">
        <v>35.299999999999997</v>
      </c>
      <c r="Q171" s="1">
        <v>0</v>
      </c>
      <c r="R171" s="1" t="s">
        <v>218</v>
      </c>
      <c r="S171" s="57">
        <v>40457</v>
      </c>
      <c r="T171" s="57">
        <v>33518</v>
      </c>
      <c r="U171" s="57" t="s">
        <v>219</v>
      </c>
      <c r="V171" s="57" t="s">
        <v>219</v>
      </c>
      <c r="W171" s="1" t="s">
        <v>219</v>
      </c>
      <c r="X171" s="1" t="s">
        <v>219</v>
      </c>
      <c r="Y171" s="1"/>
      <c r="Z171" s="58">
        <v>0</v>
      </c>
      <c r="AA171" s="58">
        <v>49.6</v>
      </c>
      <c r="AB171" s="84">
        <f t="shared" si="2"/>
        <v>6.4270641598524877E-3</v>
      </c>
    </row>
    <row r="172" spans="1:28" x14ac:dyDescent="0.25">
      <c r="A172" s="56"/>
      <c r="B172" s="1" t="s">
        <v>220</v>
      </c>
      <c r="C172" s="1" t="s">
        <v>221</v>
      </c>
      <c r="D172" s="1">
        <v>50864</v>
      </c>
      <c r="E172" s="1">
        <v>101517</v>
      </c>
      <c r="F172" s="1"/>
      <c r="G172" s="1" t="s">
        <v>222</v>
      </c>
      <c r="H172" s="1" t="s">
        <v>213</v>
      </c>
      <c r="I172" s="1" t="s">
        <v>1</v>
      </c>
      <c r="J172" s="81" t="s">
        <v>540</v>
      </c>
      <c r="K172" s="1" t="s">
        <v>214</v>
      </c>
      <c r="L172" s="1" t="s">
        <v>215</v>
      </c>
      <c r="M172" s="1" t="s">
        <v>216</v>
      </c>
      <c r="N172" s="1" t="s">
        <v>252</v>
      </c>
      <c r="O172" s="1">
        <v>49.6</v>
      </c>
      <c r="P172" s="1">
        <v>35.299999999999997</v>
      </c>
      <c r="Q172" s="1">
        <v>0</v>
      </c>
      <c r="R172" s="1" t="s">
        <v>268</v>
      </c>
      <c r="S172" s="57">
        <v>40457</v>
      </c>
      <c r="T172" s="57">
        <v>33518</v>
      </c>
      <c r="U172" s="1" t="s">
        <v>219</v>
      </c>
      <c r="V172" s="57" t="s">
        <v>219</v>
      </c>
      <c r="W172" s="60" t="s">
        <v>219</v>
      </c>
      <c r="X172" s="61" t="s">
        <v>219</v>
      </c>
      <c r="Y172" s="1"/>
      <c r="Z172" s="62" t="s">
        <v>219</v>
      </c>
      <c r="AA172" s="63" t="s">
        <v>219</v>
      </c>
      <c r="AB172" s="84">
        <f t="shared" si="2"/>
        <v>6.4270641598524877E-3</v>
      </c>
    </row>
    <row r="173" spans="1:28" x14ac:dyDescent="0.25">
      <c r="A173" s="56"/>
      <c r="B173" s="1" t="s">
        <v>449</v>
      </c>
      <c r="C173" s="1" t="s">
        <v>219</v>
      </c>
      <c r="D173" s="1">
        <v>57043</v>
      </c>
      <c r="E173" s="1" t="s">
        <v>219</v>
      </c>
      <c r="F173" s="1"/>
      <c r="G173" s="1" t="s">
        <v>450</v>
      </c>
      <c r="H173" s="1" t="s">
        <v>213</v>
      </c>
      <c r="I173" s="1" t="s">
        <v>115</v>
      </c>
      <c r="J173" s="81">
        <v>0</v>
      </c>
      <c r="K173" s="1" t="s">
        <v>263</v>
      </c>
      <c r="L173" s="1" t="s">
        <v>215</v>
      </c>
      <c r="M173" s="1" t="s">
        <v>216</v>
      </c>
      <c r="N173" s="1" t="s">
        <v>217</v>
      </c>
      <c r="O173" s="1">
        <v>1.4</v>
      </c>
      <c r="P173" s="1" t="s">
        <v>219</v>
      </c>
      <c r="Q173" s="1">
        <v>0</v>
      </c>
      <c r="R173" s="1" t="s">
        <v>264</v>
      </c>
      <c r="S173" s="57" t="s">
        <v>219</v>
      </c>
      <c r="T173" s="57">
        <v>40787</v>
      </c>
      <c r="U173" s="1" t="s">
        <v>219</v>
      </c>
      <c r="V173" s="57" t="s">
        <v>219</v>
      </c>
      <c r="W173" s="60">
        <v>8.3000000000000007</v>
      </c>
      <c r="X173" s="61">
        <v>0.8</v>
      </c>
      <c r="Y173" s="1"/>
      <c r="Z173" s="62">
        <v>1227.384238410596</v>
      </c>
      <c r="AA173" s="63" t="s">
        <v>219</v>
      </c>
      <c r="AB173" s="84">
        <f t="shared" si="2"/>
        <v>1.8140906902809441E-4</v>
      </c>
    </row>
    <row r="174" spans="1:28" x14ac:dyDescent="0.25">
      <c r="A174" s="56"/>
      <c r="B174" s="1" t="s">
        <v>449</v>
      </c>
      <c r="C174" s="1" t="s">
        <v>219</v>
      </c>
      <c r="D174" s="1">
        <v>57043</v>
      </c>
      <c r="E174" s="1" t="s">
        <v>219</v>
      </c>
      <c r="F174" s="1"/>
      <c r="G174" s="1" t="s">
        <v>450</v>
      </c>
      <c r="H174" s="1" t="s">
        <v>213</v>
      </c>
      <c r="I174" s="1" t="s">
        <v>115</v>
      </c>
      <c r="J174" s="81">
        <v>0</v>
      </c>
      <c r="K174" s="1" t="s">
        <v>263</v>
      </c>
      <c r="L174" s="1" t="s">
        <v>215</v>
      </c>
      <c r="M174" s="1" t="s">
        <v>216</v>
      </c>
      <c r="N174" s="1" t="s">
        <v>217</v>
      </c>
      <c r="O174" s="1">
        <v>0.2</v>
      </c>
      <c r="P174" s="1" t="s">
        <v>219</v>
      </c>
      <c r="Q174" s="1">
        <v>0</v>
      </c>
      <c r="R174" s="1" t="s">
        <v>264</v>
      </c>
      <c r="S174" s="57" t="s">
        <v>219</v>
      </c>
      <c r="T174" s="57">
        <v>40787</v>
      </c>
      <c r="U174" s="1" t="s">
        <v>219</v>
      </c>
      <c r="V174" s="57" t="s">
        <v>219</v>
      </c>
      <c r="W174" s="60">
        <v>8.3000000000000007</v>
      </c>
      <c r="X174" s="61">
        <v>0.8</v>
      </c>
      <c r="Y174" s="1"/>
      <c r="Z174" s="62">
        <v>125</v>
      </c>
      <c r="AA174" s="63" t="s">
        <v>219</v>
      </c>
      <c r="AB174" s="84">
        <f t="shared" si="2"/>
        <v>2.5915581289727777E-5</v>
      </c>
    </row>
    <row r="175" spans="1:28" x14ac:dyDescent="0.25">
      <c r="A175" s="56"/>
      <c r="B175" s="1" t="s">
        <v>219</v>
      </c>
      <c r="C175" s="1" t="s">
        <v>347</v>
      </c>
      <c r="D175" s="1" t="s">
        <v>219</v>
      </c>
      <c r="E175" s="1" t="s">
        <v>219</v>
      </c>
      <c r="F175" s="1">
        <v>0</v>
      </c>
      <c r="G175" s="1" t="s">
        <v>219</v>
      </c>
      <c r="H175" s="1" t="s">
        <v>213</v>
      </c>
      <c r="I175" s="1" t="s">
        <v>49</v>
      </c>
      <c r="J175" s="81" t="s">
        <v>539</v>
      </c>
      <c r="K175" s="1" t="s">
        <v>214</v>
      </c>
      <c r="L175" s="1" t="s">
        <v>215</v>
      </c>
      <c r="M175" s="1" t="s">
        <v>216</v>
      </c>
      <c r="N175" s="1" t="s">
        <v>252</v>
      </c>
      <c r="O175" s="1">
        <v>0.99</v>
      </c>
      <c r="P175" s="1">
        <v>1.84</v>
      </c>
      <c r="Q175" s="1" t="s">
        <v>219</v>
      </c>
      <c r="R175" s="1" t="s">
        <v>268</v>
      </c>
      <c r="S175" s="57">
        <v>30390</v>
      </c>
      <c r="T175" s="57">
        <v>30508</v>
      </c>
      <c r="U175" s="57" t="s">
        <v>219</v>
      </c>
      <c r="V175" s="57" t="s">
        <v>219</v>
      </c>
      <c r="W175" s="1" t="s">
        <v>219</v>
      </c>
      <c r="X175" s="1" t="s">
        <v>219</v>
      </c>
      <c r="Y175" s="1"/>
      <c r="Z175" s="58">
        <v>0</v>
      </c>
      <c r="AA175" s="58">
        <v>0</v>
      </c>
      <c r="AB175" s="84">
        <f t="shared" si="2"/>
        <v>1.2828212738415248E-4</v>
      </c>
    </row>
    <row r="176" spans="1:28" x14ac:dyDescent="0.25">
      <c r="A176" s="56"/>
      <c r="B176" s="1" t="s">
        <v>429</v>
      </c>
      <c r="C176" s="1" t="s">
        <v>430</v>
      </c>
      <c r="D176" s="1">
        <v>50110</v>
      </c>
      <c r="E176" s="1">
        <v>100043</v>
      </c>
      <c r="F176" s="1">
        <v>0</v>
      </c>
      <c r="G176" s="1" t="s">
        <v>431</v>
      </c>
      <c r="H176" s="1" t="s">
        <v>213</v>
      </c>
      <c r="I176" s="1" t="s">
        <v>101</v>
      </c>
      <c r="J176" s="81" t="s">
        <v>541</v>
      </c>
      <c r="K176" s="1" t="s">
        <v>256</v>
      </c>
      <c r="L176" s="1" t="s">
        <v>257</v>
      </c>
      <c r="M176" s="1" t="s">
        <v>216</v>
      </c>
      <c r="N176" s="1" t="s">
        <v>217</v>
      </c>
      <c r="O176" s="1">
        <v>20</v>
      </c>
      <c r="P176" s="1">
        <v>20</v>
      </c>
      <c r="Q176" s="1" t="s">
        <v>219</v>
      </c>
      <c r="R176" s="1" t="s">
        <v>294</v>
      </c>
      <c r="S176" s="57">
        <v>31028</v>
      </c>
      <c r="T176" s="57">
        <v>31720</v>
      </c>
      <c r="U176" s="57" t="s">
        <v>219</v>
      </c>
      <c r="V176" s="57" t="s">
        <v>219</v>
      </c>
      <c r="W176" s="1" t="s">
        <v>219</v>
      </c>
      <c r="X176" s="1" t="s">
        <v>219</v>
      </c>
      <c r="Y176" s="1"/>
      <c r="Z176" s="58">
        <v>0</v>
      </c>
      <c r="AA176" s="58">
        <v>0</v>
      </c>
      <c r="AB176" s="84">
        <f t="shared" si="2"/>
        <v>2.5915581289727772E-3</v>
      </c>
    </row>
    <row r="177" spans="1:28" x14ac:dyDescent="0.25">
      <c r="A177" s="56"/>
      <c r="B177" s="1" t="s">
        <v>432</v>
      </c>
      <c r="C177" s="1" t="s">
        <v>433</v>
      </c>
      <c r="D177" s="1">
        <v>10144</v>
      </c>
      <c r="E177" s="1">
        <v>101680</v>
      </c>
      <c r="F177" s="1">
        <v>0</v>
      </c>
      <c r="G177" s="1" t="s">
        <v>434</v>
      </c>
      <c r="H177" s="1" t="s">
        <v>213</v>
      </c>
      <c r="I177" s="1" t="s">
        <v>102</v>
      </c>
      <c r="J177" s="81" t="s">
        <v>541</v>
      </c>
      <c r="K177" s="1" t="s">
        <v>256</v>
      </c>
      <c r="L177" s="1" t="s">
        <v>257</v>
      </c>
      <c r="M177" s="1" t="s">
        <v>216</v>
      </c>
      <c r="N177" s="1" t="s">
        <v>217</v>
      </c>
      <c r="O177" s="1">
        <v>18.399999999999999</v>
      </c>
      <c r="P177" s="1">
        <v>7.5</v>
      </c>
      <c r="Q177" s="1" t="s">
        <v>219</v>
      </c>
      <c r="R177" s="1" t="s">
        <v>294</v>
      </c>
      <c r="S177" s="57">
        <v>31153</v>
      </c>
      <c r="T177" s="57">
        <v>31566</v>
      </c>
      <c r="U177" s="57" t="s">
        <v>219</v>
      </c>
      <c r="V177" s="57" t="s">
        <v>219</v>
      </c>
      <c r="W177" s="1" t="s">
        <v>219</v>
      </c>
      <c r="X177" s="1" t="s">
        <v>219</v>
      </c>
      <c r="Y177" s="1"/>
      <c r="Z177" s="58">
        <v>0</v>
      </c>
      <c r="AA177" s="58">
        <v>0</v>
      </c>
      <c r="AB177" s="84">
        <f t="shared" si="2"/>
        <v>2.384233478654955E-3</v>
      </c>
    </row>
    <row r="178" spans="1:28" x14ac:dyDescent="0.25">
      <c r="A178" s="56"/>
      <c r="B178" s="1" t="s">
        <v>426</v>
      </c>
      <c r="C178" s="1" t="s">
        <v>427</v>
      </c>
      <c r="D178" s="1">
        <v>50112</v>
      </c>
      <c r="E178" s="1">
        <v>101378</v>
      </c>
      <c r="F178" s="1">
        <v>0</v>
      </c>
      <c r="G178" s="1" t="s">
        <v>428</v>
      </c>
      <c r="H178" s="1" t="s">
        <v>213</v>
      </c>
      <c r="I178" s="1" t="s">
        <v>100</v>
      </c>
      <c r="J178" s="81" t="s">
        <v>541</v>
      </c>
      <c r="K178" s="1" t="s">
        <v>256</v>
      </c>
      <c r="L178" s="1" t="s">
        <v>257</v>
      </c>
      <c r="M178" s="1" t="s">
        <v>216</v>
      </c>
      <c r="N178" s="1" t="s">
        <v>217</v>
      </c>
      <c r="O178" s="1">
        <v>25</v>
      </c>
      <c r="P178" s="1">
        <v>20</v>
      </c>
      <c r="Q178" s="1" t="s">
        <v>219</v>
      </c>
      <c r="R178" s="1" t="s">
        <v>294</v>
      </c>
      <c r="S178" s="57">
        <v>31028</v>
      </c>
      <c r="T178" s="57">
        <v>30330</v>
      </c>
      <c r="U178" s="57" t="s">
        <v>219</v>
      </c>
      <c r="V178" s="57" t="s">
        <v>219</v>
      </c>
      <c r="W178" s="1" t="s">
        <v>219</v>
      </c>
      <c r="X178" s="1" t="s">
        <v>219</v>
      </c>
      <c r="Y178" s="1"/>
      <c r="Z178" s="58">
        <v>0</v>
      </c>
      <c r="AA178" s="58">
        <v>0</v>
      </c>
      <c r="AB178" s="84">
        <f t="shared" si="2"/>
        <v>3.2394476612159716E-3</v>
      </c>
    </row>
    <row r="179" spans="1:28" x14ac:dyDescent="0.25">
      <c r="A179" s="56"/>
      <c r="B179" s="1" t="s">
        <v>422</v>
      </c>
      <c r="C179" s="1" t="s">
        <v>423</v>
      </c>
      <c r="D179" s="1" t="s">
        <v>424</v>
      </c>
      <c r="E179" s="1">
        <v>101682</v>
      </c>
      <c r="F179" s="1">
        <v>0</v>
      </c>
      <c r="G179" s="1" t="s">
        <v>425</v>
      </c>
      <c r="H179" s="1" t="s">
        <v>213</v>
      </c>
      <c r="I179" s="1" t="s">
        <v>99</v>
      </c>
      <c r="J179" s="81" t="s">
        <v>541</v>
      </c>
      <c r="K179" s="1" t="s">
        <v>256</v>
      </c>
      <c r="L179" s="1" t="s">
        <v>257</v>
      </c>
      <c r="M179" s="1" t="s">
        <v>216</v>
      </c>
      <c r="N179" s="1" t="s">
        <v>217</v>
      </c>
      <c r="O179" s="1">
        <v>7.5</v>
      </c>
      <c r="P179" s="1">
        <v>2</v>
      </c>
      <c r="Q179" s="1" t="s">
        <v>219</v>
      </c>
      <c r="R179" s="1" t="s">
        <v>294</v>
      </c>
      <c r="S179" s="57">
        <v>39934</v>
      </c>
      <c r="T179" s="57">
        <v>39814</v>
      </c>
      <c r="U179" s="57" t="s">
        <v>219</v>
      </c>
      <c r="V179" s="57" t="s">
        <v>219</v>
      </c>
      <c r="W179" s="1" t="s">
        <v>219</v>
      </c>
      <c r="X179" s="1" t="s">
        <v>219</v>
      </c>
      <c r="Y179" s="1"/>
      <c r="Z179" s="58">
        <v>0</v>
      </c>
      <c r="AA179" s="58">
        <v>0</v>
      </c>
      <c r="AB179" s="84">
        <f t="shared" si="2"/>
        <v>9.7183429836479151E-4</v>
      </c>
    </row>
    <row r="180" spans="1:28" x14ac:dyDescent="0.25">
      <c r="A180" s="56"/>
      <c r="B180" s="2" t="s">
        <v>219</v>
      </c>
      <c r="C180" s="2" t="s">
        <v>507</v>
      </c>
      <c r="D180" s="2" t="s">
        <v>219</v>
      </c>
      <c r="E180" s="2" t="s">
        <v>219</v>
      </c>
      <c r="F180" s="2" t="s">
        <v>219</v>
      </c>
      <c r="G180" s="2" t="s">
        <v>219</v>
      </c>
      <c r="H180" s="2" t="s">
        <v>457</v>
      </c>
      <c r="I180" s="2" t="s">
        <v>146</v>
      </c>
      <c r="J180" s="81" t="s">
        <v>542</v>
      </c>
      <c r="K180" s="2" t="s">
        <v>309</v>
      </c>
      <c r="L180" s="2" t="s">
        <v>215</v>
      </c>
      <c r="M180" s="2" t="s">
        <v>216</v>
      </c>
      <c r="N180" s="2" t="s">
        <v>217</v>
      </c>
      <c r="O180" s="2">
        <v>0.4</v>
      </c>
      <c r="P180" s="2">
        <v>0</v>
      </c>
      <c r="Q180" s="2">
        <v>0</v>
      </c>
      <c r="R180" s="2" t="s">
        <v>308</v>
      </c>
      <c r="S180" s="66" t="s">
        <v>219</v>
      </c>
      <c r="T180" s="66">
        <v>41529</v>
      </c>
      <c r="U180" s="66" t="s">
        <v>219</v>
      </c>
      <c r="V180" s="66" t="s">
        <v>219</v>
      </c>
      <c r="W180" s="2">
        <v>8.3000000000000007</v>
      </c>
      <c r="X180" s="2">
        <v>0.8</v>
      </c>
      <c r="Y180" s="2"/>
      <c r="Z180" s="67">
        <v>100.61379601741828</v>
      </c>
      <c r="AA180" s="68">
        <v>0.4</v>
      </c>
      <c r="AB180" s="84">
        <f t="shared" si="2"/>
        <v>5.1831162579455553E-5</v>
      </c>
    </row>
    <row r="181" spans="1:28" x14ac:dyDescent="0.25">
      <c r="A181" s="56"/>
      <c r="B181" s="1" t="s">
        <v>390</v>
      </c>
      <c r="C181" s="1" t="s">
        <v>391</v>
      </c>
      <c r="D181" s="1">
        <v>59658</v>
      </c>
      <c r="E181" s="1" t="s">
        <v>219</v>
      </c>
      <c r="F181" s="1">
        <v>0</v>
      </c>
      <c r="G181" s="1" t="s">
        <v>392</v>
      </c>
      <c r="H181" s="1" t="s">
        <v>213</v>
      </c>
      <c r="I181" s="1" t="s">
        <v>77</v>
      </c>
      <c r="J181" s="81">
        <v>0</v>
      </c>
      <c r="K181" s="1" t="s">
        <v>256</v>
      </c>
      <c r="L181" s="1" t="s">
        <v>257</v>
      </c>
      <c r="M181" s="1" t="s">
        <v>216</v>
      </c>
      <c r="N181" s="1" t="s">
        <v>217</v>
      </c>
      <c r="O181" s="1">
        <v>30.15</v>
      </c>
      <c r="P181" s="1">
        <v>17</v>
      </c>
      <c r="Q181" s="1" t="s">
        <v>219</v>
      </c>
      <c r="R181" s="1" t="s">
        <v>393</v>
      </c>
      <c r="S181" s="57">
        <v>41130</v>
      </c>
      <c r="T181" s="57">
        <v>41730</v>
      </c>
      <c r="U181" s="57" t="s">
        <v>219</v>
      </c>
      <c r="V181" s="57" t="s">
        <v>219</v>
      </c>
      <c r="W181" s="1">
        <v>8.3000000000000007</v>
      </c>
      <c r="X181" s="1">
        <v>0.8</v>
      </c>
      <c r="Y181" s="1"/>
      <c r="Z181" s="58">
        <v>91545</v>
      </c>
      <c r="AA181" s="58">
        <v>0</v>
      </c>
      <c r="AB181" s="84">
        <f t="shared" si="2"/>
        <v>3.9067738794264619E-3</v>
      </c>
    </row>
    <row r="182" spans="1:28" x14ac:dyDescent="0.25">
      <c r="A182" s="56"/>
      <c r="B182" s="2" t="s">
        <v>508</v>
      </c>
      <c r="C182" s="2">
        <v>2835</v>
      </c>
      <c r="D182" s="2" t="s">
        <v>219</v>
      </c>
      <c r="E182" s="2" t="s">
        <v>219</v>
      </c>
      <c r="F182" s="2" t="s">
        <v>219</v>
      </c>
      <c r="G182" s="2" t="s">
        <v>219</v>
      </c>
      <c r="H182" s="2" t="s">
        <v>457</v>
      </c>
      <c r="I182" s="2" t="s">
        <v>147</v>
      </c>
      <c r="J182" s="81">
        <v>0</v>
      </c>
      <c r="K182" s="2" t="s">
        <v>306</v>
      </c>
      <c r="L182" s="2" t="s">
        <v>215</v>
      </c>
      <c r="M182" s="2" t="s">
        <v>216</v>
      </c>
      <c r="N182" s="2" t="s">
        <v>217</v>
      </c>
      <c r="O182" s="2">
        <v>6.08</v>
      </c>
      <c r="P182" s="2">
        <v>6.08</v>
      </c>
      <c r="Q182" s="2">
        <v>0</v>
      </c>
      <c r="R182" s="2" t="s">
        <v>466</v>
      </c>
      <c r="S182" s="66">
        <v>42828</v>
      </c>
      <c r="T182" s="66">
        <v>43040</v>
      </c>
      <c r="U182" s="66" t="s">
        <v>219</v>
      </c>
      <c r="V182" s="66" t="s">
        <v>219</v>
      </c>
      <c r="W182" s="2">
        <v>8.3000000000000007</v>
      </c>
      <c r="X182" s="2">
        <v>0.8</v>
      </c>
      <c r="Y182" s="2"/>
      <c r="Z182" s="67">
        <v>5386.62</v>
      </c>
      <c r="AA182" s="68">
        <v>6.08</v>
      </c>
      <c r="AB182" s="84">
        <f t="shared" si="2"/>
        <v>7.8783367120772432E-4</v>
      </c>
    </row>
    <row r="183" spans="1:28" x14ac:dyDescent="0.25">
      <c r="A183" s="56"/>
      <c r="B183" s="2" t="s">
        <v>509</v>
      </c>
      <c r="C183" s="2" t="s">
        <v>510</v>
      </c>
      <c r="D183" s="2">
        <v>50134</v>
      </c>
      <c r="E183" s="2">
        <v>100886</v>
      </c>
      <c r="F183" s="2">
        <v>2058</v>
      </c>
      <c r="G183" s="2" t="s">
        <v>511</v>
      </c>
      <c r="H183" s="2" t="s">
        <v>457</v>
      </c>
      <c r="I183" s="2" t="s">
        <v>148</v>
      </c>
      <c r="J183" s="81" t="s">
        <v>540</v>
      </c>
      <c r="K183" s="2" t="s">
        <v>214</v>
      </c>
      <c r="L183" s="2" t="s">
        <v>215</v>
      </c>
      <c r="M183" s="2" t="s">
        <v>216</v>
      </c>
      <c r="N183" s="2" t="s">
        <v>217</v>
      </c>
      <c r="O183" s="2">
        <v>340</v>
      </c>
      <c r="P183" s="2">
        <v>318</v>
      </c>
      <c r="Q183" s="2">
        <v>0</v>
      </c>
      <c r="R183" s="2" t="s">
        <v>235</v>
      </c>
      <c r="S183" s="66">
        <v>41092</v>
      </c>
      <c r="T183" s="66">
        <v>32106</v>
      </c>
      <c r="U183" s="66" t="s">
        <v>219</v>
      </c>
      <c r="V183" s="66">
        <v>41640</v>
      </c>
      <c r="W183" s="2">
        <v>8.3000000000000007</v>
      </c>
      <c r="X183" s="2">
        <v>0.8</v>
      </c>
      <c r="Y183" s="2"/>
      <c r="Z183" s="67">
        <v>95935.929113892955</v>
      </c>
      <c r="AA183" s="68">
        <v>300</v>
      </c>
      <c r="AB183" s="84">
        <f t="shared" si="2"/>
        <v>4.4056488192537213E-2</v>
      </c>
    </row>
    <row r="184" spans="1:28" x14ac:dyDescent="0.25">
      <c r="A184" s="56"/>
      <c r="B184" s="2" t="s">
        <v>512</v>
      </c>
      <c r="C184" s="2">
        <v>2834</v>
      </c>
      <c r="D184" s="2" t="s">
        <v>219</v>
      </c>
      <c r="E184" s="2" t="s">
        <v>219</v>
      </c>
      <c r="F184" s="2" t="s">
        <v>219</v>
      </c>
      <c r="G184" s="2" t="s">
        <v>513</v>
      </c>
      <c r="H184" s="2" t="s">
        <v>457</v>
      </c>
      <c r="I184" s="2" t="s">
        <v>149</v>
      </c>
      <c r="J184" s="81">
        <v>0</v>
      </c>
      <c r="K184" s="2" t="s">
        <v>306</v>
      </c>
      <c r="L184" s="2" t="s">
        <v>215</v>
      </c>
      <c r="M184" s="2" t="s">
        <v>216</v>
      </c>
      <c r="N184" s="2" t="s">
        <v>217</v>
      </c>
      <c r="O184" s="2">
        <v>1.43</v>
      </c>
      <c r="P184" s="2">
        <v>1.43</v>
      </c>
      <c r="Q184" s="2">
        <v>0</v>
      </c>
      <c r="R184" s="2" t="s">
        <v>466</v>
      </c>
      <c r="S184" s="66">
        <v>42797</v>
      </c>
      <c r="T184" s="66">
        <v>42826</v>
      </c>
      <c r="U184" s="66" t="s">
        <v>219</v>
      </c>
      <c r="V184" s="66" t="s">
        <v>219</v>
      </c>
      <c r="W184" s="2">
        <v>8.3000000000000007</v>
      </c>
      <c r="X184" s="2">
        <v>0.8</v>
      </c>
      <c r="Y184" s="2"/>
      <c r="Z184" s="67">
        <v>1655.42</v>
      </c>
      <c r="AA184" s="68">
        <v>1.43</v>
      </c>
      <c r="AB184" s="84">
        <f t="shared" si="2"/>
        <v>1.8529640622155357E-4</v>
      </c>
    </row>
    <row r="185" spans="1:28" x14ac:dyDescent="0.25">
      <c r="A185" s="56"/>
      <c r="B185" s="2" t="s">
        <v>514</v>
      </c>
      <c r="C185" s="2">
        <v>2479</v>
      </c>
      <c r="D185" s="2" t="s">
        <v>219</v>
      </c>
      <c r="E185" s="2" t="s">
        <v>219</v>
      </c>
      <c r="F185" s="2">
        <v>2479</v>
      </c>
      <c r="G185" s="2" t="s">
        <v>219</v>
      </c>
      <c r="H185" s="2" t="s">
        <v>457</v>
      </c>
      <c r="I185" s="2" t="s">
        <v>150</v>
      </c>
      <c r="J185" s="81">
        <v>0</v>
      </c>
      <c r="K185" s="2" t="s">
        <v>306</v>
      </c>
      <c r="L185" s="2" t="s">
        <v>215</v>
      </c>
      <c r="M185" s="2" t="s">
        <v>458</v>
      </c>
      <c r="N185" s="2" t="s">
        <v>252</v>
      </c>
      <c r="O185" s="2">
        <v>0.19</v>
      </c>
      <c r="P185" s="2">
        <v>0.19</v>
      </c>
      <c r="Q185" s="2">
        <v>0</v>
      </c>
      <c r="R185" s="2" t="s">
        <v>268</v>
      </c>
      <c r="S185" s="66" t="s">
        <v>219</v>
      </c>
      <c r="T185" s="66">
        <v>35223</v>
      </c>
      <c r="U185" s="66" t="s">
        <v>219</v>
      </c>
      <c r="V185" s="66" t="s">
        <v>219</v>
      </c>
      <c r="W185" s="2">
        <v>8.3000000000000007</v>
      </c>
      <c r="X185" s="2">
        <v>0.8</v>
      </c>
      <c r="Y185" s="2"/>
      <c r="Z185" s="67">
        <v>0</v>
      </c>
      <c r="AA185" s="68">
        <v>0</v>
      </c>
      <c r="AB185" s="84">
        <f t="shared" si="2"/>
        <v>2.4619802225241385E-5</v>
      </c>
    </row>
    <row r="186" spans="1:28" x14ac:dyDescent="0.25">
      <c r="A186" s="56"/>
      <c r="B186" s="2" t="s">
        <v>515</v>
      </c>
      <c r="C186" s="2">
        <v>2915</v>
      </c>
      <c r="D186" s="2">
        <v>10601</v>
      </c>
      <c r="E186" s="2">
        <v>100002</v>
      </c>
      <c r="F186" s="2">
        <v>2015</v>
      </c>
      <c r="G186" s="2" t="s">
        <v>516</v>
      </c>
      <c r="H186" s="2" t="s">
        <v>457</v>
      </c>
      <c r="I186" s="2" t="s">
        <v>151</v>
      </c>
      <c r="J186" s="81">
        <v>0</v>
      </c>
      <c r="K186" s="2" t="s">
        <v>256</v>
      </c>
      <c r="L186" s="2" t="s">
        <v>517</v>
      </c>
      <c r="M186" s="2" t="s">
        <v>368</v>
      </c>
      <c r="N186" s="2" t="s">
        <v>217</v>
      </c>
      <c r="O186" s="2">
        <v>35.799999999999997</v>
      </c>
      <c r="P186" s="2">
        <v>31</v>
      </c>
      <c r="Q186" s="2">
        <v>0</v>
      </c>
      <c r="R186" s="2" t="s">
        <v>218</v>
      </c>
      <c r="S186" s="66">
        <v>42368</v>
      </c>
      <c r="T186" s="66">
        <v>30369</v>
      </c>
      <c r="U186" s="66" t="s">
        <v>219</v>
      </c>
      <c r="V186" s="66" t="s">
        <v>219</v>
      </c>
      <c r="W186" s="2">
        <v>8.3000000000000007</v>
      </c>
      <c r="X186" s="2">
        <v>0.8</v>
      </c>
      <c r="Y186" s="2"/>
      <c r="Z186" s="67">
        <v>104874.85326269381</v>
      </c>
      <c r="AA186" s="68">
        <v>34</v>
      </c>
      <c r="AB186" s="84">
        <f t="shared" si="2"/>
        <v>4.6388890508612711E-3</v>
      </c>
    </row>
    <row r="187" spans="1:28" x14ac:dyDescent="0.25">
      <c r="A187" s="56"/>
      <c r="B187" s="2" t="s">
        <v>219</v>
      </c>
      <c r="C187" s="2" t="s">
        <v>518</v>
      </c>
      <c r="D187" s="2" t="s">
        <v>219</v>
      </c>
      <c r="E187" s="2" t="s">
        <v>219</v>
      </c>
      <c r="F187" s="2" t="s">
        <v>219</v>
      </c>
      <c r="G187" s="2" t="s">
        <v>219</v>
      </c>
      <c r="H187" s="2" t="s">
        <v>457</v>
      </c>
      <c r="I187" s="2" t="s">
        <v>152</v>
      </c>
      <c r="J187" s="81">
        <v>0</v>
      </c>
      <c r="K187" s="2" t="s">
        <v>263</v>
      </c>
      <c r="L187" s="2" t="s">
        <v>307</v>
      </c>
      <c r="M187" s="2" t="s">
        <v>216</v>
      </c>
      <c r="N187" s="2" t="s">
        <v>217</v>
      </c>
      <c r="O187" s="2">
        <v>1.1100000000000001</v>
      </c>
      <c r="P187" s="2">
        <v>0</v>
      </c>
      <c r="Q187" s="2">
        <v>0</v>
      </c>
      <c r="R187" s="2" t="s">
        <v>308</v>
      </c>
      <c r="S187" s="66" t="s">
        <v>219</v>
      </c>
      <c r="T187" s="66">
        <v>41103</v>
      </c>
      <c r="U187" s="66" t="s">
        <v>219</v>
      </c>
      <c r="V187" s="66" t="s">
        <v>219</v>
      </c>
      <c r="W187" s="2">
        <v>8.3000000000000007</v>
      </c>
      <c r="X187" s="2">
        <v>0.8</v>
      </c>
      <c r="Y187" s="2"/>
      <c r="Z187" s="67">
        <v>3395.6344370860934</v>
      </c>
      <c r="AA187" s="68">
        <v>1.1100000000000001</v>
      </c>
      <c r="AB187" s="84">
        <f t="shared" si="2"/>
        <v>1.4383147615798915E-4</v>
      </c>
    </row>
    <row r="188" spans="1:28" x14ac:dyDescent="0.25">
      <c r="A188" s="56"/>
      <c r="B188" s="1" t="s">
        <v>329</v>
      </c>
      <c r="C188" s="1" t="s">
        <v>330</v>
      </c>
      <c r="D188" s="1" t="s">
        <v>219</v>
      </c>
      <c r="E188" s="1">
        <v>101416</v>
      </c>
      <c r="F188" s="1">
        <v>0</v>
      </c>
      <c r="G188" s="1" t="s">
        <v>219</v>
      </c>
      <c r="H188" s="1" t="s">
        <v>213</v>
      </c>
      <c r="I188" s="1" t="s">
        <v>40</v>
      </c>
      <c r="J188" s="81" t="s">
        <v>175</v>
      </c>
      <c r="K188" s="1" t="s">
        <v>214</v>
      </c>
      <c r="L188" s="1" t="s">
        <v>215</v>
      </c>
      <c r="M188" s="1" t="s">
        <v>216</v>
      </c>
      <c r="N188" s="1" t="s">
        <v>217</v>
      </c>
      <c r="O188" s="1">
        <v>12.6</v>
      </c>
      <c r="P188" s="1">
        <v>12.6</v>
      </c>
      <c r="Q188" s="1" t="s">
        <v>219</v>
      </c>
      <c r="R188" s="1" t="s">
        <v>294</v>
      </c>
      <c r="S188" s="57">
        <v>35782</v>
      </c>
      <c r="T188" s="57">
        <v>35821</v>
      </c>
      <c r="U188" s="57" t="s">
        <v>219</v>
      </c>
      <c r="V188" s="57" t="s">
        <v>219</v>
      </c>
      <c r="W188" s="1" t="s">
        <v>219</v>
      </c>
      <c r="X188" s="1" t="s">
        <v>219</v>
      </c>
      <c r="Y188" s="1"/>
      <c r="Z188" s="58">
        <v>0</v>
      </c>
      <c r="AA188" s="58">
        <v>0</v>
      </c>
      <c r="AB188" s="84">
        <f t="shared" si="2"/>
        <v>1.6326816212528497E-3</v>
      </c>
    </row>
    <row r="189" spans="1:28" x14ac:dyDescent="0.25">
      <c r="A189" s="56"/>
      <c r="B189" s="1" t="s">
        <v>265</v>
      </c>
      <c r="C189" s="1" t="s">
        <v>266</v>
      </c>
      <c r="D189" s="1">
        <v>50104</v>
      </c>
      <c r="E189" s="1">
        <v>400085</v>
      </c>
      <c r="F189" s="1">
        <v>0</v>
      </c>
      <c r="G189" s="1" t="s">
        <v>267</v>
      </c>
      <c r="H189" s="1" t="s">
        <v>213</v>
      </c>
      <c r="I189" s="1" t="s">
        <v>14</v>
      </c>
      <c r="J189" s="81">
        <v>0</v>
      </c>
      <c r="K189" s="1" t="s">
        <v>214</v>
      </c>
      <c r="L189" s="1" t="s">
        <v>215</v>
      </c>
      <c r="M189" s="1" t="s">
        <v>216</v>
      </c>
      <c r="N189" s="1" t="s">
        <v>217</v>
      </c>
      <c r="O189" s="1">
        <v>30</v>
      </c>
      <c r="P189" s="1">
        <v>30</v>
      </c>
      <c r="Q189" s="1">
        <v>0</v>
      </c>
      <c r="R189" s="1" t="s">
        <v>268</v>
      </c>
      <c r="S189" s="57">
        <v>31034</v>
      </c>
      <c r="T189" s="57">
        <v>31667</v>
      </c>
      <c r="U189" s="57" t="s">
        <v>219</v>
      </c>
      <c r="V189" s="57" t="s">
        <v>219</v>
      </c>
      <c r="W189" s="1">
        <v>8.3000000000000007</v>
      </c>
      <c r="X189" s="1">
        <v>0.8</v>
      </c>
      <c r="Y189" s="1"/>
      <c r="Z189" s="58">
        <v>-4076.7860836432938</v>
      </c>
      <c r="AA189" s="58">
        <v>0</v>
      </c>
      <c r="AB189" s="84">
        <f t="shared" si="2"/>
        <v>3.887337193459166E-3</v>
      </c>
    </row>
    <row r="190" spans="1:28" x14ac:dyDescent="0.25">
      <c r="A190" s="56"/>
      <c r="B190" s="2" t="s">
        <v>519</v>
      </c>
      <c r="C190" s="2">
        <v>2826</v>
      </c>
      <c r="D190" s="2">
        <v>50115</v>
      </c>
      <c r="E190" s="2">
        <v>100300</v>
      </c>
      <c r="F190" s="2">
        <v>2019</v>
      </c>
      <c r="G190" s="2" t="s">
        <v>520</v>
      </c>
      <c r="H190" s="2" t="s">
        <v>457</v>
      </c>
      <c r="I190" s="2" t="s">
        <v>153</v>
      </c>
      <c r="J190" s="81">
        <v>0</v>
      </c>
      <c r="K190" s="2" t="s">
        <v>214</v>
      </c>
      <c r="L190" s="2" t="s">
        <v>215</v>
      </c>
      <c r="M190" s="2" t="s">
        <v>216</v>
      </c>
      <c r="N190" s="2" t="s">
        <v>217</v>
      </c>
      <c r="O190" s="2">
        <v>45</v>
      </c>
      <c r="P190" s="2">
        <v>30</v>
      </c>
      <c r="Q190" s="2">
        <v>0</v>
      </c>
      <c r="R190" s="2" t="s">
        <v>340</v>
      </c>
      <c r="S190" s="66">
        <v>41730</v>
      </c>
      <c r="T190" s="66">
        <v>30950</v>
      </c>
      <c r="U190" s="66" t="s">
        <v>219</v>
      </c>
      <c r="V190" s="66" t="s">
        <v>219</v>
      </c>
      <c r="W190" s="2">
        <v>8.3000000000000007</v>
      </c>
      <c r="X190" s="2">
        <v>0.8</v>
      </c>
      <c r="Y190" s="2"/>
      <c r="Z190" s="67">
        <v>0</v>
      </c>
      <c r="AA190" s="68">
        <v>45</v>
      </c>
      <c r="AB190" s="84">
        <f t="shared" si="2"/>
        <v>5.8310057901887489E-3</v>
      </c>
    </row>
    <row r="191" spans="1:28" x14ac:dyDescent="0.25">
      <c r="A191" s="56"/>
      <c r="B191" s="2" t="s">
        <v>219</v>
      </c>
      <c r="C191" s="2" t="s">
        <v>521</v>
      </c>
      <c r="D191" s="2" t="s">
        <v>219</v>
      </c>
      <c r="E191" s="2" t="s">
        <v>219</v>
      </c>
      <c r="F191" s="2" t="s">
        <v>219</v>
      </c>
      <c r="G191" s="2" t="s">
        <v>219</v>
      </c>
      <c r="H191" s="2" t="s">
        <v>457</v>
      </c>
      <c r="I191" s="2" t="s">
        <v>154</v>
      </c>
      <c r="J191" s="81" t="s">
        <v>175</v>
      </c>
      <c r="K191" s="2" t="s">
        <v>263</v>
      </c>
      <c r="L191" s="2" t="s">
        <v>215</v>
      </c>
      <c r="M191" s="2" t="s">
        <v>216</v>
      </c>
      <c r="N191" s="2" t="s">
        <v>217</v>
      </c>
      <c r="O191" s="2">
        <v>0.8</v>
      </c>
      <c r="P191" s="2">
        <v>0</v>
      </c>
      <c r="Q191" s="2">
        <v>0</v>
      </c>
      <c r="R191" s="2" t="s">
        <v>308</v>
      </c>
      <c r="S191" s="66" t="s">
        <v>219</v>
      </c>
      <c r="T191" s="66">
        <v>41117</v>
      </c>
      <c r="U191" s="66" t="s">
        <v>219</v>
      </c>
      <c r="V191" s="66" t="s">
        <v>219</v>
      </c>
      <c r="W191" s="2">
        <v>8.3000000000000007</v>
      </c>
      <c r="X191" s="2">
        <v>0.8</v>
      </c>
      <c r="Y191" s="2"/>
      <c r="Z191" s="67">
        <v>1130.6384105960262</v>
      </c>
      <c r="AA191" s="68">
        <v>0.8</v>
      </c>
      <c r="AB191" s="84">
        <f t="shared" si="2"/>
        <v>1.0366232515891111E-4</v>
      </c>
    </row>
    <row r="192" spans="1:28" x14ac:dyDescent="0.25">
      <c r="A192" s="56"/>
      <c r="B192" s="2" t="s">
        <v>219</v>
      </c>
      <c r="C192" s="2" t="s">
        <v>522</v>
      </c>
      <c r="D192" s="2" t="s">
        <v>219</v>
      </c>
      <c r="E192" s="2" t="s">
        <v>219</v>
      </c>
      <c r="F192" s="2" t="s">
        <v>219</v>
      </c>
      <c r="G192" s="2" t="s">
        <v>219</v>
      </c>
      <c r="H192" s="2" t="s">
        <v>457</v>
      </c>
      <c r="I192" s="2" t="s">
        <v>155</v>
      </c>
      <c r="J192" s="81">
        <v>0</v>
      </c>
      <c r="K192" s="2" t="s">
        <v>306</v>
      </c>
      <c r="L192" s="2" t="s">
        <v>307</v>
      </c>
      <c r="M192" s="2" t="s">
        <v>216</v>
      </c>
      <c r="N192" s="2" t="s">
        <v>217</v>
      </c>
      <c r="O192" s="2">
        <v>1.55</v>
      </c>
      <c r="P192" s="2">
        <v>0</v>
      </c>
      <c r="Q192" s="2">
        <v>0</v>
      </c>
      <c r="R192" s="2" t="s">
        <v>308</v>
      </c>
      <c r="S192" s="66" t="s">
        <v>219</v>
      </c>
      <c r="T192" s="66">
        <v>42178</v>
      </c>
      <c r="U192" s="66" t="s">
        <v>219</v>
      </c>
      <c r="V192" s="66" t="s">
        <v>219</v>
      </c>
      <c r="W192" s="2">
        <v>8.3000000000000007</v>
      </c>
      <c r="X192" s="2">
        <v>0.8</v>
      </c>
      <c r="Y192" s="2"/>
      <c r="Z192" s="67">
        <v>4784.7576158940401</v>
      </c>
      <c r="AA192" s="68">
        <v>1.55</v>
      </c>
      <c r="AB192" s="84">
        <f t="shared" si="2"/>
        <v>2.0084575499539024E-4</v>
      </c>
    </row>
    <row r="193" spans="1:28" x14ac:dyDescent="0.25">
      <c r="A193" s="56"/>
      <c r="B193" s="2" t="s">
        <v>464</v>
      </c>
      <c r="C193" s="2">
        <v>2836</v>
      </c>
      <c r="D193" s="2" t="s">
        <v>464</v>
      </c>
      <c r="E193" s="2" t="s">
        <v>464</v>
      </c>
      <c r="F193" s="2" t="s">
        <v>219</v>
      </c>
      <c r="G193" s="2" t="s">
        <v>464</v>
      </c>
      <c r="H193" s="2" t="s">
        <v>457</v>
      </c>
      <c r="I193" s="2" t="s">
        <v>156</v>
      </c>
      <c r="J193" s="81">
        <v>0</v>
      </c>
      <c r="K193" s="2" t="s">
        <v>263</v>
      </c>
      <c r="L193" s="2" t="s">
        <v>517</v>
      </c>
      <c r="M193" s="2" t="s">
        <v>368</v>
      </c>
      <c r="N193" s="2" t="s">
        <v>217</v>
      </c>
      <c r="O193" s="2">
        <v>18.899999999999999</v>
      </c>
      <c r="P193" s="2">
        <v>18.899999999999999</v>
      </c>
      <c r="Q193" s="2">
        <v>0</v>
      </c>
      <c r="R193" s="2" t="s">
        <v>340</v>
      </c>
      <c r="S193" s="66">
        <v>43007</v>
      </c>
      <c r="T193" s="66">
        <v>43983</v>
      </c>
      <c r="U193" s="66" t="s">
        <v>219</v>
      </c>
      <c r="V193" s="66" t="s">
        <v>219</v>
      </c>
      <c r="W193" s="2">
        <v>8.3000000000000007</v>
      </c>
      <c r="X193" s="2">
        <v>0.8</v>
      </c>
      <c r="Y193" s="2"/>
      <c r="Z193" s="67">
        <v>60967</v>
      </c>
      <c r="AA193" s="68">
        <v>18.899999999999999</v>
      </c>
      <c r="AB193" s="84">
        <f t="shared" si="2"/>
        <v>2.4490224318792744E-3</v>
      </c>
    </row>
    <row r="194" spans="1:28" x14ac:dyDescent="0.25">
      <c r="A194" s="56"/>
      <c r="B194" s="85" t="s">
        <v>523</v>
      </c>
      <c r="C194" s="85">
        <v>2829</v>
      </c>
      <c r="D194" s="85">
        <v>50216</v>
      </c>
      <c r="E194" s="85">
        <v>101246</v>
      </c>
      <c r="F194" s="85">
        <v>2053</v>
      </c>
      <c r="G194" s="85" t="s">
        <v>524</v>
      </c>
      <c r="H194" s="85" t="s">
        <v>457</v>
      </c>
      <c r="I194" s="85" t="s">
        <v>157</v>
      </c>
      <c r="J194" s="81" t="s">
        <v>539</v>
      </c>
      <c r="K194" s="85" t="s">
        <v>339</v>
      </c>
      <c r="L194" s="85" t="s">
        <v>215</v>
      </c>
      <c r="M194" s="85" t="s">
        <v>216</v>
      </c>
      <c r="N194" s="85" t="s">
        <v>217</v>
      </c>
      <c r="O194" s="85">
        <v>405.78</v>
      </c>
      <c r="P194" s="85">
        <v>279</v>
      </c>
      <c r="Q194" s="85">
        <v>0</v>
      </c>
      <c r="R194" s="85" t="s">
        <v>218</v>
      </c>
      <c r="S194" s="86">
        <v>41960</v>
      </c>
      <c r="T194" s="86">
        <v>32115</v>
      </c>
      <c r="U194" s="86" t="s">
        <v>219</v>
      </c>
      <c r="V194" s="86" t="s">
        <v>219</v>
      </c>
      <c r="W194" s="85">
        <v>8.3000000000000007</v>
      </c>
      <c r="X194" s="85">
        <v>0.8</v>
      </c>
      <c r="Y194" s="85"/>
      <c r="Z194" s="87">
        <v>0</v>
      </c>
      <c r="AA194" s="88">
        <v>385</v>
      </c>
      <c r="AB194" s="89">
        <f t="shared" si="2"/>
        <v>5.258012287872868E-2</v>
      </c>
    </row>
    <row r="195" spans="1:28" x14ac:dyDescent="0.25">
      <c r="A195" s="56"/>
      <c r="B195" s="2" t="s">
        <v>219</v>
      </c>
      <c r="C195" s="2">
        <v>2807</v>
      </c>
      <c r="D195" s="2">
        <v>10685</v>
      </c>
      <c r="E195" s="2">
        <v>100011</v>
      </c>
      <c r="F195" s="2">
        <v>2007</v>
      </c>
      <c r="G195" s="2" t="s">
        <v>525</v>
      </c>
      <c r="H195" s="2" t="s">
        <v>457</v>
      </c>
      <c r="I195" s="2" t="s">
        <v>158</v>
      </c>
      <c r="J195" s="81">
        <v>0</v>
      </c>
      <c r="K195" s="2" t="s">
        <v>214</v>
      </c>
      <c r="L195" s="2" t="s">
        <v>215</v>
      </c>
      <c r="M195" s="2" t="s">
        <v>216</v>
      </c>
      <c r="N195" s="2" t="s">
        <v>217</v>
      </c>
      <c r="O195" s="2">
        <v>15.5</v>
      </c>
      <c r="P195" s="2">
        <v>4</v>
      </c>
      <c r="Q195" s="2">
        <v>0</v>
      </c>
      <c r="R195" s="2" t="s">
        <v>281</v>
      </c>
      <c r="S195" s="66">
        <v>41060</v>
      </c>
      <c r="T195" s="66">
        <v>29031</v>
      </c>
      <c r="U195" s="66" t="s">
        <v>219</v>
      </c>
      <c r="V195" s="66" t="s">
        <v>219</v>
      </c>
      <c r="W195" s="2">
        <v>8.3000000000000007</v>
      </c>
      <c r="X195" s="2">
        <v>0.8</v>
      </c>
      <c r="Y195" s="2"/>
      <c r="Z195" s="67">
        <v>0</v>
      </c>
      <c r="AA195" s="68">
        <v>15</v>
      </c>
      <c r="AB195" s="84">
        <f t="shared" si="2"/>
        <v>2.0084575499539027E-3</v>
      </c>
    </row>
    <row r="196" spans="1:28" x14ac:dyDescent="0.25">
      <c r="A196" s="56"/>
      <c r="B196" s="2" t="s">
        <v>219</v>
      </c>
      <c r="C196" s="2">
        <v>2807</v>
      </c>
      <c r="D196" s="2">
        <v>10685</v>
      </c>
      <c r="E196" s="2">
        <v>100011</v>
      </c>
      <c r="F196" s="2">
        <v>2807</v>
      </c>
      <c r="G196" s="2" t="s">
        <v>525</v>
      </c>
      <c r="H196" s="2" t="s">
        <v>457</v>
      </c>
      <c r="I196" s="2" t="s">
        <v>158</v>
      </c>
      <c r="J196" s="81">
        <v>0</v>
      </c>
      <c r="K196" s="2" t="s">
        <v>214</v>
      </c>
      <c r="L196" s="2" t="s">
        <v>215</v>
      </c>
      <c r="M196" s="2" t="s">
        <v>216</v>
      </c>
      <c r="N196" s="2" t="s">
        <v>217</v>
      </c>
      <c r="O196" s="2">
        <v>15.5</v>
      </c>
      <c r="P196" s="2">
        <v>4</v>
      </c>
      <c r="Q196" s="2">
        <v>0</v>
      </c>
      <c r="R196" s="2" t="s">
        <v>268</v>
      </c>
      <c r="S196" s="66" t="s">
        <v>219</v>
      </c>
      <c r="T196" s="66">
        <v>29031</v>
      </c>
      <c r="U196" s="66" t="s">
        <v>219</v>
      </c>
      <c r="V196" s="66" t="s">
        <v>219</v>
      </c>
      <c r="W196" s="2">
        <v>8.3000000000000007</v>
      </c>
      <c r="X196" s="2">
        <v>0.8</v>
      </c>
      <c r="Y196" s="2"/>
      <c r="Z196" s="67">
        <v>0</v>
      </c>
      <c r="AA196" s="68">
        <v>0</v>
      </c>
      <c r="AB196" s="84">
        <f t="shared" si="2"/>
        <v>2.0084575499539027E-3</v>
      </c>
    </row>
    <row r="197" spans="1:28" x14ac:dyDescent="0.25">
      <c r="A197" s="56"/>
      <c r="B197" s="1" t="s">
        <v>394</v>
      </c>
      <c r="C197" s="1" t="s">
        <v>395</v>
      </c>
      <c r="D197" s="1">
        <v>54410</v>
      </c>
      <c r="E197" s="1">
        <v>101231</v>
      </c>
      <c r="F197" s="1">
        <v>0</v>
      </c>
      <c r="G197" s="1" t="s">
        <v>396</v>
      </c>
      <c r="H197" s="1" t="s">
        <v>213</v>
      </c>
      <c r="I197" s="1" t="s">
        <v>78</v>
      </c>
      <c r="J197" s="81">
        <v>0</v>
      </c>
      <c r="K197" s="1" t="s">
        <v>214</v>
      </c>
      <c r="L197" s="1" t="s">
        <v>215</v>
      </c>
      <c r="M197" s="1" t="s">
        <v>216</v>
      </c>
      <c r="N197" s="1" t="s">
        <v>217</v>
      </c>
      <c r="O197" s="1">
        <v>29</v>
      </c>
      <c r="P197" s="1">
        <v>29</v>
      </c>
      <c r="Q197" s="1" t="s">
        <v>219</v>
      </c>
      <c r="R197" s="1" t="s">
        <v>294</v>
      </c>
      <c r="S197" s="57">
        <v>41152</v>
      </c>
      <c r="T197" s="57">
        <v>41153</v>
      </c>
      <c r="U197" s="57" t="s">
        <v>219</v>
      </c>
      <c r="V197" s="57" t="s">
        <v>219</v>
      </c>
      <c r="W197" s="1" t="s">
        <v>219</v>
      </c>
      <c r="X197" s="1" t="s">
        <v>219</v>
      </c>
      <c r="Y197" s="1"/>
      <c r="Z197" s="58">
        <v>0</v>
      </c>
      <c r="AA197" s="58">
        <v>0</v>
      </c>
      <c r="AB197" s="84">
        <f t="shared" si="2"/>
        <v>3.7577592870105272E-3</v>
      </c>
    </row>
    <row r="198" spans="1:28" x14ac:dyDescent="0.25">
      <c r="A198" s="56"/>
      <c r="B198" s="1" t="s">
        <v>394</v>
      </c>
      <c r="C198" s="1" t="s">
        <v>417</v>
      </c>
      <c r="D198" s="1">
        <v>54410</v>
      </c>
      <c r="E198" s="1">
        <v>101231</v>
      </c>
      <c r="F198" s="1">
        <v>0</v>
      </c>
      <c r="G198" s="1" t="s">
        <v>396</v>
      </c>
      <c r="H198" s="1" t="s">
        <v>213</v>
      </c>
      <c r="I198" s="1" t="s">
        <v>78</v>
      </c>
      <c r="J198" s="81">
        <v>0</v>
      </c>
      <c r="K198" s="1" t="s">
        <v>214</v>
      </c>
      <c r="L198" s="1" t="s">
        <v>215</v>
      </c>
      <c r="M198" s="1" t="s">
        <v>216</v>
      </c>
      <c r="N198" s="1" t="s">
        <v>217</v>
      </c>
      <c r="O198" s="1">
        <v>20</v>
      </c>
      <c r="P198" s="1">
        <v>18.649999999999999</v>
      </c>
      <c r="Q198" s="1" t="s">
        <v>219</v>
      </c>
      <c r="R198" s="1" t="s">
        <v>281</v>
      </c>
      <c r="S198" s="57">
        <v>42257</v>
      </c>
      <c r="T198" s="57">
        <v>42278</v>
      </c>
      <c r="U198" s="57" t="s">
        <v>219</v>
      </c>
      <c r="V198" s="57" t="s">
        <v>219</v>
      </c>
      <c r="W198" s="1">
        <v>8.3000000000000007</v>
      </c>
      <c r="X198" s="1">
        <v>0.8</v>
      </c>
      <c r="Y198" s="1"/>
      <c r="Z198" s="58">
        <v>11579.149709697915</v>
      </c>
      <c r="AA198" s="58">
        <v>18.649999999999999</v>
      </c>
      <c r="AB198" s="84">
        <f t="shared" si="2"/>
        <v>2.5915581289727772E-3</v>
      </c>
    </row>
    <row r="199" spans="1:28" x14ac:dyDescent="0.25">
      <c r="A199" s="56"/>
      <c r="B199" s="1" t="s">
        <v>408</v>
      </c>
      <c r="C199" s="1" t="s">
        <v>409</v>
      </c>
      <c r="D199" s="1" t="s">
        <v>219</v>
      </c>
      <c r="E199" s="1" t="s">
        <v>219</v>
      </c>
      <c r="F199" s="1">
        <v>0</v>
      </c>
      <c r="G199" s="1" t="s">
        <v>219</v>
      </c>
      <c r="H199" s="1" t="s">
        <v>213</v>
      </c>
      <c r="I199" s="1" t="s">
        <v>87</v>
      </c>
      <c r="J199" s="81">
        <v>0</v>
      </c>
      <c r="K199" s="1" t="s">
        <v>214</v>
      </c>
      <c r="L199" s="1" t="s">
        <v>215</v>
      </c>
      <c r="M199" s="1" t="s">
        <v>216</v>
      </c>
      <c r="N199" s="1" t="s">
        <v>252</v>
      </c>
      <c r="O199" s="1">
        <v>0.06</v>
      </c>
      <c r="P199" s="1">
        <v>0.06</v>
      </c>
      <c r="Q199" s="1" t="s">
        <v>219</v>
      </c>
      <c r="R199" s="1" t="s">
        <v>294</v>
      </c>
      <c r="S199" s="57">
        <v>31880</v>
      </c>
      <c r="T199" s="57">
        <v>31876</v>
      </c>
      <c r="U199" s="57" t="s">
        <v>219</v>
      </c>
      <c r="V199" s="57" t="s">
        <v>219</v>
      </c>
      <c r="W199" s="1" t="s">
        <v>219</v>
      </c>
      <c r="X199" s="1" t="s">
        <v>219</v>
      </c>
      <c r="Y199" s="1"/>
      <c r="Z199" s="58">
        <v>0</v>
      </c>
      <c r="AA199" s="58">
        <v>0</v>
      </c>
      <c r="AB199" s="84">
        <f t="shared" si="2"/>
        <v>7.7746743869183323E-6</v>
      </c>
    </row>
    <row r="200" spans="1:28" x14ac:dyDescent="0.25">
      <c r="A200" s="56"/>
      <c r="B200" s="1" t="s">
        <v>341</v>
      </c>
      <c r="C200" s="1" t="s">
        <v>342</v>
      </c>
      <c r="D200" s="1">
        <v>50298</v>
      </c>
      <c r="E200" s="1">
        <v>101222</v>
      </c>
      <c r="F200" s="1">
        <v>0</v>
      </c>
      <c r="G200" s="1" t="s">
        <v>343</v>
      </c>
      <c r="H200" s="1" t="s">
        <v>213</v>
      </c>
      <c r="I200" s="1" t="s">
        <v>47</v>
      </c>
      <c r="J200" s="81">
        <v>0</v>
      </c>
      <c r="K200" s="1" t="s">
        <v>214</v>
      </c>
      <c r="L200" s="1" t="s">
        <v>215</v>
      </c>
      <c r="M200" s="1" t="s">
        <v>216</v>
      </c>
      <c r="N200" s="1" t="s">
        <v>252</v>
      </c>
      <c r="O200" s="1">
        <v>42</v>
      </c>
      <c r="P200" s="1">
        <v>42</v>
      </c>
      <c r="Q200" s="1" t="s">
        <v>219</v>
      </c>
      <c r="R200" s="1" t="s">
        <v>268</v>
      </c>
      <c r="S200" s="57">
        <v>29990</v>
      </c>
      <c r="T200" s="57">
        <v>30434</v>
      </c>
      <c r="U200" s="57" t="s">
        <v>219</v>
      </c>
      <c r="V200" s="57" t="s">
        <v>219</v>
      </c>
      <c r="W200" s="1">
        <v>8.3000000000000007</v>
      </c>
      <c r="X200" s="1">
        <v>0.8</v>
      </c>
      <c r="Y200" s="1"/>
      <c r="Z200" s="58">
        <v>0</v>
      </c>
      <c r="AA200" s="58">
        <v>0</v>
      </c>
      <c r="AB200" s="84">
        <f t="shared" si="2"/>
        <v>5.4422720708428322E-3</v>
      </c>
    </row>
    <row r="201" spans="1:28" x14ac:dyDescent="0.25">
      <c r="A201" s="56"/>
      <c r="B201" s="1" t="s">
        <v>420</v>
      </c>
      <c r="C201" s="1" t="s">
        <v>421</v>
      </c>
      <c r="D201" s="1" t="s">
        <v>219</v>
      </c>
      <c r="E201" s="1" t="s">
        <v>219</v>
      </c>
      <c r="F201" s="1" t="s">
        <v>219</v>
      </c>
      <c r="G201" s="1" t="s">
        <v>219</v>
      </c>
      <c r="H201" s="1" t="s">
        <v>213</v>
      </c>
      <c r="I201" s="1" t="s">
        <v>98</v>
      </c>
      <c r="J201" s="81">
        <v>0</v>
      </c>
      <c r="K201" s="1" t="s">
        <v>214</v>
      </c>
      <c r="L201" s="1" t="s">
        <v>215</v>
      </c>
      <c r="M201" s="1" t="s">
        <v>216</v>
      </c>
      <c r="N201" s="1" t="s">
        <v>252</v>
      </c>
      <c r="O201" s="1">
        <v>0.02</v>
      </c>
      <c r="P201" s="1">
        <v>0.02</v>
      </c>
      <c r="Q201" s="1" t="s">
        <v>219</v>
      </c>
      <c r="R201" s="1" t="s">
        <v>268</v>
      </c>
      <c r="S201" s="57">
        <v>33254</v>
      </c>
      <c r="T201" s="57">
        <v>33254</v>
      </c>
      <c r="U201" s="57" t="s">
        <v>219</v>
      </c>
      <c r="V201" s="57" t="s">
        <v>219</v>
      </c>
      <c r="W201" s="1" t="s">
        <v>219</v>
      </c>
      <c r="X201" s="1" t="s">
        <v>219</v>
      </c>
      <c r="Y201" s="1"/>
      <c r="Z201" s="58">
        <v>0</v>
      </c>
      <c r="AA201" s="58">
        <v>0</v>
      </c>
      <c r="AB201" s="84">
        <f t="shared" si="2"/>
        <v>2.5915581289727776E-6</v>
      </c>
    </row>
    <row r="202" spans="1:28" x14ac:dyDescent="0.25">
      <c r="A202" s="56"/>
      <c r="B202" s="1" t="s">
        <v>242</v>
      </c>
      <c r="C202" s="1" t="s">
        <v>243</v>
      </c>
      <c r="D202" s="1">
        <v>52186</v>
      </c>
      <c r="E202" s="1">
        <v>100322</v>
      </c>
      <c r="F202" s="1">
        <v>0</v>
      </c>
      <c r="G202" s="1" t="s">
        <v>244</v>
      </c>
      <c r="H202" s="1" t="s">
        <v>213</v>
      </c>
      <c r="I202" s="1" t="s">
        <v>8</v>
      </c>
      <c r="J202" s="81">
        <v>0</v>
      </c>
      <c r="K202" s="1" t="s">
        <v>214</v>
      </c>
      <c r="L202" s="1" t="s">
        <v>215</v>
      </c>
      <c r="M202" s="1" t="s">
        <v>216</v>
      </c>
      <c r="N202" s="1" t="s">
        <v>217</v>
      </c>
      <c r="O202" s="1">
        <v>49</v>
      </c>
      <c r="P202" s="1">
        <v>49</v>
      </c>
      <c r="Q202" s="1">
        <v>0</v>
      </c>
      <c r="R202" s="1" t="s">
        <v>235</v>
      </c>
      <c r="S202" s="57">
        <v>31153</v>
      </c>
      <c r="T202" s="57">
        <v>33234</v>
      </c>
      <c r="U202" s="57">
        <v>40540</v>
      </c>
      <c r="V202" s="57">
        <v>40878</v>
      </c>
      <c r="W202" s="1" t="s">
        <v>219</v>
      </c>
      <c r="X202" s="1" t="s">
        <v>219</v>
      </c>
      <c r="Y202" s="1"/>
      <c r="Z202" s="58">
        <v>5995.0112912843906</v>
      </c>
      <c r="AA202" s="58">
        <v>0</v>
      </c>
      <c r="AB202" s="84">
        <f t="shared" si="2"/>
        <v>6.3493174159833044E-3</v>
      </c>
    </row>
    <row r="203" spans="1:28" x14ac:dyDescent="0.25">
      <c r="A203" s="56"/>
      <c r="B203" s="1" t="s">
        <v>528</v>
      </c>
      <c r="C203" s="1">
        <v>416</v>
      </c>
      <c r="D203" s="1" t="s">
        <v>219</v>
      </c>
      <c r="E203" s="1" t="s">
        <v>219</v>
      </c>
      <c r="F203" s="1">
        <v>416</v>
      </c>
      <c r="G203" s="1" t="s">
        <v>219</v>
      </c>
      <c r="H203" s="1" t="s">
        <v>526</v>
      </c>
      <c r="I203" s="1" t="s">
        <v>164</v>
      </c>
      <c r="J203" s="81">
        <v>0</v>
      </c>
      <c r="K203" s="1" t="s">
        <v>214</v>
      </c>
      <c r="L203" s="1" t="s">
        <v>215</v>
      </c>
      <c r="M203" s="1" t="s">
        <v>216</v>
      </c>
      <c r="N203" s="1" t="s">
        <v>217</v>
      </c>
      <c r="O203" s="1">
        <v>52.89</v>
      </c>
      <c r="P203" s="1">
        <v>52.89</v>
      </c>
      <c r="Q203" s="1">
        <v>0</v>
      </c>
      <c r="R203" s="1" t="s">
        <v>235</v>
      </c>
      <c r="S203" s="57">
        <v>41870</v>
      </c>
      <c r="T203" s="57">
        <v>42156</v>
      </c>
      <c r="U203" s="57" t="s">
        <v>219</v>
      </c>
      <c r="V203" s="57">
        <v>42156</v>
      </c>
      <c r="W203" s="1">
        <v>8.3000000000000007</v>
      </c>
      <c r="X203" s="1">
        <v>0.8</v>
      </c>
      <c r="Y203" s="1"/>
      <c r="Z203" s="70">
        <v>14113.977370951652</v>
      </c>
      <c r="AA203" s="70">
        <v>52.89</v>
      </c>
      <c r="AB203" s="84">
        <f t="shared" si="2"/>
        <v>6.8533754720685102E-3</v>
      </c>
    </row>
    <row r="204" spans="1:28" x14ac:dyDescent="0.25">
      <c r="Z204" s="71"/>
      <c r="AA204" s="71"/>
    </row>
  </sheetData>
  <autoFilter ref="A18:AA203" xr:uid="{2E426C89-575B-43FB-B969-2AFDC1496A47}">
    <sortState xmlns:xlrd2="http://schemas.microsoft.com/office/spreadsheetml/2017/richdata2" ref="A19:AA203">
      <sortCondition ref="I18:I203"/>
    </sortState>
  </autoFilter>
  <mergeCells count="1">
    <mergeCell ref="A16:A17"/>
  </mergeCells>
  <conditionalFormatting sqref="O19:O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H129:H144 JE129:JE144 TA129:TA144 ACW129:ACW144 AMS129:AMS144 AWO129:AWO144 BGK129:BGK144 BQG129:BQG144 CAC129:CAC144 CJY129:CJY144 CTU129:CTU144 DDQ129:DDQ144 DNM129:DNM144 DXI129:DXI144 EHE129:EHE144 ERA129:ERA144 FAW129:FAW144 FKS129:FKS144 FUO129:FUO144 GEK129:GEK144 GOG129:GOG144 GYC129:GYC144 HHY129:HHY144 HRU129:HRU144 IBQ129:IBQ144 ILM129:ILM144 IVI129:IVI144 JFE129:JFE144 JPA129:JPA144 JYW129:JYW144 KIS129:KIS144 KSO129:KSO144 LCK129:LCK144 LMG129:LMG144 LWC129:LWC144 MFY129:MFY144 MPU129:MPU144 MZQ129:MZQ144 NJM129:NJM144 NTI129:NTI144 ODE129:ODE144 ONA129:ONA144 OWW129:OWW144 PGS129:PGS144 PQO129:PQO144 QAK129:QAK144 QKG129:QKG144 QUC129:QUC144 RDY129:RDY144 RNU129:RNU144 RXQ129:RXQ144 SHM129:SHM144 SRI129:SRI144 TBE129:TBE144 TLA129:TLA144 TUW129:TUW144 UES129:UES144 UOO129:UOO144 UYK129:UYK144 VIG129:VIG144 VSC129:VSC144 WBY129:WBY144 WLU129:WLU144 WVQ129:WVQ144 H65665:H65680 JE65665:JE65680 TA65665:TA65680 ACW65665:ACW65680 AMS65665:AMS65680 AWO65665:AWO65680 BGK65665:BGK65680 BQG65665:BQG65680 CAC65665:CAC65680 CJY65665:CJY65680 CTU65665:CTU65680 DDQ65665:DDQ65680 DNM65665:DNM65680 DXI65665:DXI65680 EHE65665:EHE65680 ERA65665:ERA65680 FAW65665:FAW65680 FKS65665:FKS65680 FUO65665:FUO65680 GEK65665:GEK65680 GOG65665:GOG65680 GYC65665:GYC65680 HHY65665:HHY65680 HRU65665:HRU65680 IBQ65665:IBQ65680 ILM65665:ILM65680 IVI65665:IVI65680 JFE65665:JFE65680 JPA65665:JPA65680 JYW65665:JYW65680 KIS65665:KIS65680 KSO65665:KSO65680 LCK65665:LCK65680 LMG65665:LMG65680 LWC65665:LWC65680 MFY65665:MFY65680 MPU65665:MPU65680 MZQ65665:MZQ65680 NJM65665:NJM65680 NTI65665:NTI65680 ODE65665:ODE65680 ONA65665:ONA65680 OWW65665:OWW65680 PGS65665:PGS65680 PQO65665:PQO65680 QAK65665:QAK65680 QKG65665:QKG65680 QUC65665:QUC65680 RDY65665:RDY65680 RNU65665:RNU65680 RXQ65665:RXQ65680 SHM65665:SHM65680 SRI65665:SRI65680 TBE65665:TBE65680 TLA65665:TLA65680 TUW65665:TUW65680 UES65665:UES65680 UOO65665:UOO65680 UYK65665:UYK65680 VIG65665:VIG65680 VSC65665:VSC65680 WBY65665:WBY65680 WLU65665:WLU65680 WVQ65665:WVQ65680 H131201:H131216 JE131201:JE131216 TA131201:TA131216 ACW131201:ACW131216 AMS131201:AMS131216 AWO131201:AWO131216 BGK131201:BGK131216 BQG131201:BQG131216 CAC131201:CAC131216 CJY131201:CJY131216 CTU131201:CTU131216 DDQ131201:DDQ131216 DNM131201:DNM131216 DXI131201:DXI131216 EHE131201:EHE131216 ERA131201:ERA131216 FAW131201:FAW131216 FKS131201:FKS131216 FUO131201:FUO131216 GEK131201:GEK131216 GOG131201:GOG131216 GYC131201:GYC131216 HHY131201:HHY131216 HRU131201:HRU131216 IBQ131201:IBQ131216 ILM131201:ILM131216 IVI131201:IVI131216 JFE131201:JFE131216 JPA131201:JPA131216 JYW131201:JYW131216 KIS131201:KIS131216 KSO131201:KSO131216 LCK131201:LCK131216 LMG131201:LMG131216 LWC131201:LWC131216 MFY131201:MFY131216 MPU131201:MPU131216 MZQ131201:MZQ131216 NJM131201:NJM131216 NTI131201:NTI131216 ODE131201:ODE131216 ONA131201:ONA131216 OWW131201:OWW131216 PGS131201:PGS131216 PQO131201:PQO131216 QAK131201:QAK131216 QKG131201:QKG131216 QUC131201:QUC131216 RDY131201:RDY131216 RNU131201:RNU131216 RXQ131201:RXQ131216 SHM131201:SHM131216 SRI131201:SRI131216 TBE131201:TBE131216 TLA131201:TLA131216 TUW131201:TUW131216 UES131201:UES131216 UOO131201:UOO131216 UYK131201:UYK131216 VIG131201:VIG131216 VSC131201:VSC131216 WBY131201:WBY131216 WLU131201:WLU131216 WVQ131201:WVQ131216 H196737:H196752 JE196737:JE196752 TA196737:TA196752 ACW196737:ACW196752 AMS196737:AMS196752 AWO196737:AWO196752 BGK196737:BGK196752 BQG196737:BQG196752 CAC196737:CAC196752 CJY196737:CJY196752 CTU196737:CTU196752 DDQ196737:DDQ196752 DNM196737:DNM196752 DXI196737:DXI196752 EHE196737:EHE196752 ERA196737:ERA196752 FAW196737:FAW196752 FKS196737:FKS196752 FUO196737:FUO196752 GEK196737:GEK196752 GOG196737:GOG196752 GYC196737:GYC196752 HHY196737:HHY196752 HRU196737:HRU196752 IBQ196737:IBQ196752 ILM196737:ILM196752 IVI196737:IVI196752 JFE196737:JFE196752 JPA196737:JPA196752 JYW196737:JYW196752 KIS196737:KIS196752 KSO196737:KSO196752 LCK196737:LCK196752 LMG196737:LMG196752 LWC196737:LWC196752 MFY196737:MFY196752 MPU196737:MPU196752 MZQ196737:MZQ196752 NJM196737:NJM196752 NTI196737:NTI196752 ODE196737:ODE196752 ONA196737:ONA196752 OWW196737:OWW196752 PGS196737:PGS196752 PQO196737:PQO196752 QAK196737:QAK196752 QKG196737:QKG196752 QUC196737:QUC196752 RDY196737:RDY196752 RNU196737:RNU196752 RXQ196737:RXQ196752 SHM196737:SHM196752 SRI196737:SRI196752 TBE196737:TBE196752 TLA196737:TLA196752 TUW196737:TUW196752 UES196737:UES196752 UOO196737:UOO196752 UYK196737:UYK196752 VIG196737:VIG196752 VSC196737:VSC196752 WBY196737:WBY196752 WLU196737:WLU196752 WVQ196737:WVQ196752 H262273:H262288 JE262273:JE262288 TA262273:TA262288 ACW262273:ACW262288 AMS262273:AMS262288 AWO262273:AWO262288 BGK262273:BGK262288 BQG262273:BQG262288 CAC262273:CAC262288 CJY262273:CJY262288 CTU262273:CTU262288 DDQ262273:DDQ262288 DNM262273:DNM262288 DXI262273:DXI262288 EHE262273:EHE262288 ERA262273:ERA262288 FAW262273:FAW262288 FKS262273:FKS262288 FUO262273:FUO262288 GEK262273:GEK262288 GOG262273:GOG262288 GYC262273:GYC262288 HHY262273:HHY262288 HRU262273:HRU262288 IBQ262273:IBQ262288 ILM262273:ILM262288 IVI262273:IVI262288 JFE262273:JFE262288 JPA262273:JPA262288 JYW262273:JYW262288 KIS262273:KIS262288 KSO262273:KSO262288 LCK262273:LCK262288 LMG262273:LMG262288 LWC262273:LWC262288 MFY262273:MFY262288 MPU262273:MPU262288 MZQ262273:MZQ262288 NJM262273:NJM262288 NTI262273:NTI262288 ODE262273:ODE262288 ONA262273:ONA262288 OWW262273:OWW262288 PGS262273:PGS262288 PQO262273:PQO262288 QAK262273:QAK262288 QKG262273:QKG262288 QUC262273:QUC262288 RDY262273:RDY262288 RNU262273:RNU262288 RXQ262273:RXQ262288 SHM262273:SHM262288 SRI262273:SRI262288 TBE262273:TBE262288 TLA262273:TLA262288 TUW262273:TUW262288 UES262273:UES262288 UOO262273:UOO262288 UYK262273:UYK262288 VIG262273:VIG262288 VSC262273:VSC262288 WBY262273:WBY262288 WLU262273:WLU262288 WVQ262273:WVQ262288 H327809:H327824 JE327809:JE327824 TA327809:TA327824 ACW327809:ACW327824 AMS327809:AMS327824 AWO327809:AWO327824 BGK327809:BGK327824 BQG327809:BQG327824 CAC327809:CAC327824 CJY327809:CJY327824 CTU327809:CTU327824 DDQ327809:DDQ327824 DNM327809:DNM327824 DXI327809:DXI327824 EHE327809:EHE327824 ERA327809:ERA327824 FAW327809:FAW327824 FKS327809:FKS327824 FUO327809:FUO327824 GEK327809:GEK327824 GOG327809:GOG327824 GYC327809:GYC327824 HHY327809:HHY327824 HRU327809:HRU327824 IBQ327809:IBQ327824 ILM327809:ILM327824 IVI327809:IVI327824 JFE327809:JFE327824 JPA327809:JPA327824 JYW327809:JYW327824 KIS327809:KIS327824 KSO327809:KSO327824 LCK327809:LCK327824 LMG327809:LMG327824 LWC327809:LWC327824 MFY327809:MFY327824 MPU327809:MPU327824 MZQ327809:MZQ327824 NJM327809:NJM327824 NTI327809:NTI327824 ODE327809:ODE327824 ONA327809:ONA327824 OWW327809:OWW327824 PGS327809:PGS327824 PQO327809:PQO327824 QAK327809:QAK327824 QKG327809:QKG327824 QUC327809:QUC327824 RDY327809:RDY327824 RNU327809:RNU327824 RXQ327809:RXQ327824 SHM327809:SHM327824 SRI327809:SRI327824 TBE327809:TBE327824 TLA327809:TLA327824 TUW327809:TUW327824 UES327809:UES327824 UOO327809:UOO327824 UYK327809:UYK327824 VIG327809:VIG327824 VSC327809:VSC327824 WBY327809:WBY327824 WLU327809:WLU327824 WVQ327809:WVQ327824 H393345:H393360 JE393345:JE393360 TA393345:TA393360 ACW393345:ACW393360 AMS393345:AMS393360 AWO393345:AWO393360 BGK393345:BGK393360 BQG393345:BQG393360 CAC393345:CAC393360 CJY393345:CJY393360 CTU393345:CTU393360 DDQ393345:DDQ393360 DNM393345:DNM393360 DXI393345:DXI393360 EHE393345:EHE393360 ERA393345:ERA393360 FAW393345:FAW393360 FKS393345:FKS393360 FUO393345:FUO393360 GEK393345:GEK393360 GOG393345:GOG393360 GYC393345:GYC393360 HHY393345:HHY393360 HRU393345:HRU393360 IBQ393345:IBQ393360 ILM393345:ILM393360 IVI393345:IVI393360 JFE393345:JFE393360 JPA393345:JPA393360 JYW393345:JYW393360 KIS393345:KIS393360 KSO393345:KSO393360 LCK393345:LCK393360 LMG393345:LMG393360 LWC393345:LWC393360 MFY393345:MFY393360 MPU393345:MPU393360 MZQ393345:MZQ393360 NJM393345:NJM393360 NTI393345:NTI393360 ODE393345:ODE393360 ONA393345:ONA393360 OWW393345:OWW393360 PGS393345:PGS393360 PQO393345:PQO393360 QAK393345:QAK393360 QKG393345:QKG393360 QUC393345:QUC393360 RDY393345:RDY393360 RNU393345:RNU393360 RXQ393345:RXQ393360 SHM393345:SHM393360 SRI393345:SRI393360 TBE393345:TBE393360 TLA393345:TLA393360 TUW393345:TUW393360 UES393345:UES393360 UOO393345:UOO393360 UYK393345:UYK393360 VIG393345:VIG393360 VSC393345:VSC393360 WBY393345:WBY393360 WLU393345:WLU393360 WVQ393345:WVQ393360 H458881:H458896 JE458881:JE458896 TA458881:TA458896 ACW458881:ACW458896 AMS458881:AMS458896 AWO458881:AWO458896 BGK458881:BGK458896 BQG458881:BQG458896 CAC458881:CAC458896 CJY458881:CJY458896 CTU458881:CTU458896 DDQ458881:DDQ458896 DNM458881:DNM458896 DXI458881:DXI458896 EHE458881:EHE458896 ERA458881:ERA458896 FAW458881:FAW458896 FKS458881:FKS458896 FUO458881:FUO458896 GEK458881:GEK458896 GOG458881:GOG458896 GYC458881:GYC458896 HHY458881:HHY458896 HRU458881:HRU458896 IBQ458881:IBQ458896 ILM458881:ILM458896 IVI458881:IVI458896 JFE458881:JFE458896 JPA458881:JPA458896 JYW458881:JYW458896 KIS458881:KIS458896 KSO458881:KSO458896 LCK458881:LCK458896 LMG458881:LMG458896 LWC458881:LWC458896 MFY458881:MFY458896 MPU458881:MPU458896 MZQ458881:MZQ458896 NJM458881:NJM458896 NTI458881:NTI458896 ODE458881:ODE458896 ONA458881:ONA458896 OWW458881:OWW458896 PGS458881:PGS458896 PQO458881:PQO458896 QAK458881:QAK458896 QKG458881:QKG458896 QUC458881:QUC458896 RDY458881:RDY458896 RNU458881:RNU458896 RXQ458881:RXQ458896 SHM458881:SHM458896 SRI458881:SRI458896 TBE458881:TBE458896 TLA458881:TLA458896 TUW458881:TUW458896 UES458881:UES458896 UOO458881:UOO458896 UYK458881:UYK458896 VIG458881:VIG458896 VSC458881:VSC458896 WBY458881:WBY458896 WLU458881:WLU458896 WVQ458881:WVQ458896 H524417:H524432 JE524417:JE524432 TA524417:TA524432 ACW524417:ACW524432 AMS524417:AMS524432 AWO524417:AWO524432 BGK524417:BGK524432 BQG524417:BQG524432 CAC524417:CAC524432 CJY524417:CJY524432 CTU524417:CTU524432 DDQ524417:DDQ524432 DNM524417:DNM524432 DXI524417:DXI524432 EHE524417:EHE524432 ERA524417:ERA524432 FAW524417:FAW524432 FKS524417:FKS524432 FUO524417:FUO524432 GEK524417:GEK524432 GOG524417:GOG524432 GYC524417:GYC524432 HHY524417:HHY524432 HRU524417:HRU524432 IBQ524417:IBQ524432 ILM524417:ILM524432 IVI524417:IVI524432 JFE524417:JFE524432 JPA524417:JPA524432 JYW524417:JYW524432 KIS524417:KIS524432 KSO524417:KSO524432 LCK524417:LCK524432 LMG524417:LMG524432 LWC524417:LWC524432 MFY524417:MFY524432 MPU524417:MPU524432 MZQ524417:MZQ524432 NJM524417:NJM524432 NTI524417:NTI524432 ODE524417:ODE524432 ONA524417:ONA524432 OWW524417:OWW524432 PGS524417:PGS524432 PQO524417:PQO524432 QAK524417:QAK524432 QKG524417:QKG524432 QUC524417:QUC524432 RDY524417:RDY524432 RNU524417:RNU524432 RXQ524417:RXQ524432 SHM524417:SHM524432 SRI524417:SRI524432 TBE524417:TBE524432 TLA524417:TLA524432 TUW524417:TUW524432 UES524417:UES524432 UOO524417:UOO524432 UYK524417:UYK524432 VIG524417:VIG524432 VSC524417:VSC524432 WBY524417:WBY524432 WLU524417:WLU524432 WVQ524417:WVQ524432 H589953:H589968 JE589953:JE589968 TA589953:TA589968 ACW589953:ACW589968 AMS589953:AMS589968 AWO589953:AWO589968 BGK589953:BGK589968 BQG589953:BQG589968 CAC589953:CAC589968 CJY589953:CJY589968 CTU589953:CTU589968 DDQ589953:DDQ589968 DNM589953:DNM589968 DXI589953:DXI589968 EHE589953:EHE589968 ERA589953:ERA589968 FAW589953:FAW589968 FKS589953:FKS589968 FUO589953:FUO589968 GEK589953:GEK589968 GOG589953:GOG589968 GYC589953:GYC589968 HHY589953:HHY589968 HRU589953:HRU589968 IBQ589953:IBQ589968 ILM589953:ILM589968 IVI589953:IVI589968 JFE589953:JFE589968 JPA589953:JPA589968 JYW589953:JYW589968 KIS589953:KIS589968 KSO589953:KSO589968 LCK589953:LCK589968 LMG589953:LMG589968 LWC589953:LWC589968 MFY589953:MFY589968 MPU589953:MPU589968 MZQ589953:MZQ589968 NJM589953:NJM589968 NTI589953:NTI589968 ODE589953:ODE589968 ONA589953:ONA589968 OWW589953:OWW589968 PGS589953:PGS589968 PQO589953:PQO589968 QAK589953:QAK589968 QKG589953:QKG589968 QUC589953:QUC589968 RDY589953:RDY589968 RNU589953:RNU589968 RXQ589953:RXQ589968 SHM589953:SHM589968 SRI589953:SRI589968 TBE589953:TBE589968 TLA589953:TLA589968 TUW589953:TUW589968 UES589953:UES589968 UOO589953:UOO589968 UYK589953:UYK589968 VIG589953:VIG589968 VSC589953:VSC589968 WBY589953:WBY589968 WLU589953:WLU589968 WVQ589953:WVQ589968 H655489:H655504 JE655489:JE655504 TA655489:TA655504 ACW655489:ACW655504 AMS655489:AMS655504 AWO655489:AWO655504 BGK655489:BGK655504 BQG655489:BQG655504 CAC655489:CAC655504 CJY655489:CJY655504 CTU655489:CTU655504 DDQ655489:DDQ655504 DNM655489:DNM655504 DXI655489:DXI655504 EHE655489:EHE655504 ERA655489:ERA655504 FAW655489:FAW655504 FKS655489:FKS655504 FUO655489:FUO655504 GEK655489:GEK655504 GOG655489:GOG655504 GYC655489:GYC655504 HHY655489:HHY655504 HRU655489:HRU655504 IBQ655489:IBQ655504 ILM655489:ILM655504 IVI655489:IVI655504 JFE655489:JFE655504 JPA655489:JPA655504 JYW655489:JYW655504 KIS655489:KIS655504 KSO655489:KSO655504 LCK655489:LCK655504 LMG655489:LMG655504 LWC655489:LWC655504 MFY655489:MFY655504 MPU655489:MPU655504 MZQ655489:MZQ655504 NJM655489:NJM655504 NTI655489:NTI655504 ODE655489:ODE655504 ONA655489:ONA655504 OWW655489:OWW655504 PGS655489:PGS655504 PQO655489:PQO655504 QAK655489:QAK655504 QKG655489:QKG655504 QUC655489:QUC655504 RDY655489:RDY655504 RNU655489:RNU655504 RXQ655489:RXQ655504 SHM655489:SHM655504 SRI655489:SRI655504 TBE655489:TBE655504 TLA655489:TLA655504 TUW655489:TUW655504 UES655489:UES655504 UOO655489:UOO655504 UYK655489:UYK655504 VIG655489:VIG655504 VSC655489:VSC655504 WBY655489:WBY655504 WLU655489:WLU655504 WVQ655489:WVQ655504 H721025:H721040 JE721025:JE721040 TA721025:TA721040 ACW721025:ACW721040 AMS721025:AMS721040 AWO721025:AWO721040 BGK721025:BGK721040 BQG721025:BQG721040 CAC721025:CAC721040 CJY721025:CJY721040 CTU721025:CTU721040 DDQ721025:DDQ721040 DNM721025:DNM721040 DXI721025:DXI721040 EHE721025:EHE721040 ERA721025:ERA721040 FAW721025:FAW721040 FKS721025:FKS721040 FUO721025:FUO721040 GEK721025:GEK721040 GOG721025:GOG721040 GYC721025:GYC721040 HHY721025:HHY721040 HRU721025:HRU721040 IBQ721025:IBQ721040 ILM721025:ILM721040 IVI721025:IVI721040 JFE721025:JFE721040 JPA721025:JPA721040 JYW721025:JYW721040 KIS721025:KIS721040 KSO721025:KSO721040 LCK721025:LCK721040 LMG721025:LMG721040 LWC721025:LWC721040 MFY721025:MFY721040 MPU721025:MPU721040 MZQ721025:MZQ721040 NJM721025:NJM721040 NTI721025:NTI721040 ODE721025:ODE721040 ONA721025:ONA721040 OWW721025:OWW721040 PGS721025:PGS721040 PQO721025:PQO721040 QAK721025:QAK721040 QKG721025:QKG721040 QUC721025:QUC721040 RDY721025:RDY721040 RNU721025:RNU721040 RXQ721025:RXQ721040 SHM721025:SHM721040 SRI721025:SRI721040 TBE721025:TBE721040 TLA721025:TLA721040 TUW721025:TUW721040 UES721025:UES721040 UOO721025:UOO721040 UYK721025:UYK721040 VIG721025:VIG721040 VSC721025:VSC721040 WBY721025:WBY721040 WLU721025:WLU721040 WVQ721025:WVQ721040 H786561:H786576 JE786561:JE786576 TA786561:TA786576 ACW786561:ACW786576 AMS786561:AMS786576 AWO786561:AWO786576 BGK786561:BGK786576 BQG786561:BQG786576 CAC786561:CAC786576 CJY786561:CJY786576 CTU786561:CTU786576 DDQ786561:DDQ786576 DNM786561:DNM786576 DXI786561:DXI786576 EHE786561:EHE786576 ERA786561:ERA786576 FAW786561:FAW786576 FKS786561:FKS786576 FUO786561:FUO786576 GEK786561:GEK786576 GOG786561:GOG786576 GYC786561:GYC786576 HHY786561:HHY786576 HRU786561:HRU786576 IBQ786561:IBQ786576 ILM786561:ILM786576 IVI786561:IVI786576 JFE786561:JFE786576 JPA786561:JPA786576 JYW786561:JYW786576 KIS786561:KIS786576 KSO786561:KSO786576 LCK786561:LCK786576 LMG786561:LMG786576 LWC786561:LWC786576 MFY786561:MFY786576 MPU786561:MPU786576 MZQ786561:MZQ786576 NJM786561:NJM786576 NTI786561:NTI786576 ODE786561:ODE786576 ONA786561:ONA786576 OWW786561:OWW786576 PGS786561:PGS786576 PQO786561:PQO786576 QAK786561:QAK786576 QKG786561:QKG786576 QUC786561:QUC786576 RDY786561:RDY786576 RNU786561:RNU786576 RXQ786561:RXQ786576 SHM786561:SHM786576 SRI786561:SRI786576 TBE786561:TBE786576 TLA786561:TLA786576 TUW786561:TUW786576 UES786561:UES786576 UOO786561:UOO786576 UYK786561:UYK786576 VIG786561:VIG786576 VSC786561:VSC786576 WBY786561:WBY786576 WLU786561:WLU786576 WVQ786561:WVQ786576 H852097:H852112 JE852097:JE852112 TA852097:TA852112 ACW852097:ACW852112 AMS852097:AMS852112 AWO852097:AWO852112 BGK852097:BGK852112 BQG852097:BQG852112 CAC852097:CAC852112 CJY852097:CJY852112 CTU852097:CTU852112 DDQ852097:DDQ852112 DNM852097:DNM852112 DXI852097:DXI852112 EHE852097:EHE852112 ERA852097:ERA852112 FAW852097:FAW852112 FKS852097:FKS852112 FUO852097:FUO852112 GEK852097:GEK852112 GOG852097:GOG852112 GYC852097:GYC852112 HHY852097:HHY852112 HRU852097:HRU852112 IBQ852097:IBQ852112 ILM852097:ILM852112 IVI852097:IVI852112 JFE852097:JFE852112 JPA852097:JPA852112 JYW852097:JYW852112 KIS852097:KIS852112 KSO852097:KSO852112 LCK852097:LCK852112 LMG852097:LMG852112 LWC852097:LWC852112 MFY852097:MFY852112 MPU852097:MPU852112 MZQ852097:MZQ852112 NJM852097:NJM852112 NTI852097:NTI852112 ODE852097:ODE852112 ONA852097:ONA852112 OWW852097:OWW852112 PGS852097:PGS852112 PQO852097:PQO852112 QAK852097:QAK852112 QKG852097:QKG852112 QUC852097:QUC852112 RDY852097:RDY852112 RNU852097:RNU852112 RXQ852097:RXQ852112 SHM852097:SHM852112 SRI852097:SRI852112 TBE852097:TBE852112 TLA852097:TLA852112 TUW852097:TUW852112 UES852097:UES852112 UOO852097:UOO852112 UYK852097:UYK852112 VIG852097:VIG852112 VSC852097:VSC852112 WBY852097:WBY852112 WLU852097:WLU852112 WVQ852097:WVQ852112 H917633:H917648 JE917633:JE917648 TA917633:TA917648 ACW917633:ACW917648 AMS917633:AMS917648 AWO917633:AWO917648 BGK917633:BGK917648 BQG917633:BQG917648 CAC917633:CAC917648 CJY917633:CJY917648 CTU917633:CTU917648 DDQ917633:DDQ917648 DNM917633:DNM917648 DXI917633:DXI917648 EHE917633:EHE917648 ERA917633:ERA917648 FAW917633:FAW917648 FKS917633:FKS917648 FUO917633:FUO917648 GEK917633:GEK917648 GOG917633:GOG917648 GYC917633:GYC917648 HHY917633:HHY917648 HRU917633:HRU917648 IBQ917633:IBQ917648 ILM917633:ILM917648 IVI917633:IVI917648 JFE917633:JFE917648 JPA917633:JPA917648 JYW917633:JYW917648 KIS917633:KIS917648 KSO917633:KSO917648 LCK917633:LCK917648 LMG917633:LMG917648 LWC917633:LWC917648 MFY917633:MFY917648 MPU917633:MPU917648 MZQ917633:MZQ917648 NJM917633:NJM917648 NTI917633:NTI917648 ODE917633:ODE917648 ONA917633:ONA917648 OWW917633:OWW917648 PGS917633:PGS917648 PQO917633:PQO917648 QAK917633:QAK917648 QKG917633:QKG917648 QUC917633:QUC917648 RDY917633:RDY917648 RNU917633:RNU917648 RXQ917633:RXQ917648 SHM917633:SHM917648 SRI917633:SRI917648 TBE917633:TBE917648 TLA917633:TLA917648 TUW917633:TUW917648 UES917633:UES917648 UOO917633:UOO917648 UYK917633:UYK917648 VIG917633:VIG917648 VSC917633:VSC917648 WBY917633:WBY917648 WLU917633:WLU917648 WVQ917633:WVQ917648 H983169:H983184 JE983169:JE983184 TA983169:TA983184 ACW983169:ACW983184 AMS983169:AMS983184 AWO983169:AWO983184 BGK983169:BGK983184 BQG983169:BQG983184 CAC983169:CAC983184 CJY983169:CJY983184 CTU983169:CTU983184 DDQ983169:DDQ983184 DNM983169:DNM983184 DXI983169:DXI983184 EHE983169:EHE983184 ERA983169:ERA983184 FAW983169:FAW983184 FKS983169:FKS983184 FUO983169:FUO983184 GEK983169:GEK983184 GOG983169:GOG983184 GYC983169:GYC983184 HHY983169:HHY983184 HRU983169:HRU983184 IBQ983169:IBQ983184 ILM983169:ILM983184 IVI983169:IVI983184 JFE983169:JFE983184 JPA983169:JPA983184 JYW983169:JYW983184 KIS983169:KIS983184 KSO983169:KSO983184 LCK983169:LCK983184 LMG983169:LMG983184 LWC983169:LWC983184 MFY983169:MFY983184 MPU983169:MPU983184 MZQ983169:MZQ983184 NJM983169:NJM983184 NTI983169:NTI983184 ODE983169:ODE983184 ONA983169:ONA983184 OWW983169:OWW983184 PGS983169:PGS983184 PQO983169:PQO983184 QAK983169:QAK983184 QKG983169:QKG983184 QUC983169:QUC983184 RDY983169:RDY983184 RNU983169:RNU983184 RXQ983169:RXQ983184 SHM983169:SHM983184 SRI983169:SRI983184 TBE983169:TBE983184 TLA983169:TLA983184 TUW983169:TUW983184 UES983169:UES983184 UOO983169:UOO983184 UYK983169:UYK983184 VIG983169:VIG983184 VSC983169:VSC983184 WBY983169:WBY983184 WLU983169:WLU983184 WVQ983169:WVQ983184" xr:uid="{4356A3D4-D495-4A83-8C05-A4F26C3DED2D}">
      <formula1>"PG&amp;E,SCE,SDG&amp;E"</formula1>
    </dataValidation>
    <dataValidation type="list" allowBlank="1" showInputMessage="1" showErrorMessage="1" sqref="K129:K144 JG129:JG144 TC129:TC144 ACY129:ACY144 AMU129:AMU144 AWQ129:AWQ144 BGM129:BGM144 BQI129:BQI144 CAE129:CAE144 CKA129:CKA144 CTW129:CTW144 DDS129:DDS144 DNO129:DNO144 DXK129:DXK144 EHG129:EHG144 ERC129:ERC144 FAY129:FAY144 FKU129:FKU144 FUQ129:FUQ144 GEM129:GEM144 GOI129:GOI144 GYE129:GYE144 HIA129:HIA144 HRW129:HRW144 IBS129:IBS144 ILO129:ILO144 IVK129:IVK144 JFG129:JFG144 JPC129:JPC144 JYY129:JYY144 KIU129:KIU144 KSQ129:KSQ144 LCM129:LCM144 LMI129:LMI144 LWE129:LWE144 MGA129:MGA144 MPW129:MPW144 MZS129:MZS144 NJO129:NJO144 NTK129:NTK144 ODG129:ODG144 ONC129:ONC144 OWY129:OWY144 PGU129:PGU144 PQQ129:PQQ144 QAM129:QAM144 QKI129:QKI144 QUE129:QUE144 REA129:REA144 RNW129:RNW144 RXS129:RXS144 SHO129:SHO144 SRK129:SRK144 TBG129:TBG144 TLC129:TLC144 TUY129:TUY144 UEU129:UEU144 UOQ129:UOQ144 UYM129:UYM144 VII129:VII144 VSE129:VSE144 WCA129:WCA144 WLW129:WLW144 WVS129:WVS144 K65665:K65680 JG65665:JG65680 TC65665:TC65680 ACY65665:ACY65680 AMU65665:AMU65680 AWQ65665:AWQ65680 BGM65665:BGM65680 BQI65665:BQI65680 CAE65665:CAE65680 CKA65665:CKA65680 CTW65665:CTW65680 DDS65665:DDS65680 DNO65665:DNO65680 DXK65665:DXK65680 EHG65665:EHG65680 ERC65665:ERC65680 FAY65665:FAY65680 FKU65665:FKU65680 FUQ65665:FUQ65680 GEM65665:GEM65680 GOI65665:GOI65680 GYE65665:GYE65680 HIA65665:HIA65680 HRW65665:HRW65680 IBS65665:IBS65680 ILO65665:ILO65680 IVK65665:IVK65680 JFG65665:JFG65680 JPC65665:JPC65680 JYY65665:JYY65680 KIU65665:KIU65680 KSQ65665:KSQ65680 LCM65665:LCM65680 LMI65665:LMI65680 LWE65665:LWE65680 MGA65665:MGA65680 MPW65665:MPW65680 MZS65665:MZS65680 NJO65665:NJO65680 NTK65665:NTK65680 ODG65665:ODG65680 ONC65665:ONC65680 OWY65665:OWY65680 PGU65665:PGU65680 PQQ65665:PQQ65680 QAM65665:QAM65680 QKI65665:QKI65680 QUE65665:QUE65680 REA65665:REA65680 RNW65665:RNW65680 RXS65665:RXS65680 SHO65665:SHO65680 SRK65665:SRK65680 TBG65665:TBG65680 TLC65665:TLC65680 TUY65665:TUY65680 UEU65665:UEU65680 UOQ65665:UOQ65680 UYM65665:UYM65680 VII65665:VII65680 VSE65665:VSE65680 WCA65665:WCA65680 WLW65665:WLW65680 WVS65665:WVS65680 K131201:K131216 JG131201:JG131216 TC131201:TC131216 ACY131201:ACY131216 AMU131201:AMU131216 AWQ131201:AWQ131216 BGM131201:BGM131216 BQI131201:BQI131216 CAE131201:CAE131216 CKA131201:CKA131216 CTW131201:CTW131216 DDS131201:DDS131216 DNO131201:DNO131216 DXK131201:DXK131216 EHG131201:EHG131216 ERC131201:ERC131216 FAY131201:FAY131216 FKU131201:FKU131216 FUQ131201:FUQ131216 GEM131201:GEM131216 GOI131201:GOI131216 GYE131201:GYE131216 HIA131201:HIA131216 HRW131201:HRW131216 IBS131201:IBS131216 ILO131201:ILO131216 IVK131201:IVK131216 JFG131201:JFG131216 JPC131201:JPC131216 JYY131201:JYY131216 KIU131201:KIU131216 KSQ131201:KSQ131216 LCM131201:LCM131216 LMI131201:LMI131216 LWE131201:LWE131216 MGA131201:MGA131216 MPW131201:MPW131216 MZS131201:MZS131216 NJO131201:NJO131216 NTK131201:NTK131216 ODG131201:ODG131216 ONC131201:ONC131216 OWY131201:OWY131216 PGU131201:PGU131216 PQQ131201:PQQ131216 QAM131201:QAM131216 QKI131201:QKI131216 QUE131201:QUE131216 REA131201:REA131216 RNW131201:RNW131216 RXS131201:RXS131216 SHO131201:SHO131216 SRK131201:SRK131216 TBG131201:TBG131216 TLC131201:TLC131216 TUY131201:TUY131216 UEU131201:UEU131216 UOQ131201:UOQ131216 UYM131201:UYM131216 VII131201:VII131216 VSE131201:VSE131216 WCA131201:WCA131216 WLW131201:WLW131216 WVS131201:WVS131216 K196737:K196752 JG196737:JG196752 TC196737:TC196752 ACY196737:ACY196752 AMU196737:AMU196752 AWQ196737:AWQ196752 BGM196737:BGM196752 BQI196737:BQI196752 CAE196737:CAE196752 CKA196737:CKA196752 CTW196737:CTW196752 DDS196737:DDS196752 DNO196737:DNO196752 DXK196737:DXK196752 EHG196737:EHG196752 ERC196737:ERC196752 FAY196737:FAY196752 FKU196737:FKU196752 FUQ196737:FUQ196752 GEM196737:GEM196752 GOI196737:GOI196752 GYE196737:GYE196752 HIA196737:HIA196752 HRW196737:HRW196752 IBS196737:IBS196752 ILO196737:ILO196752 IVK196737:IVK196752 JFG196737:JFG196752 JPC196737:JPC196752 JYY196737:JYY196752 KIU196737:KIU196752 KSQ196737:KSQ196752 LCM196737:LCM196752 LMI196737:LMI196752 LWE196737:LWE196752 MGA196737:MGA196752 MPW196737:MPW196752 MZS196737:MZS196752 NJO196737:NJO196752 NTK196737:NTK196752 ODG196737:ODG196752 ONC196737:ONC196752 OWY196737:OWY196752 PGU196737:PGU196752 PQQ196737:PQQ196752 QAM196737:QAM196752 QKI196737:QKI196752 QUE196737:QUE196752 REA196737:REA196752 RNW196737:RNW196752 RXS196737:RXS196752 SHO196737:SHO196752 SRK196737:SRK196752 TBG196737:TBG196752 TLC196737:TLC196752 TUY196737:TUY196752 UEU196737:UEU196752 UOQ196737:UOQ196752 UYM196737:UYM196752 VII196737:VII196752 VSE196737:VSE196752 WCA196737:WCA196752 WLW196737:WLW196752 WVS196737:WVS196752 K262273:K262288 JG262273:JG262288 TC262273:TC262288 ACY262273:ACY262288 AMU262273:AMU262288 AWQ262273:AWQ262288 BGM262273:BGM262288 BQI262273:BQI262288 CAE262273:CAE262288 CKA262273:CKA262288 CTW262273:CTW262288 DDS262273:DDS262288 DNO262273:DNO262288 DXK262273:DXK262288 EHG262273:EHG262288 ERC262273:ERC262288 FAY262273:FAY262288 FKU262273:FKU262288 FUQ262273:FUQ262288 GEM262273:GEM262288 GOI262273:GOI262288 GYE262273:GYE262288 HIA262273:HIA262288 HRW262273:HRW262288 IBS262273:IBS262288 ILO262273:ILO262288 IVK262273:IVK262288 JFG262273:JFG262288 JPC262273:JPC262288 JYY262273:JYY262288 KIU262273:KIU262288 KSQ262273:KSQ262288 LCM262273:LCM262288 LMI262273:LMI262288 LWE262273:LWE262288 MGA262273:MGA262288 MPW262273:MPW262288 MZS262273:MZS262288 NJO262273:NJO262288 NTK262273:NTK262288 ODG262273:ODG262288 ONC262273:ONC262288 OWY262273:OWY262288 PGU262273:PGU262288 PQQ262273:PQQ262288 QAM262273:QAM262288 QKI262273:QKI262288 QUE262273:QUE262288 REA262273:REA262288 RNW262273:RNW262288 RXS262273:RXS262288 SHO262273:SHO262288 SRK262273:SRK262288 TBG262273:TBG262288 TLC262273:TLC262288 TUY262273:TUY262288 UEU262273:UEU262288 UOQ262273:UOQ262288 UYM262273:UYM262288 VII262273:VII262288 VSE262273:VSE262288 WCA262273:WCA262288 WLW262273:WLW262288 WVS262273:WVS262288 K327809:K327824 JG327809:JG327824 TC327809:TC327824 ACY327809:ACY327824 AMU327809:AMU327824 AWQ327809:AWQ327824 BGM327809:BGM327824 BQI327809:BQI327824 CAE327809:CAE327824 CKA327809:CKA327824 CTW327809:CTW327824 DDS327809:DDS327824 DNO327809:DNO327824 DXK327809:DXK327824 EHG327809:EHG327824 ERC327809:ERC327824 FAY327809:FAY327824 FKU327809:FKU327824 FUQ327809:FUQ327824 GEM327809:GEM327824 GOI327809:GOI327824 GYE327809:GYE327824 HIA327809:HIA327824 HRW327809:HRW327824 IBS327809:IBS327824 ILO327809:ILO327824 IVK327809:IVK327824 JFG327809:JFG327824 JPC327809:JPC327824 JYY327809:JYY327824 KIU327809:KIU327824 KSQ327809:KSQ327824 LCM327809:LCM327824 LMI327809:LMI327824 LWE327809:LWE327824 MGA327809:MGA327824 MPW327809:MPW327824 MZS327809:MZS327824 NJO327809:NJO327824 NTK327809:NTK327824 ODG327809:ODG327824 ONC327809:ONC327824 OWY327809:OWY327824 PGU327809:PGU327824 PQQ327809:PQQ327824 QAM327809:QAM327824 QKI327809:QKI327824 QUE327809:QUE327824 REA327809:REA327824 RNW327809:RNW327824 RXS327809:RXS327824 SHO327809:SHO327824 SRK327809:SRK327824 TBG327809:TBG327824 TLC327809:TLC327824 TUY327809:TUY327824 UEU327809:UEU327824 UOQ327809:UOQ327824 UYM327809:UYM327824 VII327809:VII327824 VSE327809:VSE327824 WCA327809:WCA327824 WLW327809:WLW327824 WVS327809:WVS327824 K393345:K393360 JG393345:JG393360 TC393345:TC393360 ACY393345:ACY393360 AMU393345:AMU393360 AWQ393345:AWQ393360 BGM393345:BGM393360 BQI393345:BQI393360 CAE393345:CAE393360 CKA393345:CKA393360 CTW393345:CTW393360 DDS393345:DDS393360 DNO393345:DNO393360 DXK393345:DXK393360 EHG393345:EHG393360 ERC393345:ERC393360 FAY393345:FAY393360 FKU393345:FKU393360 FUQ393345:FUQ393360 GEM393345:GEM393360 GOI393345:GOI393360 GYE393345:GYE393360 HIA393345:HIA393360 HRW393345:HRW393360 IBS393345:IBS393360 ILO393345:ILO393360 IVK393345:IVK393360 JFG393345:JFG393360 JPC393345:JPC393360 JYY393345:JYY393360 KIU393345:KIU393360 KSQ393345:KSQ393360 LCM393345:LCM393360 LMI393345:LMI393360 LWE393345:LWE393360 MGA393345:MGA393360 MPW393345:MPW393360 MZS393345:MZS393360 NJO393345:NJO393360 NTK393345:NTK393360 ODG393345:ODG393360 ONC393345:ONC393360 OWY393345:OWY393360 PGU393345:PGU393360 PQQ393345:PQQ393360 QAM393345:QAM393360 QKI393345:QKI393360 QUE393345:QUE393360 REA393345:REA393360 RNW393345:RNW393360 RXS393345:RXS393360 SHO393345:SHO393360 SRK393345:SRK393360 TBG393345:TBG393360 TLC393345:TLC393360 TUY393345:TUY393360 UEU393345:UEU393360 UOQ393345:UOQ393360 UYM393345:UYM393360 VII393345:VII393360 VSE393345:VSE393360 WCA393345:WCA393360 WLW393345:WLW393360 WVS393345:WVS393360 K458881:K458896 JG458881:JG458896 TC458881:TC458896 ACY458881:ACY458896 AMU458881:AMU458896 AWQ458881:AWQ458896 BGM458881:BGM458896 BQI458881:BQI458896 CAE458881:CAE458896 CKA458881:CKA458896 CTW458881:CTW458896 DDS458881:DDS458896 DNO458881:DNO458896 DXK458881:DXK458896 EHG458881:EHG458896 ERC458881:ERC458896 FAY458881:FAY458896 FKU458881:FKU458896 FUQ458881:FUQ458896 GEM458881:GEM458896 GOI458881:GOI458896 GYE458881:GYE458896 HIA458881:HIA458896 HRW458881:HRW458896 IBS458881:IBS458896 ILO458881:ILO458896 IVK458881:IVK458896 JFG458881:JFG458896 JPC458881:JPC458896 JYY458881:JYY458896 KIU458881:KIU458896 KSQ458881:KSQ458896 LCM458881:LCM458896 LMI458881:LMI458896 LWE458881:LWE458896 MGA458881:MGA458896 MPW458881:MPW458896 MZS458881:MZS458896 NJO458881:NJO458896 NTK458881:NTK458896 ODG458881:ODG458896 ONC458881:ONC458896 OWY458881:OWY458896 PGU458881:PGU458896 PQQ458881:PQQ458896 QAM458881:QAM458896 QKI458881:QKI458896 QUE458881:QUE458896 REA458881:REA458896 RNW458881:RNW458896 RXS458881:RXS458896 SHO458881:SHO458896 SRK458881:SRK458896 TBG458881:TBG458896 TLC458881:TLC458896 TUY458881:TUY458896 UEU458881:UEU458896 UOQ458881:UOQ458896 UYM458881:UYM458896 VII458881:VII458896 VSE458881:VSE458896 WCA458881:WCA458896 WLW458881:WLW458896 WVS458881:WVS458896 K524417:K524432 JG524417:JG524432 TC524417:TC524432 ACY524417:ACY524432 AMU524417:AMU524432 AWQ524417:AWQ524432 BGM524417:BGM524432 BQI524417:BQI524432 CAE524417:CAE524432 CKA524417:CKA524432 CTW524417:CTW524432 DDS524417:DDS524432 DNO524417:DNO524432 DXK524417:DXK524432 EHG524417:EHG524432 ERC524417:ERC524432 FAY524417:FAY524432 FKU524417:FKU524432 FUQ524417:FUQ524432 GEM524417:GEM524432 GOI524417:GOI524432 GYE524417:GYE524432 HIA524417:HIA524432 HRW524417:HRW524432 IBS524417:IBS524432 ILO524417:ILO524432 IVK524417:IVK524432 JFG524417:JFG524432 JPC524417:JPC524432 JYY524417:JYY524432 KIU524417:KIU524432 KSQ524417:KSQ524432 LCM524417:LCM524432 LMI524417:LMI524432 LWE524417:LWE524432 MGA524417:MGA524432 MPW524417:MPW524432 MZS524417:MZS524432 NJO524417:NJO524432 NTK524417:NTK524432 ODG524417:ODG524432 ONC524417:ONC524432 OWY524417:OWY524432 PGU524417:PGU524432 PQQ524417:PQQ524432 QAM524417:QAM524432 QKI524417:QKI524432 QUE524417:QUE524432 REA524417:REA524432 RNW524417:RNW524432 RXS524417:RXS524432 SHO524417:SHO524432 SRK524417:SRK524432 TBG524417:TBG524432 TLC524417:TLC524432 TUY524417:TUY524432 UEU524417:UEU524432 UOQ524417:UOQ524432 UYM524417:UYM524432 VII524417:VII524432 VSE524417:VSE524432 WCA524417:WCA524432 WLW524417:WLW524432 WVS524417:WVS524432 K589953:K589968 JG589953:JG589968 TC589953:TC589968 ACY589953:ACY589968 AMU589953:AMU589968 AWQ589953:AWQ589968 BGM589953:BGM589968 BQI589953:BQI589968 CAE589953:CAE589968 CKA589953:CKA589968 CTW589953:CTW589968 DDS589953:DDS589968 DNO589953:DNO589968 DXK589953:DXK589968 EHG589953:EHG589968 ERC589953:ERC589968 FAY589953:FAY589968 FKU589953:FKU589968 FUQ589953:FUQ589968 GEM589953:GEM589968 GOI589953:GOI589968 GYE589953:GYE589968 HIA589953:HIA589968 HRW589953:HRW589968 IBS589953:IBS589968 ILO589953:ILO589968 IVK589953:IVK589968 JFG589953:JFG589968 JPC589953:JPC589968 JYY589953:JYY589968 KIU589953:KIU589968 KSQ589953:KSQ589968 LCM589953:LCM589968 LMI589953:LMI589968 LWE589953:LWE589968 MGA589953:MGA589968 MPW589953:MPW589968 MZS589953:MZS589968 NJO589953:NJO589968 NTK589953:NTK589968 ODG589953:ODG589968 ONC589953:ONC589968 OWY589953:OWY589968 PGU589953:PGU589968 PQQ589953:PQQ589968 QAM589953:QAM589968 QKI589953:QKI589968 QUE589953:QUE589968 REA589953:REA589968 RNW589953:RNW589968 RXS589953:RXS589968 SHO589953:SHO589968 SRK589953:SRK589968 TBG589953:TBG589968 TLC589953:TLC589968 TUY589953:TUY589968 UEU589953:UEU589968 UOQ589953:UOQ589968 UYM589953:UYM589968 VII589953:VII589968 VSE589953:VSE589968 WCA589953:WCA589968 WLW589953:WLW589968 WVS589953:WVS589968 K655489:K655504 JG655489:JG655504 TC655489:TC655504 ACY655489:ACY655504 AMU655489:AMU655504 AWQ655489:AWQ655504 BGM655489:BGM655504 BQI655489:BQI655504 CAE655489:CAE655504 CKA655489:CKA655504 CTW655489:CTW655504 DDS655489:DDS655504 DNO655489:DNO655504 DXK655489:DXK655504 EHG655489:EHG655504 ERC655489:ERC655504 FAY655489:FAY655504 FKU655489:FKU655504 FUQ655489:FUQ655504 GEM655489:GEM655504 GOI655489:GOI655504 GYE655489:GYE655504 HIA655489:HIA655504 HRW655489:HRW655504 IBS655489:IBS655504 ILO655489:ILO655504 IVK655489:IVK655504 JFG655489:JFG655504 JPC655489:JPC655504 JYY655489:JYY655504 KIU655489:KIU655504 KSQ655489:KSQ655504 LCM655489:LCM655504 LMI655489:LMI655504 LWE655489:LWE655504 MGA655489:MGA655504 MPW655489:MPW655504 MZS655489:MZS655504 NJO655489:NJO655504 NTK655489:NTK655504 ODG655489:ODG655504 ONC655489:ONC655504 OWY655489:OWY655504 PGU655489:PGU655504 PQQ655489:PQQ655504 QAM655489:QAM655504 QKI655489:QKI655504 QUE655489:QUE655504 REA655489:REA655504 RNW655489:RNW655504 RXS655489:RXS655504 SHO655489:SHO655504 SRK655489:SRK655504 TBG655489:TBG655504 TLC655489:TLC655504 TUY655489:TUY655504 UEU655489:UEU655504 UOQ655489:UOQ655504 UYM655489:UYM655504 VII655489:VII655504 VSE655489:VSE655504 WCA655489:WCA655504 WLW655489:WLW655504 WVS655489:WVS655504 K721025:K721040 JG721025:JG721040 TC721025:TC721040 ACY721025:ACY721040 AMU721025:AMU721040 AWQ721025:AWQ721040 BGM721025:BGM721040 BQI721025:BQI721040 CAE721025:CAE721040 CKA721025:CKA721040 CTW721025:CTW721040 DDS721025:DDS721040 DNO721025:DNO721040 DXK721025:DXK721040 EHG721025:EHG721040 ERC721025:ERC721040 FAY721025:FAY721040 FKU721025:FKU721040 FUQ721025:FUQ721040 GEM721025:GEM721040 GOI721025:GOI721040 GYE721025:GYE721040 HIA721025:HIA721040 HRW721025:HRW721040 IBS721025:IBS721040 ILO721025:ILO721040 IVK721025:IVK721040 JFG721025:JFG721040 JPC721025:JPC721040 JYY721025:JYY721040 KIU721025:KIU721040 KSQ721025:KSQ721040 LCM721025:LCM721040 LMI721025:LMI721040 LWE721025:LWE721040 MGA721025:MGA721040 MPW721025:MPW721040 MZS721025:MZS721040 NJO721025:NJO721040 NTK721025:NTK721040 ODG721025:ODG721040 ONC721025:ONC721040 OWY721025:OWY721040 PGU721025:PGU721040 PQQ721025:PQQ721040 QAM721025:QAM721040 QKI721025:QKI721040 QUE721025:QUE721040 REA721025:REA721040 RNW721025:RNW721040 RXS721025:RXS721040 SHO721025:SHO721040 SRK721025:SRK721040 TBG721025:TBG721040 TLC721025:TLC721040 TUY721025:TUY721040 UEU721025:UEU721040 UOQ721025:UOQ721040 UYM721025:UYM721040 VII721025:VII721040 VSE721025:VSE721040 WCA721025:WCA721040 WLW721025:WLW721040 WVS721025:WVS721040 K786561:K786576 JG786561:JG786576 TC786561:TC786576 ACY786561:ACY786576 AMU786561:AMU786576 AWQ786561:AWQ786576 BGM786561:BGM786576 BQI786561:BQI786576 CAE786561:CAE786576 CKA786561:CKA786576 CTW786561:CTW786576 DDS786561:DDS786576 DNO786561:DNO786576 DXK786561:DXK786576 EHG786561:EHG786576 ERC786561:ERC786576 FAY786561:FAY786576 FKU786561:FKU786576 FUQ786561:FUQ786576 GEM786561:GEM786576 GOI786561:GOI786576 GYE786561:GYE786576 HIA786561:HIA786576 HRW786561:HRW786576 IBS786561:IBS786576 ILO786561:ILO786576 IVK786561:IVK786576 JFG786561:JFG786576 JPC786561:JPC786576 JYY786561:JYY786576 KIU786561:KIU786576 KSQ786561:KSQ786576 LCM786561:LCM786576 LMI786561:LMI786576 LWE786561:LWE786576 MGA786561:MGA786576 MPW786561:MPW786576 MZS786561:MZS786576 NJO786561:NJO786576 NTK786561:NTK786576 ODG786561:ODG786576 ONC786561:ONC786576 OWY786561:OWY786576 PGU786561:PGU786576 PQQ786561:PQQ786576 QAM786561:QAM786576 QKI786561:QKI786576 QUE786561:QUE786576 REA786561:REA786576 RNW786561:RNW786576 RXS786561:RXS786576 SHO786561:SHO786576 SRK786561:SRK786576 TBG786561:TBG786576 TLC786561:TLC786576 TUY786561:TUY786576 UEU786561:UEU786576 UOQ786561:UOQ786576 UYM786561:UYM786576 VII786561:VII786576 VSE786561:VSE786576 WCA786561:WCA786576 WLW786561:WLW786576 WVS786561:WVS786576 K852097:K852112 JG852097:JG852112 TC852097:TC852112 ACY852097:ACY852112 AMU852097:AMU852112 AWQ852097:AWQ852112 BGM852097:BGM852112 BQI852097:BQI852112 CAE852097:CAE852112 CKA852097:CKA852112 CTW852097:CTW852112 DDS852097:DDS852112 DNO852097:DNO852112 DXK852097:DXK852112 EHG852097:EHG852112 ERC852097:ERC852112 FAY852097:FAY852112 FKU852097:FKU852112 FUQ852097:FUQ852112 GEM852097:GEM852112 GOI852097:GOI852112 GYE852097:GYE852112 HIA852097:HIA852112 HRW852097:HRW852112 IBS852097:IBS852112 ILO852097:ILO852112 IVK852097:IVK852112 JFG852097:JFG852112 JPC852097:JPC852112 JYY852097:JYY852112 KIU852097:KIU852112 KSQ852097:KSQ852112 LCM852097:LCM852112 LMI852097:LMI852112 LWE852097:LWE852112 MGA852097:MGA852112 MPW852097:MPW852112 MZS852097:MZS852112 NJO852097:NJO852112 NTK852097:NTK852112 ODG852097:ODG852112 ONC852097:ONC852112 OWY852097:OWY852112 PGU852097:PGU852112 PQQ852097:PQQ852112 QAM852097:QAM852112 QKI852097:QKI852112 QUE852097:QUE852112 REA852097:REA852112 RNW852097:RNW852112 RXS852097:RXS852112 SHO852097:SHO852112 SRK852097:SRK852112 TBG852097:TBG852112 TLC852097:TLC852112 TUY852097:TUY852112 UEU852097:UEU852112 UOQ852097:UOQ852112 UYM852097:UYM852112 VII852097:VII852112 VSE852097:VSE852112 WCA852097:WCA852112 WLW852097:WLW852112 WVS852097:WVS852112 K917633:K917648 JG917633:JG917648 TC917633:TC917648 ACY917633:ACY917648 AMU917633:AMU917648 AWQ917633:AWQ917648 BGM917633:BGM917648 BQI917633:BQI917648 CAE917633:CAE917648 CKA917633:CKA917648 CTW917633:CTW917648 DDS917633:DDS917648 DNO917633:DNO917648 DXK917633:DXK917648 EHG917633:EHG917648 ERC917633:ERC917648 FAY917633:FAY917648 FKU917633:FKU917648 FUQ917633:FUQ917648 GEM917633:GEM917648 GOI917633:GOI917648 GYE917633:GYE917648 HIA917633:HIA917648 HRW917633:HRW917648 IBS917633:IBS917648 ILO917633:ILO917648 IVK917633:IVK917648 JFG917633:JFG917648 JPC917633:JPC917648 JYY917633:JYY917648 KIU917633:KIU917648 KSQ917633:KSQ917648 LCM917633:LCM917648 LMI917633:LMI917648 LWE917633:LWE917648 MGA917633:MGA917648 MPW917633:MPW917648 MZS917633:MZS917648 NJO917633:NJO917648 NTK917633:NTK917648 ODG917633:ODG917648 ONC917633:ONC917648 OWY917633:OWY917648 PGU917633:PGU917648 PQQ917633:PQQ917648 QAM917633:QAM917648 QKI917633:QKI917648 QUE917633:QUE917648 REA917633:REA917648 RNW917633:RNW917648 RXS917633:RXS917648 SHO917633:SHO917648 SRK917633:SRK917648 TBG917633:TBG917648 TLC917633:TLC917648 TUY917633:TUY917648 UEU917633:UEU917648 UOQ917633:UOQ917648 UYM917633:UYM917648 VII917633:VII917648 VSE917633:VSE917648 WCA917633:WCA917648 WLW917633:WLW917648 WVS917633:WVS917648 K983169:K983184 JG983169:JG983184 TC983169:TC983184 ACY983169:ACY983184 AMU983169:AMU983184 AWQ983169:AWQ983184 BGM983169:BGM983184 BQI983169:BQI983184 CAE983169:CAE983184 CKA983169:CKA983184 CTW983169:CTW983184 DDS983169:DDS983184 DNO983169:DNO983184 DXK983169:DXK983184 EHG983169:EHG983184 ERC983169:ERC983184 FAY983169:FAY983184 FKU983169:FKU983184 FUQ983169:FUQ983184 GEM983169:GEM983184 GOI983169:GOI983184 GYE983169:GYE983184 HIA983169:HIA983184 HRW983169:HRW983184 IBS983169:IBS983184 ILO983169:ILO983184 IVK983169:IVK983184 JFG983169:JFG983184 JPC983169:JPC983184 JYY983169:JYY983184 KIU983169:KIU983184 KSQ983169:KSQ983184 LCM983169:LCM983184 LMI983169:LMI983184 LWE983169:LWE983184 MGA983169:MGA983184 MPW983169:MPW983184 MZS983169:MZS983184 NJO983169:NJO983184 NTK983169:NTK983184 ODG983169:ODG983184 ONC983169:ONC983184 OWY983169:OWY983184 PGU983169:PGU983184 PQQ983169:PQQ983184 QAM983169:QAM983184 QKI983169:QKI983184 QUE983169:QUE983184 REA983169:REA983184 RNW983169:RNW983184 RXS983169:RXS983184 SHO983169:SHO983184 SRK983169:SRK983184 TBG983169:TBG983184 TLC983169:TLC983184 TUY983169:TUY983184 UEU983169:UEU983184 UOQ983169:UOQ983184 UYM983169:UYM983184 VII983169:VII983184 VSE983169:VSE983184 WCA983169:WCA983184 WLW983169:WLW983184 WVS983169:WVS983184" xr:uid="{F4F954DA-020E-44A6-8E07-BFCDA719EC55}">
      <formula1>"Combined Cycle Gas Turbine,Engine,Gas Turbine,Microturbine,Other,Solar,Steam Turbine"</formula1>
    </dataValidation>
    <dataValidation type="list" allowBlank="1" showInputMessage="1" showErrorMessage="1" sqref="L129:L144 JH129:JH144 TD129:TD144 ACZ129:ACZ144 AMV129:AMV144 AWR129:AWR144 BGN129:BGN144 BQJ129:BQJ144 CAF129:CAF144 CKB129:CKB144 CTX129:CTX144 DDT129:DDT144 DNP129:DNP144 DXL129:DXL144 EHH129:EHH144 ERD129:ERD144 FAZ129:FAZ144 FKV129:FKV144 FUR129:FUR144 GEN129:GEN144 GOJ129:GOJ144 GYF129:GYF144 HIB129:HIB144 HRX129:HRX144 IBT129:IBT144 ILP129:ILP144 IVL129:IVL144 JFH129:JFH144 JPD129:JPD144 JYZ129:JYZ144 KIV129:KIV144 KSR129:KSR144 LCN129:LCN144 LMJ129:LMJ144 LWF129:LWF144 MGB129:MGB144 MPX129:MPX144 MZT129:MZT144 NJP129:NJP144 NTL129:NTL144 ODH129:ODH144 OND129:OND144 OWZ129:OWZ144 PGV129:PGV144 PQR129:PQR144 QAN129:QAN144 QKJ129:QKJ144 QUF129:QUF144 REB129:REB144 RNX129:RNX144 RXT129:RXT144 SHP129:SHP144 SRL129:SRL144 TBH129:TBH144 TLD129:TLD144 TUZ129:TUZ144 UEV129:UEV144 UOR129:UOR144 UYN129:UYN144 VIJ129:VIJ144 VSF129:VSF144 WCB129:WCB144 WLX129:WLX144 WVT129:WVT144 L65665:L65680 JH65665:JH65680 TD65665:TD65680 ACZ65665:ACZ65680 AMV65665:AMV65680 AWR65665:AWR65680 BGN65665:BGN65680 BQJ65665:BQJ65680 CAF65665:CAF65680 CKB65665:CKB65680 CTX65665:CTX65680 DDT65665:DDT65680 DNP65665:DNP65680 DXL65665:DXL65680 EHH65665:EHH65680 ERD65665:ERD65680 FAZ65665:FAZ65680 FKV65665:FKV65680 FUR65665:FUR65680 GEN65665:GEN65680 GOJ65665:GOJ65680 GYF65665:GYF65680 HIB65665:HIB65680 HRX65665:HRX65680 IBT65665:IBT65680 ILP65665:ILP65680 IVL65665:IVL65680 JFH65665:JFH65680 JPD65665:JPD65680 JYZ65665:JYZ65680 KIV65665:KIV65680 KSR65665:KSR65680 LCN65665:LCN65680 LMJ65665:LMJ65680 LWF65665:LWF65680 MGB65665:MGB65680 MPX65665:MPX65680 MZT65665:MZT65680 NJP65665:NJP65680 NTL65665:NTL65680 ODH65665:ODH65680 OND65665:OND65680 OWZ65665:OWZ65680 PGV65665:PGV65680 PQR65665:PQR65680 QAN65665:QAN65680 QKJ65665:QKJ65680 QUF65665:QUF65680 REB65665:REB65680 RNX65665:RNX65680 RXT65665:RXT65680 SHP65665:SHP65680 SRL65665:SRL65680 TBH65665:TBH65680 TLD65665:TLD65680 TUZ65665:TUZ65680 UEV65665:UEV65680 UOR65665:UOR65680 UYN65665:UYN65680 VIJ65665:VIJ65680 VSF65665:VSF65680 WCB65665:WCB65680 WLX65665:WLX65680 WVT65665:WVT65680 L131201:L131216 JH131201:JH131216 TD131201:TD131216 ACZ131201:ACZ131216 AMV131201:AMV131216 AWR131201:AWR131216 BGN131201:BGN131216 BQJ131201:BQJ131216 CAF131201:CAF131216 CKB131201:CKB131216 CTX131201:CTX131216 DDT131201:DDT131216 DNP131201:DNP131216 DXL131201:DXL131216 EHH131201:EHH131216 ERD131201:ERD131216 FAZ131201:FAZ131216 FKV131201:FKV131216 FUR131201:FUR131216 GEN131201:GEN131216 GOJ131201:GOJ131216 GYF131201:GYF131216 HIB131201:HIB131216 HRX131201:HRX131216 IBT131201:IBT131216 ILP131201:ILP131216 IVL131201:IVL131216 JFH131201:JFH131216 JPD131201:JPD131216 JYZ131201:JYZ131216 KIV131201:KIV131216 KSR131201:KSR131216 LCN131201:LCN131216 LMJ131201:LMJ131216 LWF131201:LWF131216 MGB131201:MGB131216 MPX131201:MPX131216 MZT131201:MZT131216 NJP131201:NJP131216 NTL131201:NTL131216 ODH131201:ODH131216 OND131201:OND131216 OWZ131201:OWZ131216 PGV131201:PGV131216 PQR131201:PQR131216 QAN131201:QAN131216 QKJ131201:QKJ131216 QUF131201:QUF131216 REB131201:REB131216 RNX131201:RNX131216 RXT131201:RXT131216 SHP131201:SHP131216 SRL131201:SRL131216 TBH131201:TBH131216 TLD131201:TLD131216 TUZ131201:TUZ131216 UEV131201:UEV131216 UOR131201:UOR131216 UYN131201:UYN131216 VIJ131201:VIJ131216 VSF131201:VSF131216 WCB131201:WCB131216 WLX131201:WLX131216 WVT131201:WVT131216 L196737:L196752 JH196737:JH196752 TD196737:TD196752 ACZ196737:ACZ196752 AMV196737:AMV196752 AWR196737:AWR196752 BGN196737:BGN196752 BQJ196737:BQJ196752 CAF196737:CAF196752 CKB196737:CKB196752 CTX196737:CTX196752 DDT196737:DDT196752 DNP196737:DNP196752 DXL196737:DXL196752 EHH196737:EHH196752 ERD196737:ERD196752 FAZ196737:FAZ196752 FKV196737:FKV196752 FUR196737:FUR196752 GEN196737:GEN196752 GOJ196737:GOJ196752 GYF196737:GYF196752 HIB196737:HIB196752 HRX196737:HRX196752 IBT196737:IBT196752 ILP196737:ILP196752 IVL196737:IVL196752 JFH196737:JFH196752 JPD196737:JPD196752 JYZ196737:JYZ196752 KIV196737:KIV196752 KSR196737:KSR196752 LCN196737:LCN196752 LMJ196737:LMJ196752 LWF196737:LWF196752 MGB196737:MGB196752 MPX196737:MPX196752 MZT196737:MZT196752 NJP196737:NJP196752 NTL196737:NTL196752 ODH196737:ODH196752 OND196737:OND196752 OWZ196737:OWZ196752 PGV196737:PGV196752 PQR196737:PQR196752 QAN196737:QAN196752 QKJ196737:QKJ196752 QUF196737:QUF196752 REB196737:REB196752 RNX196737:RNX196752 RXT196737:RXT196752 SHP196737:SHP196752 SRL196737:SRL196752 TBH196737:TBH196752 TLD196737:TLD196752 TUZ196737:TUZ196752 UEV196737:UEV196752 UOR196737:UOR196752 UYN196737:UYN196752 VIJ196737:VIJ196752 VSF196737:VSF196752 WCB196737:WCB196752 WLX196737:WLX196752 WVT196737:WVT196752 L262273:L262288 JH262273:JH262288 TD262273:TD262288 ACZ262273:ACZ262288 AMV262273:AMV262288 AWR262273:AWR262288 BGN262273:BGN262288 BQJ262273:BQJ262288 CAF262273:CAF262288 CKB262273:CKB262288 CTX262273:CTX262288 DDT262273:DDT262288 DNP262273:DNP262288 DXL262273:DXL262288 EHH262273:EHH262288 ERD262273:ERD262288 FAZ262273:FAZ262288 FKV262273:FKV262288 FUR262273:FUR262288 GEN262273:GEN262288 GOJ262273:GOJ262288 GYF262273:GYF262288 HIB262273:HIB262288 HRX262273:HRX262288 IBT262273:IBT262288 ILP262273:ILP262288 IVL262273:IVL262288 JFH262273:JFH262288 JPD262273:JPD262288 JYZ262273:JYZ262288 KIV262273:KIV262288 KSR262273:KSR262288 LCN262273:LCN262288 LMJ262273:LMJ262288 LWF262273:LWF262288 MGB262273:MGB262288 MPX262273:MPX262288 MZT262273:MZT262288 NJP262273:NJP262288 NTL262273:NTL262288 ODH262273:ODH262288 OND262273:OND262288 OWZ262273:OWZ262288 PGV262273:PGV262288 PQR262273:PQR262288 QAN262273:QAN262288 QKJ262273:QKJ262288 QUF262273:QUF262288 REB262273:REB262288 RNX262273:RNX262288 RXT262273:RXT262288 SHP262273:SHP262288 SRL262273:SRL262288 TBH262273:TBH262288 TLD262273:TLD262288 TUZ262273:TUZ262288 UEV262273:UEV262288 UOR262273:UOR262288 UYN262273:UYN262288 VIJ262273:VIJ262288 VSF262273:VSF262288 WCB262273:WCB262288 WLX262273:WLX262288 WVT262273:WVT262288 L327809:L327824 JH327809:JH327824 TD327809:TD327824 ACZ327809:ACZ327824 AMV327809:AMV327824 AWR327809:AWR327824 BGN327809:BGN327824 BQJ327809:BQJ327824 CAF327809:CAF327824 CKB327809:CKB327824 CTX327809:CTX327824 DDT327809:DDT327824 DNP327809:DNP327824 DXL327809:DXL327824 EHH327809:EHH327824 ERD327809:ERD327824 FAZ327809:FAZ327824 FKV327809:FKV327824 FUR327809:FUR327824 GEN327809:GEN327824 GOJ327809:GOJ327824 GYF327809:GYF327824 HIB327809:HIB327824 HRX327809:HRX327824 IBT327809:IBT327824 ILP327809:ILP327824 IVL327809:IVL327824 JFH327809:JFH327824 JPD327809:JPD327824 JYZ327809:JYZ327824 KIV327809:KIV327824 KSR327809:KSR327824 LCN327809:LCN327824 LMJ327809:LMJ327824 LWF327809:LWF327824 MGB327809:MGB327824 MPX327809:MPX327824 MZT327809:MZT327824 NJP327809:NJP327824 NTL327809:NTL327824 ODH327809:ODH327824 OND327809:OND327824 OWZ327809:OWZ327824 PGV327809:PGV327824 PQR327809:PQR327824 QAN327809:QAN327824 QKJ327809:QKJ327824 QUF327809:QUF327824 REB327809:REB327824 RNX327809:RNX327824 RXT327809:RXT327824 SHP327809:SHP327824 SRL327809:SRL327824 TBH327809:TBH327824 TLD327809:TLD327824 TUZ327809:TUZ327824 UEV327809:UEV327824 UOR327809:UOR327824 UYN327809:UYN327824 VIJ327809:VIJ327824 VSF327809:VSF327824 WCB327809:WCB327824 WLX327809:WLX327824 WVT327809:WVT327824 L393345:L393360 JH393345:JH393360 TD393345:TD393360 ACZ393345:ACZ393360 AMV393345:AMV393360 AWR393345:AWR393360 BGN393345:BGN393360 BQJ393345:BQJ393360 CAF393345:CAF393360 CKB393345:CKB393360 CTX393345:CTX393360 DDT393345:DDT393360 DNP393345:DNP393360 DXL393345:DXL393360 EHH393345:EHH393360 ERD393345:ERD393360 FAZ393345:FAZ393360 FKV393345:FKV393360 FUR393345:FUR393360 GEN393345:GEN393360 GOJ393345:GOJ393360 GYF393345:GYF393360 HIB393345:HIB393360 HRX393345:HRX393360 IBT393345:IBT393360 ILP393345:ILP393360 IVL393345:IVL393360 JFH393345:JFH393360 JPD393345:JPD393360 JYZ393345:JYZ393360 KIV393345:KIV393360 KSR393345:KSR393360 LCN393345:LCN393360 LMJ393345:LMJ393360 LWF393345:LWF393360 MGB393345:MGB393360 MPX393345:MPX393360 MZT393345:MZT393360 NJP393345:NJP393360 NTL393345:NTL393360 ODH393345:ODH393360 OND393345:OND393360 OWZ393345:OWZ393360 PGV393345:PGV393360 PQR393345:PQR393360 QAN393345:QAN393360 QKJ393345:QKJ393360 QUF393345:QUF393360 REB393345:REB393360 RNX393345:RNX393360 RXT393345:RXT393360 SHP393345:SHP393360 SRL393345:SRL393360 TBH393345:TBH393360 TLD393345:TLD393360 TUZ393345:TUZ393360 UEV393345:UEV393360 UOR393345:UOR393360 UYN393345:UYN393360 VIJ393345:VIJ393360 VSF393345:VSF393360 WCB393345:WCB393360 WLX393345:WLX393360 WVT393345:WVT393360 L458881:L458896 JH458881:JH458896 TD458881:TD458896 ACZ458881:ACZ458896 AMV458881:AMV458896 AWR458881:AWR458896 BGN458881:BGN458896 BQJ458881:BQJ458896 CAF458881:CAF458896 CKB458881:CKB458896 CTX458881:CTX458896 DDT458881:DDT458896 DNP458881:DNP458896 DXL458881:DXL458896 EHH458881:EHH458896 ERD458881:ERD458896 FAZ458881:FAZ458896 FKV458881:FKV458896 FUR458881:FUR458896 GEN458881:GEN458896 GOJ458881:GOJ458896 GYF458881:GYF458896 HIB458881:HIB458896 HRX458881:HRX458896 IBT458881:IBT458896 ILP458881:ILP458896 IVL458881:IVL458896 JFH458881:JFH458896 JPD458881:JPD458896 JYZ458881:JYZ458896 KIV458881:KIV458896 KSR458881:KSR458896 LCN458881:LCN458896 LMJ458881:LMJ458896 LWF458881:LWF458896 MGB458881:MGB458896 MPX458881:MPX458896 MZT458881:MZT458896 NJP458881:NJP458896 NTL458881:NTL458896 ODH458881:ODH458896 OND458881:OND458896 OWZ458881:OWZ458896 PGV458881:PGV458896 PQR458881:PQR458896 QAN458881:QAN458896 QKJ458881:QKJ458896 QUF458881:QUF458896 REB458881:REB458896 RNX458881:RNX458896 RXT458881:RXT458896 SHP458881:SHP458896 SRL458881:SRL458896 TBH458881:TBH458896 TLD458881:TLD458896 TUZ458881:TUZ458896 UEV458881:UEV458896 UOR458881:UOR458896 UYN458881:UYN458896 VIJ458881:VIJ458896 VSF458881:VSF458896 WCB458881:WCB458896 WLX458881:WLX458896 WVT458881:WVT458896 L524417:L524432 JH524417:JH524432 TD524417:TD524432 ACZ524417:ACZ524432 AMV524417:AMV524432 AWR524417:AWR524432 BGN524417:BGN524432 BQJ524417:BQJ524432 CAF524417:CAF524432 CKB524417:CKB524432 CTX524417:CTX524432 DDT524417:DDT524432 DNP524417:DNP524432 DXL524417:DXL524432 EHH524417:EHH524432 ERD524417:ERD524432 FAZ524417:FAZ524432 FKV524417:FKV524432 FUR524417:FUR524432 GEN524417:GEN524432 GOJ524417:GOJ524432 GYF524417:GYF524432 HIB524417:HIB524432 HRX524417:HRX524432 IBT524417:IBT524432 ILP524417:ILP524432 IVL524417:IVL524432 JFH524417:JFH524432 JPD524417:JPD524432 JYZ524417:JYZ524432 KIV524417:KIV524432 KSR524417:KSR524432 LCN524417:LCN524432 LMJ524417:LMJ524432 LWF524417:LWF524432 MGB524417:MGB524432 MPX524417:MPX524432 MZT524417:MZT524432 NJP524417:NJP524432 NTL524417:NTL524432 ODH524417:ODH524432 OND524417:OND524432 OWZ524417:OWZ524432 PGV524417:PGV524432 PQR524417:PQR524432 QAN524417:QAN524432 QKJ524417:QKJ524432 QUF524417:QUF524432 REB524417:REB524432 RNX524417:RNX524432 RXT524417:RXT524432 SHP524417:SHP524432 SRL524417:SRL524432 TBH524417:TBH524432 TLD524417:TLD524432 TUZ524417:TUZ524432 UEV524417:UEV524432 UOR524417:UOR524432 UYN524417:UYN524432 VIJ524417:VIJ524432 VSF524417:VSF524432 WCB524417:WCB524432 WLX524417:WLX524432 WVT524417:WVT524432 L589953:L589968 JH589953:JH589968 TD589953:TD589968 ACZ589953:ACZ589968 AMV589953:AMV589968 AWR589953:AWR589968 BGN589953:BGN589968 BQJ589953:BQJ589968 CAF589953:CAF589968 CKB589953:CKB589968 CTX589953:CTX589968 DDT589953:DDT589968 DNP589953:DNP589968 DXL589953:DXL589968 EHH589953:EHH589968 ERD589953:ERD589968 FAZ589953:FAZ589968 FKV589953:FKV589968 FUR589953:FUR589968 GEN589953:GEN589968 GOJ589953:GOJ589968 GYF589953:GYF589968 HIB589953:HIB589968 HRX589953:HRX589968 IBT589953:IBT589968 ILP589953:ILP589968 IVL589953:IVL589968 JFH589953:JFH589968 JPD589953:JPD589968 JYZ589953:JYZ589968 KIV589953:KIV589968 KSR589953:KSR589968 LCN589953:LCN589968 LMJ589953:LMJ589968 LWF589953:LWF589968 MGB589953:MGB589968 MPX589953:MPX589968 MZT589953:MZT589968 NJP589953:NJP589968 NTL589953:NTL589968 ODH589953:ODH589968 OND589953:OND589968 OWZ589953:OWZ589968 PGV589953:PGV589968 PQR589953:PQR589968 QAN589953:QAN589968 QKJ589953:QKJ589968 QUF589953:QUF589968 REB589953:REB589968 RNX589953:RNX589968 RXT589953:RXT589968 SHP589953:SHP589968 SRL589953:SRL589968 TBH589953:TBH589968 TLD589953:TLD589968 TUZ589953:TUZ589968 UEV589953:UEV589968 UOR589953:UOR589968 UYN589953:UYN589968 VIJ589953:VIJ589968 VSF589953:VSF589968 WCB589953:WCB589968 WLX589953:WLX589968 WVT589953:WVT589968 L655489:L655504 JH655489:JH655504 TD655489:TD655504 ACZ655489:ACZ655504 AMV655489:AMV655504 AWR655489:AWR655504 BGN655489:BGN655504 BQJ655489:BQJ655504 CAF655489:CAF655504 CKB655489:CKB655504 CTX655489:CTX655504 DDT655489:DDT655504 DNP655489:DNP655504 DXL655489:DXL655504 EHH655489:EHH655504 ERD655489:ERD655504 FAZ655489:FAZ655504 FKV655489:FKV655504 FUR655489:FUR655504 GEN655489:GEN655504 GOJ655489:GOJ655504 GYF655489:GYF655504 HIB655489:HIB655504 HRX655489:HRX655504 IBT655489:IBT655504 ILP655489:ILP655504 IVL655489:IVL655504 JFH655489:JFH655504 JPD655489:JPD655504 JYZ655489:JYZ655504 KIV655489:KIV655504 KSR655489:KSR655504 LCN655489:LCN655504 LMJ655489:LMJ655504 LWF655489:LWF655504 MGB655489:MGB655504 MPX655489:MPX655504 MZT655489:MZT655504 NJP655489:NJP655504 NTL655489:NTL655504 ODH655489:ODH655504 OND655489:OND655504 OWZ655489:OWZ655504 PGV655489:PGV655504 PQR655489:PQR655504 QAN655489:QAN655504 QKJ655489:QKJ655504 QUF655489:QUF655504 REB655489:REB655504 RNX655489:RNX655504 RXT655489:RXT655504 SHP655489:SHP655504 SRL655489:SRL655504 TBH655489:TBH655504 TLD655489:TLD655504 TUZ655489:TUZ655504 UEV655489:UEV655504 UOR655489:UOR655504 UYN655489:UYN655504 VIJ655489:VIJ655504 VSF655489:VSF655504 WCB655489:WCB655504 WLX655489:WLX655504 WVT655489:WVT655504 L721025:L721040 JH721025:JH721040 TD721025:TD721040 ACZ721025:ACZ721040 AMV721025:AMV721040 AWR721025:AWR721040 BGN721025:BGN721040 BQJ721025:BQJ721040 CAF721025:CAF721040 CKB721025:CKB721040 CTX721025:CTX721040 DDT721025:DDT721040 DNP721025:DNP721040 DXL721025:DXL721040 EHH721025:EHH721040 ERD721025:ERD721040 FAZ721025:FAZ721040 FKV721025:FKV721040 FUR721025:FUR721040 GEN721025:GEN721040 GOJ721025:GOJ721040 GYF721025:GYF721040 HIB721025:HIB721040 HRX721025:HRX721040 IBT721025:IBT721040 ILP721025:ILP721040 IVL721025:IVL721040 JFH721025:JFH721040 JPD721025:JPD721040 JYZ721025:JYZ721040 KIV721025:KIV721040 KSR721025:KSR721040 LCN721025:LCN721040 LMJ721025:LMJ721040 LWF721025:LWF721040 MGB721025:MGB721040 MPX721025:MPX721040 MZT721025:MZT721040 NJP721025:NJP721040 NTL721025:NTL721040 ODH721025:ODH721040 OND721025:OND721040 OWZ721025:OWZ721040 PGV721025:PGV721040 PQR721025:PQR721040 QAN721025:QAN721040 QKJ721025:QKJ721040 QUF721025:QUF721040 REB721025:REB721040 RNX721025:RNX721040 RXT721025:RXT721040 SHP721025:SHP721040 SRL721025:SRL721040 TBH721025:TBH721040 TLD721025:TLD721040 TUZ721025:TUZ721040 UEV721025:UEV721040 UOR721025:UOR721040 UYN721025:UYN721040 VIJ721025:VIJ721040 VSF721025:VSF721040 WCB721025:WCB721040 WLX721025:WLX721040 WVT721025:WVT721040 L786561:L786576 JH786561:JH786576 TD786561:TD786576 ACZ786561:ACZ786576 AMV786561:AMV786576 AWR786561:AWR786576 BGN786561:BGN786576 BQJ786561:BQJ786576 CAF786561:CAF786576 CKB786561:CKB786576 CTX786561:CTX786576 DDT786561:DDT786576 DNP786561:DNP786576 DXL786561:DXL786576 EHH786561:EHH786576 ERD786561:ERD786576 FAZ786561:FAZ786576 FKV786561:FKV786576 FUR786561:FUR786576 GEN786561:GEN786576 GOJ786561:GOJ786576 GYF786561:GYF786576 HIB786561:HIB786576 HRX786561:HRX786576 IBT786561:IBT786576 ILP786561:ILP786576 IVL786561:IVL786576 JFH786561:JFH786576 JPD786561:JPD786576 JYZ786561:JYZ786576 KIV786561:KIV786576 KSR786561:KSR786576 LCN786561:LCN786576 LMJ786561:LMJ786576 LWF786561:LWF786576 MGB786561:MGB786576 MPX786561:MPX786576 MZT786561:MZT786576 NJP786561:NJP786576 NTL786561:NTL786576 ODH786561:ODH786576 OND786561:OND786576 OWZ786561:OWZ786576 PGV786561:PGV786576 PQR786561:PQR786576 QAN786561:QAN786576 QKJ786561:QKJ786576 QUF786561:QUF786576 REB786561:REB786576 RNX786561:RNX786576 RXT786561:RXT786576 SHP786561:SHP786576 SRL786561:SRL786576 TBH786561:TBH786576 TLD786561:TLD786576 TUZ786561:TUZ786576 UEV786561:UEV786576 UOR786561:UOR786576 UYN786561:UYN786576 VIJ786561:VIJ786576 VSF786561:VSF786576 WCB786561:WCB786576 WLX786561:WLX786576 WVT786561:WVT786576 L852097:L852112 JH852097:JH852112 TD852097:TD852112 ACZ852097:ACZ852112 AMV852097:AMV852112 AWR852097:AWR852112 BGN852097:BGN852112 BQJ852097:BQJ852112 CAF852097:CAF852112 CKB852097:CKB852112 CTX852097:CTX852112 DDT852097:DDT852112 DNP852097:DNP852112 DXL852097:DXL852112 EHH852097:EHH852112 ERD852097:ERD852112 FAZ852097:FAZ852112 FKV852097:FKV852112 FUR852097:FUR852112 GEN852097:GEN852112 GOJ852097:GOJ852112 GYF852097:GYF852112 HIB852097:HIB852112 HRX852097:HRX852112 IBT852097:IBT852112 ILP852097:ILP852112 IVL852097:IVL852112 JFH852097:JFH852112 JPD852097:JPD852112 JYZ852097:JYZ852112 KIV852097:KIV852112 KSR852097:KSR852112 LCN852097:LCN852112 LMJ852097:LMJ852112 LWF852097:LWF852112 MGB852097:MGB852112 MPX852097:MPX852112 MZT852097:MZT852112 NJP852097:NJP852112 NTL852097:NTL852112 ODH852097:ODH852112 OND852097:OND852112 OWZ852097:OWZ852112 PGV852097:PGV852112 PQR852097:PQR852112 QAN852097:QAN852112 QKJ852097:QKJ852112 QUF852097:QUF852112 REB852097:REB852112 RNX852097:RNX852112 RXT852097:RXT852112 SHP852097:SHP852112 SRL852097:SRL852112 TBH852097:TBH852112 TLD852097:TLD852112 TUZ852097:TUZ852112 UEV852097:UEV852112 UOR852097:UOR852112 UYN852097:UYN852112 VIJ852097:VIJ852112 VSF852097:VSF852112 WCB852097:WCB852112 WLX852097:WLX852112 WVT852097:WVT852112 L917633:L917648 JH917633:JH917648 TD917633:TD917648 ACZ917633:ACZ917648 AMV917633:AMV917648 AWR917633:AWR917648 BGN917633:BGN917648 BQJ917633:BQJ917648 CAF917633:CAF917648 CKB917633:CKB917648 CTX917633:CTX917648 DDT917633:DDT917648 DNP917633:DNP917648 DXL917633:DXL917648 EHH917633:EHH917648 ERD917633:ERD917648 FAZ917633:FAZ917648 FKV917633:FKV917648 FUR917633:FUR917648 GEN917633:GEN917648 GOJ917633:GOJ917648 GYF917633:GYF917648 HIB917633:HIB917648 HRX917633:HRX917648 IBT917633:IBT917648 ILP917633:ILP917648 IVL917633:IVL917648 JFH917633:JFH917648 JPD917633:JPD917648 JYZ917633:JYZ917648 KIV917633:KIV917648 KSR917633:KSR917648 LCN917633:LCN917648 LMJ917633:LMJ917648 LWF917633:LWF917648 MGB917633:MGB917648 MPX917633:MPX917648 MZT917633:MZT917648 NJP917633:NJP917648 NTL917633:NTL917648 ODH917633:ODH917648 OND917633:OND917648 OWZ917633:OWZ917648 PGV917633:PGV917648 PQR917633:PQR917648 QAN917633:QAN917648 QKJ917633:QKJ917648 QUF917633:QUF917648 REB917633:REB917648 RNX917633:RNX917648 RXT917633:RXT917648 SHP917633:SHP917648 SRL917633:SRL917648 TBH917633:TBH917648 TLD917633:TLD917648 TUZ917633:TUZ917648 UEV917633:UEV917648 UOR917633:UOR917648 UYN917633:UYN917648 VIJ917633:VIJ917648 VSF917633:VSF917648 WCB917633:WCB917648 WLX917633:WLX917648 WVT917633:WVT917648 L983169:L983184 JH983169:JH983184 TD983169:TD983184 ACZ983169:ACZ983184 AMV983169:AMV983184 AWR983169:AWR983184 BGN983169:BGN983184 BQJ983169:BQJ983184 CAF983169:CAF983184 CKB983169:CKB983184 CTX983169:CTX983184 DDT983169:DDT983184 DNP983169:DNP983184 DXL983169:DXL983184 EHH983169:EHH983184 ERD983169:ERD983184 FAZ983169:FAZ983184 FKV983169:FKV983184 FUR983169:FUR983184 GEN983169:GEN983184 GOJ983169:GOJ983184 GYF983169:GYF983184 HIB983169:HIB983184 HRX983169:HRX983184 IBT983169:IBT983184 ILP983169:ILP983184 IVL983169:IVL983184 JFH983169:JFH983184 JPD983169:JPD983184 JYZ983169:JYZ983184 KIV983169:KIV983184 KSR983169:KSR983184 LCN983169:LCN983184 LMJ983169:LMJ983184 LWF983169:LWF983184 MGB983169:MGB983184 MPX983169:MPX983184 MZT983169:MZT983184 NJP983169:NJP983184 NTL983169:NTL983184 ODH983169:ODH983184 OND983169:OND983184 OWZ983169:OWZ983184 PGV983169:PGV983184 PQR983169:PQR983184 QAN983169:QAN983184 QKJ983169:QKJ983184 QUF983169:QUF983184 REB983169:REB983184 RNX983169:RNX983184 RXT983169:RXT983184 SHP983169:SHP983184 SRL983169:SRL983184 TBH983169:TBH983184 TLD983169:TLD983184 TUZ983169:TUZ983184 UEV983169:UEV983184 UOR983169:UOR983184 UYN983169:UYN983184 VIJ983169:VIJ983184 VSF983169:VSF983184 WCB983169:WCB983184 WLX983169:WLX983184 WVT983169:WVT983184" xr:uid="{45ABF7D9-5761-4E57-9D01-843225861069}">
      <formula1>"Biogas,Biomass,Coal,Natural Gas,Natural Gas Mixed,Pet Coke,Renewable,Solar,Steam,Waste Heat,Wood Waste"</formula1>
    </dataValidation>
    <dataValidation type="list" allowBlank="1" showInputMessage="1" showErrorMessage="1" sqref="M129:M144 JI129:JI144 TE129:TE144 ADA129:ADA144 AMW129:AMW144 AWS129:AWS144 BGO129:BGO144 BQK129:BQK144 CAG129:CAG144 CKC129:CKC144 CTY129:CTY144 DDU129:DDU144 DNQ129:DNQ144 DXM129:DXM144 EHI129:EHI144 ERE129:ERE144 FBA129:FBA144 FKW129:FKW144 FUS129:FUS144 GEO129:GEO144 GOK129:GOK144 GYG129:GYG144 HIC129:HIC144 HRY129:HRY144 IBU129:IBU144 ILQ129:ILQ144 IVM129:IVM144 JFI129:JFI144 JPE129:JPE144 JZA129:JZA144 KIW129:KIW144 KSS129:KSS144 LCO129:LCO144 LMK129:LMK144 LWG129:LWG144 MGC129:MGC144 MPY129:MPY144 MZU129:MZU144 NJQ129:NJQ144 NTM129:NTM144 ODI129:ODI144 ONE129:ONE144 OXA129:OXA144 PGW129:PGW144 PQS129:PQS144 QAO129:QAO144 QKK129:QKK144 QUG129:QUG144 REC129:REC144 RNY129:RNY144 RXU129:RXU144 SHQ129:SHQ144 SRM129:SRM144 TBI129:TBI144 TLE129:TLE144 TVA129:TVA144 UEW129:UEW144 UOS129:UOS144 UYO129:UYO144 VIK129:VIK144 VSG129:VSG144 WCC129:WCC144 WLY129:WLY144 WVU129:WVU144 M65665:M65680 JI65665:JI65680 TE65665:TE65680 ADA65665:ADA65680 AMW65665:AMW65680 AWS65665:AWS65680 BGO65665:BGO65680 BQK65665:BQK65680 CAG65665:CAG65680 CKC65665:CKC65680 CTY65665:CTY65680 DDU65665:DDU65680 DNQ65665:DNQ65680 DXM65665:DXM65680 EHI65665:EHI65680 ERE65665:ERE65680 FBA65665:FBA65680 FKW65665:FKW65680 FUS65665:FUS65680 GEO65665:GEO65680 GOK65665:GOK65680 GYG65665:GYG65680 HIC65665:HIC65680 HRY65665:HRY65680 IBU65665:IBU65680 ILQ65665:ILQ65680 IVM65665:IVM65680 JFI65665:JFI65680 JPE65665:JPE65680 JZA65665:JZA65680 KIW65665:KIW65680 KSS65665:KSS65680 LCO65665:LCO65680 LMK65665:LMK65680 LWG65665:LWG65680 MGC65665:MGC65680 MPY65665:MPY65680 MZU65665:MZU65680 NJQ65665:NJQ65680 NTM65665:NTM65680 ODI65665:ODI65680 ONE65665:ONE65680 OXA65665:OXA65680 PGW65665:PGW65680 PQS65665:PQS65680 QAO65665:QAO65680 QKK65665:QKK65680 QUG65665:QUG65680 REC65665:REC65680 RNY65665:RNY65680 RXU65665:RXU65680 SHQ65665:SHQ65680 SRM65665:SRM65680 TBI65665:TBI65680 TLE65665:TLE65680 TVA65665:TVA65680 UEW65665:UEW65680 UOS65665:UOS65680 UYO65665:UYO65680 VIK65665:VIK65680 VSG65665:VSG65680 WCC65665:WCC65680 WLY65665:WLY65680 WVU65665:WVU65680 M131201:M131216 JI131201:JI131216 TE131201:TE131216 ADA131201:ADA131216 AMW131201:AMW131216 AWS131201:AWS131216 BGO131201:BGO131216 BQK131201:BQK131216 CAG131201:CAG131216 CKC131201:CKC131216 CTY131201:CTY131216 DDU131201:DDU131216 DNQ131201:DNQ131216 DXM131201:DXM131216 EHI131201:EHI131216 ERE131201:ERE131216 FBA131201:FBA131216 FKW131201:FKW131216 FUS131201:FUS131216 GEO131201:GEO131216 GOK131201:GOK131216 GYG131201:GYG131216 HIC131201:HIC131216 HRY131201:HRY131216 IBU131201:IBU131216 ILQ131201:ILQ131216 IVM131201:IVM131216 JFI131201:JFI131216 JPE131201:JPE131216 JZA131201:JZA131216 KIW131201:KIW131216 KSS131201:KSS131216 LCO131201:LCO131216 LMK131201:LMK131216 LWG131201:LWG131216 MGC131201:MGC131216 MPY131201:MPY131216 MZU131201:MZU131216 NJQ131201:NJQ131216 NTM131201:NTM131216 ODI131201:ODI131216 ONE131201:ONE131216 OXA131201:OXA131216 PGW131201:PGW131216 PQS131201:PQS131216 QAO131201:QAO131216 QKK131201:QKK131216 QUG131201:QUG131216 REC131201:REC131216 RNY131201:RNY131216 RXU131201:RXU131216 SHQ131201:SHQ131216 SRM131201:SRM131216 TBI131201:TBI131216 TLE131201:TLE131216 TVA131201:TVA131216 UEW131201:UEW131216 UOS131201:UOS131216 UYO131201:UYO131216 VIK131201:VIK131216 VSG131201:VSG131216 WCC131201:WCC131216 WLY131201:WLY131216 WVU131201:WVU131216 M196737:M196752 JI196737:JI196752 TE196737:TE196752 ADA196737:ADA196752 AMW196737:AMW196752 AWS196737:AWS196752 BGO196737:BGO196752 BQK196737:BQK196752 CAG196737:CAG196752 CKC196737:CKC196752 CTY196737:CTY196752 DDU196737:DDU196752 DNQ196737:DNQ196752 DXM196737:DXM196752 EHI196737:EHI196752 ERE196737:ERE196752 FBA196737:FBA196752 FKW196737:FKW196752 FUS196737:FUS196752 GEO196737:GEO196752 GOK196737:GOK196752 GYG196737:GYG196752 HIC196737:HIC196752 HRY196737:HRY196752 IBU196737:IBU196752 ILQ196737:ILQ196752 IVM196737:IVM196752 JFI196737:JFI196752 JPE196737:JPE196752 JZA196737:JZA196752 KIW196737:KIW196752 KSS196737:KSS196752 LCO196737:LCO196752 LMK196737:LMK196752 LWG196737:LWG196752 MGC196737:MGC196752 MPY196737:MPY196752 MZU196737:MZU196752 NJQ196737:NJQ196752 NTM196737:NTM196752 ODI196737:ODI196752 ONE196737:ONE196752 OXA196737:OXA196752 PGW196737:PGW196752 PQS196737:PQS196752 QAO196737:QAO196752 QKK196737:QKK196752 QUG196737:QUG196752 REC196737:REC196752 RNY196737:RNY196752 RXU196737:RXU196752 SHQ196737:SHQ196752 SRM196737:SRM196752 TBI196737:TBI196752 TLE196737:TLE196752 TVA196737:TVA196752 UEW196737:UEW196752 UOS196737:UOS196752 UYO196737:UYO196752 VIK196737:VIK196752 VSG196737:VSG196752 WCC196737:WCC196752 WLY196737:WLY196752 WVU196737:WVU196752 M262273:M262288 JI262273:JI262288 TE262273:TE262288 ADA262273:ADA262288 AMW262273:AMW262288 AWS262273:AWS262288 BGO262273:BGO262288 BQK262273:BQK262288 CAG262273:CAG262288 CKC262273:CKC262288 CTY262273:CTY262288 DDU262273:DDU262288 DNQ262273:DNQ262288 DXM262273:DXM262288 EHI262273:EHI262288 ERE262273:ERE262288 FBA262273:FBA262288 FKW262273:FKW262288 FUS262273:FUS262288 GEO262273:GEO262288 GOK262273:GOK262288 GYG262273:GYG262288 HIC262273:HIC262288 HRY262273:HRY262288 IBU262273:IBU262288 ILQ262273:ILQ262288 IVM262273:IVM262288 JFI262273:JFI262288 JPE262273:JPE262288 JZA262273:JZA262288 KIW262273:KIW262288 KSS262273:KSS262288 LCO262273:LCO262288 LMK262273:LMK262288 LWG262273:LWG262288 MGC262273:MGC262288 MPY262273:MPY262288 MZU262273:MZU262288 NJQ262273:NJQ262288 NTM262273:NTM262288 ODI262273:ODI262288 ONE262273:ONE262288 OXA262273:OXA262288 PGW262273:PGW262288 PQS262273:PQS262288 QAO262273:QAO262288 QKK262273:QKK262288 QUG262273:QUG262288 REC262273:REC262288 RNY262273:RNY262288 RXU262273:RXU262288 SHQ262273:SHQ262288 SRM262273:SRM262288 TBI262273:TBI262288 TLE262273:TLE262288 TVA262273:TVA262288 UEW262273:UEW262288 UOS262273:UOS262288 UYO262273:UYO262288 VIK262273:VIK262288 VSG262273:VSG262288 WCC262273:WCC262288 WLY262273:WLY262288 WVU262273:WVU262288 M327809:M327824 JI327809:JI327824 TE327809:TE327824 ADA327809:ADA327824 AMW327809:AMW327824 AWS327809:AWS327824 BGO327809:BGO327824 BQK327809:BQK327824 CAG327809:CAG327824 CKC327809:CKC327824 CTY327809:CTY327824 DDU327809:DDU327824 DNQ327809:DNQ327824 DXM327809:DXM327824 EHI327809:EHI327824 ERE327809:ERE327824 FBA327809:FBA327824 FKW327809:FKW327824 FUS327809:FUS327824 GEO327809:GEO327824 GOK327809:GOK327824 GYG327809:GYG327824 HIC327809:HIC327824 HRY327809:HRY327824 IBU327809:IBU327824 ILQ327809:ILQ327824 IVM327809:IVM327824 JFI327809:JFI327824 JPE327809:JPE327824 JZA327809:JZA327824 KIW327809:KIW327824 KSS327809:KSS327824 LCO327809:LCO327824 LMK327809:LMK327824 LWG327809:LWG327824 MGC327809:MGC327824 MPY327809:MPY327824 MZU327809:MZU327824 NJQ327809:NJQ327824 NTM327809:NTM327824 ODI327809:ODI327824 ONE327809:ONE327824 OXA327809:OXA327824 PGW327809:PGW327824 PQS327809:PQS327824 QAO327809:QAO327824 QKK327809:QKK327824 QUG327809:QUG327824 REC327809:REC327824 RNY327809:RNY327824 RXU327809:RXU327824 SHQ327809:SHQ327824 SRM327809:SRM327824 TBI327809:TBI327824 TLE327809:TLE327824 TVA327809:TVA327824 UEW327809:UEW327824 UOS327809:UOS327824 UYO327809:UYO327824 VIK327809:VIK327824 VSG327809:VSG327824 WCC327809:WCC327824 WLY327809:WLY327824 WVU327809:WVU327824 M393345:M393360 JI393345:JI393360 TE393345:TE393360 ADA393345:ADA393360 AMW393345:AMW393360 AWS393345:AWS393360 BGO393345:BGO393360 BQK393345:BQK393360 CAG393345:CAG393360 CKC393345:CKC393360 CTY393345:CTY393360 DDU393345:DDU393360 DNQ393345:DNQ393360 DXM393345:DXM393360 EHI393345:EHI393360 ERE393345:ERE393360 FBA393345:FBA393360 FKW393345:FKW393360 FUS393345:FUS393360 GEO393345:GEO393360 GOK393345:GOK393360 GYG393345:GYG393360 HIC393345:HIC393360 HRY393345:HRY393360 IBU393345:IBU393360 ILQ393345:ILQ393360 IVM393345:IVM393360 JFI393345:JFI393360 JPE393345:JPE393360 JZA393345:JZA393360 KIW393345:KIW393360 KSS393345:KSS393360 LCO393345:LCO393360 LMK393345:LMK393360 LWG393345:LWG393360 MGC393345:MGC393360 MPY393345:MPY393360 MZU393345:MZU393360 NJQ393345:NJQ393360 NTM393345:NTM393360 ODI393345:ODI393360 ONE393345:ONE393360 OXA393345:OXA393360 PGW393345:PGW393360 PQS393345:PQS393360 QAO393345:QAO393360 QKK393345:QKK393360 QUG393345:QUG393360 REC393345:REC393360 RNY393345:RNY393360 RXU393345:RXU393360 SHQ393345:SHQ393360 SRM393345:SRM393360 TBI393345:TBI393360 TLE393345:TLE393360 TVA393345:TVA393360 UEW393345:UEW393360 UOS393345:UOS393360 UYO393345:UYO393360 VIK393345:VIK393360 VSG393345:VSG393360 WCC393345:WCC393360 WLY393345:WLY393360 WVU393345:WVU393360 M458881:M458896 JI458881:JI458896 TE458881:TE458896 ADA458881:ADA458896 AMW458881:AMW458896 AWS458881:AWS458896 BGO458881:BGO458896 BQK458881:BQK458896 CAG458881:CAG458896 CKC458881:CKC458896 CTY458881:CTY458896 DDU458881:DDU458896 DNQ458881:DNQ458896 DXM458881:DXM458896 EHI458881:EHI458896 ERE458881:ERE458896 FBA458881:FBA458896 FKW458881:FKW458896 FUS458881:FUS458896 GEO458881:GEO458896 GOK458881:GOK458896 GYG458881:GYG458896 HIC458881:HIC458896 HRY458881:HRY458896 IBU458881:IBU458896 ILQ458881:ILQ458896 IVM458881:IVM458896 JFI458881:JFI458896 JPE458881:JPE458896 JZA458881:JZA458896 KIW458881:KIW458896 KSS458881:KSS458896 LCO458881:LCO458896 LMK458881:LMK458896 LWG458881:LWG458896 MGC458881:MGC458896 MPY458881:MPY458896 MZU458881:MZU458896 NJQ458881:NJQ458896 NTM458881:NTM458896 ODI458881:ODI458896 ONE458881:ONE458896 OXA458881:OXA458896 PGW458881:PGW458896 PQS458881:PQS458896 QAO458881:QAO458896 QKK458881:QKK458896 QUG458881:QUG458896 REC458881:REC458896 RNY458881:RNY458896 RXU458881:RXU458896 SHQ458881:SHQ458896 SRM458881:SRM458896 TBI458881:TBI458896 TLE458881:TLE458896 TVA458881:TVA458896 UEW458881:UEW458896 UOS458881:UOS458896 UYO458881:UYO458896 VIK458881:VIK458896 VSG458881:VSG458896 WCC458881:WCC458896 WLY458881:WLY458896 WVU458881:WVU458896 M524417:M524432 JI524417:JI524432 TE524417:TE524432 ADA524417:ADA524432 AMW524417:AMW524432 AWS524417:AWS524432 BGO524417:BGO524432 BQK524417:BQK524432 CAG524417:CAG524432 CKC524417:CKC524432 CTY524417:CTY524432 DDU524417:DDU524432 DNQ524417:DNQ524432 DXM524417:DXM524432 EHI524417:EHI524432 ERE524417:ERE524432 FBA524417:FBA524432 FKW524417:FKW524432 FUS524417:FUS524432 GEO524417:GEO524432 GOK524417:GOK524432 GYG524417:GYG524432 HIC524417:HIC524432 HRY524417:HRY524432 IBU524417:IBU524432 ILQ524417:ILQ524432 IVM524417:IVM524432 JFI524417:JFI524432 JPE524417:JPE524432 JZA524417:JZA524432 KIW524417:KIW524432 KSS524417:KSS524432 LCO524417:LCO524432 LMK524417:LMK524432 LWG524417:LWG524432 MGC524417:MGC524432 MPY524417:MPY524432 MZU524417:MZU524432 NJQ524417:NJQ524432 NTM524417:NTM524432 ODI524417:ODI524432 ONE524417:ONE524432 OXA524417:OXA524432 PGW524417:PGW524432 PQS524417:PQS524432 QAO524417:QAO524432 QKK524417:QKK524432 QUG524417:QUG524432 REC524417:REC524432 RNY524417:RNY524432 RXU524417:RXU524432 SHQ524417:SHQ524432 SRM524417:SRM524432 TBI524417:TBI524432 TLE524417:TLE524432 TVA524417:TVA524432 UEW524417:UEW524432 UOS524417:UOS524432 UYO524417:UYO524432 VIK524417:VIK524432 VSG524417:VSG524432 WCC524417:WCC524432 WLY524417:WLY524432 WVU524417:WVU524432 M589953:M589968 JI589953:JI589968 TE589953:TE589968 ADA589953:ADA589968 AMW589953:AMW589968 AWS589953:AWS589968 BGO589953:BGO589968 BQK589953:BQK589968 CAG589953:CAG589968 CKC589953:CKC589968 CTY589953:CTY589968 DDU589953:DDU589968 DNQ589953:DNQ589968 DXM589953:DXM589968 EHI589953:EHI589968 ERE589953:ERE589968 FBA589953:FBA589968 FKW589953:FKW589968 FUS589953:FUS589968 GEO589953:GEO589968 GOK589953:GOK589968 GYG589953:GYG589968 HIC589953:HIC589968 HRY589953:HRY589968 IBU589953:IBU589968 ILQ589953:ILQ589968 IVM589953:IVM589968 JFI589953:JFI589968 JPE589953:JPE589968 JZA589953:JZA589968 KIW589953:KIW589968 KSS589953:KSS589968 LCO589953:LCO589968 LMK589953:LMK589968 LWG589953:LWG589968 MGC589953:MGC589968 MPY589953:MPY589968 MZU589953:MZU589968 NJQ589953:NJQ589968 NTM589953:NTM589968 ODI589953:ODI589968 ONE589953:ONE589968 OXA589953:OXA589968 PGW589953:PGW589968 PQS589953:PQS589968 QAO589953:QAO589968 QKK589953:QKK589968 QUG589953:QUG589968 REC589953:REC589968 RNY589953:RNY589968 RXU589953:RXU589968 SHQ589953:SHQ589968 SRM589953:SRM589968 TBI589953:TBI589968 TLE589953:TLE589968 TVA589953:TVA589968 UEW589953:UEW589968 UOS589953:UOS589968 UYO589953:UYO589968 VIK589953:VIK589968 VSG589953:VSG589968 WCC589953:WCC589968 WLY589953:WLY589968 WVU589953:WVU589968 M655489:M655504 JI655489:JI655504 TE655489:TE655504 ADA655489:ADA655504 AMW655489:AMW655504 AWS655489:AWS655504 BGO655489:BGO655504 BQK655489:BQK655504 CAG655489:CAG655504 CKC655489:CKC655504 CTY655489:CTY655504 DDU655489:DDU655504 DNQ655489:DNQ655504 DXM655489:DXM655504 EHI655489:EHI655504 ERE655489:ERE655504 FBA655489:FBA655504 FKW655489:FKW655504 FUS655489:FUS655504 GEO655489:GEO655504 GOK655489:GOK655504 GYG655489:GYG655504 HIC655489:HIC655504 HRY655489:HRY655504 IBU655489:IBU655504 ILQ655489:ILQ655504 IVM655489:IVM655504 JFI655489:JFI655504 JPE655489:JPE655504 JZA655489:JZA655504 KIW655489:KIW655504 KSS655489:KSS655504 LCO655489:LCO655504 LMK655489:LMK655504 LWG655489:LWG655504 MGC655489:MGC655504 MPY655489:MPY655504 MZU655489:MZU655504 NJQ655489:NJQ655504 NTM655489:NTM655504 ODI655489:ODI655504 ONE655489:ONE655504 OXA655489:OXA655504 PGW655489:PGW655504 PQS655489:PQS655504 QAO655489:QAO655504 QKK655489:QKK655504 QUG655489:QUG655504 REC655489:REC655504 RNY655489:RNY655504 RXU655489:RXU655504 SHQ655489:SHQ655504 SRM655489:SRM655504 TBI655489:TBI655504 TLE655489:TLE655504 TVA655489:TVA655504 UEW655489:UEW655504 UOS655489:UOS655504 UYO655489:UYO655504 VIK655489:VIK655504 VSG655489:VSG655504 WCC655489:WCC655504 WLY655489:WLY655504 WVU655489:WVU655504 M721025:M721040 JI721025:JI721040 TE721025:TE721040 ADA721025:ADA721040 AMW721025:AMW721040 AWS721025:AWS721040 BGO721025:BGO721040 BQK721025:BQK721040 CAG721025:CAG721040 CKC721025:CKC721040 CTY721025:CTY721040 DDU721025:DDU721040 DNQ721025:DNQ721040 DXM721025:DXM721040 EHI721025:EHI721040 ERE721025:ERE721040 FBA721025:FBA721040 FKW721025:FKW721040 FUS721025:FUS721040 GEO721025:GEO721040 GOK721025:GOK721040 GYG721025:GYG721040 HIC721025:HIC721040 HRY721025:HRY721040 IBU721025:IBU721040 ILQ721025:ILQ721040 IVM721025:IVM721040 JFI721025:JFI721040 JPE721025:JPE721040 JZA721025:JZA721040 KIW721025:KIW721040 KSS721025:KSS721040 LCO721025:LCO721040 LMK721025:LMK721040 LWG721025:LWG721040 MGC721025:MGC721040 MPY721025:MPY721040 MZU721025:MZU721040 NJQ721025:NJQ721040 NTM721025:NTM721040 ODI721025:ODI721040 ONE721025:ONE721040 OXA721025:OXA721040 PGW721025:PGW721040 PQS721025:PQS721040 QAO721025:QAO721040 QKK721025:QKK721040 QUG721025:QUG721040 REC721025:REC721040 RNY721025:RNY721040 RXU721025:RXU721040 SHQ721025:SHQ721040 SRM721025:SRM721040 TBI721025:TBI721040 TLE721025:TLE721040 TVA721025:TVA721040 UEW721025:UEW721040 UOS721025:UOS721040 UYO721025:UYO721040 VIK721025:VIK721040 VSG721025:VSG721040 WCC721025:WCC721040 WLY721025:WLY721040 WVU721025:WVU721040 M786561:M786576 JI786561:JI786576 TE786561:TE786576 ADA786561:ADA786576 AMW786561:AMW786576 AWS786561:AWS786576 BGO786561:BGO786576 BQK786561:BQK786576 CAG786561:CAG786576 CKC786561:CKC786576 CTY786561:CTY786576 DDU786561:DDU786576 DNQ786561:DNQ786576 DXM786561:DXM786576 EHI786561:EHI786576 ERE786561:ERE786576 FBA786561:FBA786576 FKW786561:FKW786576 FUS786561:FUS786576 GEO786561:GEO786576 GOK786561:GOK786576 GYG786561:GYG786576 HIC786561:HIC786576 HRY786561:HRY786576 IBU786561:IBU786576 ILQ786561:ILQ786576 IVM786561:IVM786576 JFI786561:JFI786576 JPE786561:JPE786576 JZA786561:JZA786576 KIW786561:KIW786576 KSS786561:KSS786576 LCO786561:LCO786576 LMK786561:LMK786576 LWG786561:LWG786576 MGC786561:MGC786576 MPY786561:MPY786576 MZU786561:MZU786576 NJQ786561:NJQ786576 NTM786561:NTM786576 ODI786561:ODI786576 ONE786561:ONE786576 OXA786561:OXA786576 PGW786561:PGW786576 PQS786561:PQS786576 QAO786561:QAO786576 QKK786561:QKK786576 QUG786561:QUG786576 REC786561:REC786576 RNY786561:RNY786576 RXU786561:RXU786576 SHQ786561:SHQ786576 SRM786561:SRM786576 TBI786561:TBI786576 TLE786561:TLE786576 TVA786561:TVA786576 UEW786561:UEW786576 UOS786561:UOS786576 UYO786561:UYO786576 VIK786561:VIK786576 VSG786561:VSG786576 WCC786561:WCC786576 WLY786561:WLY786576 WVU786561:WVU786576 M852097:M852112 JI852097:JI852112 TE852097:TE852112 ADA852097:ADA852112 AMW852097:AMW852112 AWS852097:AWS852112 BGO852097:BGO852112 BQK852097:BQK852112 CAG852097:CAG852112 CKC852097:CKC852112 CTY852097:CTY852112 DDU852097:DDU852112 DNQ852097:DNQ852112 DXM852097:DXM852112 EHI852097:EHI852112 ERE852097:ERE852112 FBA852097:FBA852112 FKW852097:FKW852112 FUS852097:FUS852112 GEO852097:GEO852112 GOK852097:GOK852112 GYG852097:GYG852112 HIC852097:HIC852112 HRY852097:HRY852112 IBU852097:IBU852112 ILQ852097:ILQ852112 IVM852097:IVM852112 JFI852097:JFI852112 JPE852097:JPE852112 JZA852097:JZA852112 KIW852097:KIW852112 KSS852097:KSS852112 LCO852097:LCO852112 LMK852097:LMK852112 LWG852097:LWG852112 MGC852097:MGC852112 MPY852097:MPY852112 MZU852097:MZU852112 NJQ852097:NJQ852112 NTM852097:NTM852112 ODI852097:ODI852112 ONE852097:ONE852112 OXA852097:OXA852112 PGW852097:PGW852112 PQS852097:PQS852112 QAO852097:QAO852112 QKK852097:QKK852112 QUG852097:QUG852112 REC852097:REC852112 RNY852097:RNY852112 RXU852097:RXU852112 SHQ852097:SHQ852112 SRM852097:SRM852112 TBI852097:TBI852112 TLE852097:TLE852112 TVA852097:TVA852112 UEW852097:UEW852112 UOS852097:UOS852112 UYO852097:UYO852112 VIK852097:VIK852112 VSG852097:VSG852112 WCC852097:WCC852112 WLY852097:WLY852112 WVU852097:WVU852112 M917633:M917648 JI917633:JI917648 TE917633:TE917648 ADA917633:ADA917648 AMW917633:AMW917648 AWS917633:AWS917648 BGO917633:BGO917648 BQK917633:BQK917648 CAG917633:CAG917648 CKC917633:CKC917648 CTY917633:CTY917648 DDU917633:DDU917648 DNQ917633:DNQ917648 DXM917633:DXM917648 EHI917633:EHI917648 ERE917633:ERE917648 FBA917633:FBA917648 FKW917633:FKW917648 FUS917633:FUS917648 GEO917633:GEO917648 GOK917633:GOK917648 GYG917633:GYG917648 HIC917633:HIC917648 HRY917633:HRY917648 IBU917633:IBU917648 ILQ917633:ILQ917648 IVM917633:IVM917648 JFI917633:JFI917648 JPE917633:JPE917648 JZA917633:JZA917648 KIW917633:KIW917648 KSS917633:KSS917648 LCO917633:LCO917648 LMK917633:LMK917648 LWG917633:LWG917648 MGC917633:MGC917648 MPY917633:MPY917648 MZU917633:MZU917648 NJQ917633:NJQ917648 NTM917633:NTM917648 ODI917633:ODI917648 ONE917633:ONE917648 OXA917633:OXA917648 PGW917633:PGW917648 PQS917633:PQS917648 QAO917633:QAO917648 QKK917633:QKK917648 QUG917633:QUG917648 REC917633:REC917648 RNY917633:RNY917648 RXU917633:RXU917648 SHQ917633:SHQ917648 SRM917633:SRM917648 TBI917633:TBI917648 TLE917633:TLE917648 TVA917633:TVA917648 UEW917633:UEW917648 UOS917633:UOS917648 UYO917633:UYO917648 VIK917633:VIK917648 VSG917633:VSG917648 WCC917633:WCC917648 WLY917633:WLY917648 WVU917633:WVU917648 M983169:M983184 JI983169:JI983184 TE983169:TE983184 ADA983169:ADA983184 AMW983169:AMW983184 AWS983169:AWS983184 BGO983169:BGO983184 BQK983169:BQK983184 CAG983169:CAG983184 CKC983169:CKC983184 CTY983169:CTY983184 DDU983169:DDU983184 DNQ983169:DNQ983184 DXM983169:DXM983184 EHI983169:EHI983184 ERE983169:ERE983184 FBA983169:FBA983184 FKW983169:FKW983184 FUS983169:FUS983184 GEO983169:GEO983184 GOK983169:GOK983184 GYG983169:GYG983184 HIC983169:HIC983184 HRY983169:HRY983184 IBU983169:IBU983184 ILQ983169:ILQ983184 IVM983169:IVM983184 JFI983169:JFI983184 JPE983169:JPE983184 JZA983169:JZA983184 KIW983169:KIW983184 KSS983169:KSS983184 LCO983169:LCO983184 LMK983169:LMK983184 LWG983169:LWG983184 MGC983169:MGC983184 MPY983169:MPY983184 MZU983169:MZU983184 NJQ983169:NJQ983184 NTM983169:NTM983184 ODI983169:ODI983184 ONE983169:ONE983184 OXA983169:OXA983184 PGW983169:PGW983184 PQS983169:PQS983184 QAO983169:QAO983184 QKK983169:QKK983184 QUG983169:QUG983184 REC983169:REC983184 RNY983169:RNY983184 RXU983169:RXU983184 SHQ983169:SHQ983184 SRM983169:SRM983184 TBI983169:TBI983184 TLE983169:TLE983184 TVA983169:TVA983184 UEW983169:UEW983184 UOS983169:UOS983184 UYO983169:UYO983184 VIK983169:VIK983184 VSG983169:VSG983184 WCC983169:WCC983184 WLY983169:WLY983184 WVU983169:WVU983184" xr:uid="{983DFA2A-6B30-44B2-991F-9FAF4BB26BB4}">
      <formula1>"Bottoming,Topping,NA"</formula1>
    </dataValidation>
    <dataValidation type="list" allowBlank="1" showInputMessage="1" showErrorMessage="1" sqref="N129:N144 JJ129:JJ144 TF129:TF144 ADB129:ADB144 AMX129:AMX144 AWT129:AWT144 BGP129:BGP144 BQL129:BQL144 CAH129:CAH144 CKD129:CKD144 CTZ129:CTZ144 DDV129:DDV144 DNR129:DNR144 DXN129:DXN144 EHJ129:EHJ144 ERF129:ERF144 FBB129:FBB144 FKX129:FKX144 FUT129:FUT144 GEP129:GEP144 GOL129:GOL144 GYH129:GYH144 HID129:HID144 HRZ129:HRZ144 IBV129:IBV144 ILR129:ILR144 IVN129:IVN144 JFJ129:JFJ144 JPF129:JPF144 JZB129:JZB144 KIX129:KIX144 KST129:KST144 LCP129:LCP144 LML129:LML144 LWH129:LWH144 MGD129:MGD144 MPZ129:MPZ144 MZV129:MZV144 NJR129:NJR144 NTN129:NTN144 ODJ129:ODJ144 ONF129:ONF144 OXB129:OXB144 PGX129:PGX144 PQT129:PQT144 QAP129:QAP144 QKL129:QKL144 QUH129:QUH144 RED129:RED144 RNZ129:RNZ144 RXV129:RXV144 SHR129:SHR144 SRN129:SRN144 TBJ129:TBJ144 TLF129:TLF144 TVB129:TVB144 UEX129:UEX144 UOT129:UOT144 UYP129:UYP144 VIL129:VIL144 VSH129:VSH144 WCD129:WCD144 WLZ129:WLZ144 WVV129:WVV144 N65665:N65680 JJ65665:JJ65680 TF65665:TF65680 ADB65665:ADB65680 AMX65665:AMX65680 AWT65665:AWT65680 BGP65665:BGP65680 BQL65665:BQL65680 CAH65665:CAH65680 CKD65665:CKD65680 CTZ65665:CTZ65680 DDV65665:DDV65680 DNR65665:DNR65680 DXN65665:DXN65680 EHJ65665:EHJ65680 ERF65665:ERF65680 FBB65665:FBB65680 FKX65665:FKX65680 FUT65665:FUT65680 GEP65665:GEP65680 GOL65665:GOL65680 GYH65665:GYH65680 HID65665:HID65680 HRZ65665:HRZ65680 IBV65665:IBV65680 ILR65665:ILR65680 IVN65665:IVN65680 JFJ65665:JFJ65680 JPF65665:JPF65680 JZB65665:JZB65680 KIX65665:KIX65680 KST65665:KST65680 LCP65665:LCP65680 LML65665:LML65680 LWH65665:LWH65680 MGD65665:MGD65680 MPZ65665:MPZ65680 MZV65665:MZV65680 NJR65665:NJR65680 NTN65665:NTN65680 ODJ65665:ODJ65680 ONF65665:ONF65680 OXB65665:OXB65680 PGX65665:PGX65680 PQT65665:PQT65680 QAP65665:QAP65680 QKL65665:QKL65680 QUH65665:QUH65680 RED65665:RED65680 RNZ65665:RNZ65680 RXV65665:RXV65680 SHR65665:SHR65680 SRN65665:SRN65680 TBJ65665:TBJ65680 TLF65665:TLF65680 TVB65665:TVB65680 UEX65665:UEX65680 UOT65665:UOT65680 UYP65665:UYP65680 VIL65665:VIL65680 VSH65665:VSH65680 WCD65665:WCD65680 WLZ65665:WLZ65680 WVV65665:WVV65680 N131201:N131216 JJ131201:JJ131216 TF131201:TF131216 ADB131201:ADB131216 AMX131201:AMX131216 AWT131201:AWT131216 BGP131201:BGP131216 BQL131201:BQL131216 CAH131201:CAH131216 CKD131201:CKD131216 CTZ131201:CTZ131216 DDV131201:DDV131216 DNR131201:DNR131216 DXN131201:DXN131216 EHJ131201:EHJ131216 ERF131201:ERF131216 FBB131201:FBB131216 FKX131201:FKX131216 FUT131201:FUT131216 GEP131201:GEP131216 GOL131201:GOL131216 GYH131201:GYH131216 HID131201:HID131216 HRZ131201:HRZ131216 IBV131201:IBV131216 ILR131201:ILR131216 IVN131201:IVN131216 JFJ131201:JFJ131216 JPF131201:JPF131216 JZB131201:JZB131216 KIX131201:KIX131216 KST131201:KST131216 LCP131201:LCP131216 LML131201:LML131216 LWH131201:LWH131216 MGD131201:MGD131216 MPZ131201:MPZ131216 MZV131201:MZV131216 NJR131201:NJR131216 NTN131201:NTN131216 ODJ131201:ODJ131216 ONF131201:ONF131216 OXB131201:OXB131216 PGX131201:PGX131216 PQT131201:PQT131216 QAP131201:QAP131216 QKL131201:QKL131216 QUH131201:QUH131216 RED131201:RED131216 RNZ131201:RNZ131216 RXV131201:RXV131216 SHR131201:SHR131216 SRN131201:SRN131216 TBJ131201:TBJ131216 TLF131201:TLF131216 TVB131201:TVB131216 UEX131201:UEX131216 UOT131201:UOT131216 UYP131201:UYP131216 VIL131201:VIL131216 VSH131201:VSH131216 WCD131201:WCD131216 WLZ131201:WLZ131216 WVV131201:WVV131216 N196737:N196752 JJ196737:JJ196752 TF196737:TF196752 ADB196737:ADB196752 AMX196737:AMX196752 AWT196737:AWT196752 BGP196737:BGP196752 BQL196737:BQL196752 CAH196737:CAH196752 CKD196737:CKD196752 CTZ196737:CTZ196752 DDV196737:DDV196752 DNR196737:DNR196752 DXN196737:DXN196752 EHJ196737:EHJ196752 ERF196737:ERF196752 FBB196737:FBB196752 FKX196737:FKX196752 FUT196737:FUT196752 GEP196737:GEP196752 GOL196737:GOL196752 GYH196737:GYH196752 HID196737:HID196752 HRZ196737:HRZ196752 IBV196737:IBV196752 ILR196737:ILR196752 IVN196737:IVN196752 JFJ196737:JFJ196752 JPF196737:JPF196752 JZB196737:JZB196752 KIX196737:KIX196752 KST196737:KST196752 LCP196737:LCP196752 LML196737:LML196752 LWH196737:LWH196752 MGD196737:MGD196752 MPZ196737:MPZ196752 MZV196737:MZV196752 NJR196737:NJR196752 NTN196737:NTN196752 ODJ196737:ODJ196752 ONF196737:ONF196752 OXB196737:OXB196752 PGX196737:PGX196752 PQT196737:PQT196752 QAP196737:QAP196752 QKL196737:QKL196752 QUH196737:QUH196752 RED196737:RED196752 RNZ196737:RNZ196752 RXV196737:RXV196752 SHR196737:SHR196752 SRN196737:SRN196752 TBJ196737:TBJ196752 TLF196737:TLF196752 TVB196737:TVB196752 UEX196737:UEX196752 UOT196737:UOT196752 UYP196737:UYP196752 VIL196737:VIL196752 VSH196737:VSH196752 WCD196737:WCD196752 WLZ196737:WLZ196752 WVV196737:WVV196752 N262273:N262288 JJ262273:JJ262288 TF262273:TF262288 ADB262273:ADB262288 AMX262273:AMX262288 AWT262273:AWT262288 BGP262273:BGP262288 BQL262273:BQL262288 CAH262273:CAH262288 CKD262273:CKD262288 CTZ262273:CTZ262288 DDV262273:DDV262288 DNR262273:DNR262288 DXN262273:DXN262288 EHJ262273:EHJ262288 ERF262273:ERF262288 FBB262273:FBB262288 FKX262273:FKX262288 FUT262273:FUT262288 GEP262273:GEP262288 GOL262273:GOL262288 GYH262273:GYH262288 HID262273:HID262288 HRZ262273:HRZ262288 IBV262273:IBV262288 ILR262273:ILR262288 IVN262273:IVN262288 JFJ262273:JFJ262288 JPF262273:JPF262288 JZB262273:JZB262288 KIX262273:KIX262288 KST262273:KST262288 LCP262273:LCP262288 LML262273:LML262288 LWH262273:LWH262288 MGD262273:MGD262288 MPZ262273:MPZ262288 MZV262273:MZV262288 NJR262273:NJR262288 NTN262273:NTN262288 ODJ262273:ODJ262288 ONF262273:ONF262288 OXB262273:OXB262288 PGX262273:PGX262288 PQT262273:PQT262288 QAP262273:QAP262288 QKL262273:QKL262288 QUH262273:QUH262288 RED262273:RED262288 RNZ262273:RNZ262288 RXV262273:RXV262288 SHR262273:SHR262288 SRN262273:SRN262288 TBJ262273:TBJ262288 TLF262273:TLF262288 TVB262273:TVB262288 UEX262273:UEX262288 UOT262273:UOT262288 UYP262273:UYP262288 VIL262273:VIL262288 VSH262273:VSH262288 WCD262273:WCD262288 WLZ262273:WLZ262288 WVV262273:WVV262288 N327809:N327824 JJ327809:JJ327824 TF327809:TF327824 ADB327809:ADB327824 AMX327809:AMX327824 AWT327809:AWT327824 BGP327809:BGP327824 BQL327809:BQL327824 CAH327809:CAH327824 CKD327809:CKD327824 CTZ327809:CTZ327824 DDV327809:DDV327824 DNR327809:DNR327824 DXN327809:DXN327824 EHJ327809:EHJ327824 ERF327809:ERF327824 FBB327809:FBB327824 FKX327809:FKX327824 FUT327809:FUT327824 GEP327809:GEP327824 GOL327809:GOL327824 GYH327809:GYH327824 HID327809:HID327824 HRZ327809:HRZ327824 IBV327809:IBV327824 ILR327809:ILR327824 IVN327809:IVN327824 JFJ327809:JFJ327824 JPF327809:JPF327824 JZB327809:JZB327824 KIX327809:KIX327824 KST327809:KST327824 LCP327809:LCP327824 LML327809:LML327824 LWH327809:LWH327824 MGD327809:MGD327824 MPZ327809:MPZ327824 MZV327809:MZV327824 NJR327809:NJR327824 NTN327809:NTN327824 ODJ327809:ODJ327824 ONF327809:ONF327824 OXB327809:OXB327824 PGX327809:PGX327824 PQT327809:PQT327824 QAP327809:QAP327824 QKL327809:QKL327824 QUH327809:QUH327824 RED327809:RED327824 RNZ327809:RNZ327824 RXV327809:RXV327824 SHR327809:SHR327824 SRN327809:SRN327824 TBJ327809:TBJ327824 TLF327809:TLF327824 TVB327809:TVB327824 UEX327809:UEX327824 UOT327809:UOT327824 UYP327809:UYP327824 VIL327809:VIL327824 VSH327809:VSH327824 WCD327809:WCD327824 WLZ327809:WLZ327824 WVV327809:WVV327824 N393345:N393360 JJ393345:JJ393360 TF393345:TF393360 ADB393345:ADB393360 AMX393345:AMX393360 AWT393345:AWT393360 BGP393345:BGP393360 BQL393345:BQL393360 CAH393345:CAH393360 CKD393345:CKD393360 CTZ393345:CTZ393360 DDV393345:DDV393360 DNR393345:DNR393360 DXN393345:DXN393360 EHJ393345:EHJ393360 ERF393345:ERF393360 FBB393345:FBB393360 FKX393345:FKX393360 FUT393345:FUT393360 GEP393345:GEP393360 GOL393345:GOL393360 GYH393345:GYH393360 HID393345:HID393360 HRZ393345:HRZ393360 IBV393345:IBV393360 ILR393345:ILR393360 IVN393345:IVN393360 JFJ393345:JFJ393360 JPF393345:JPF393360 JZB393345:JZB393360 KIX393345:KIX393360 KST393345:KST393360 LCP393345:LCP393360 LML393345:LML393360 LWH393345:LWH393360 MGD393345:MGD393360 MPZ393345:MPZ393360 MZV393345:MZV393360 NJR393345:NJR393360 NTN393345:NTN393360 ODJ393345:ODJ393360 ONF393345:ONF393360 OXB393345:OXB393360 PGX393345:PGX393360 PQT393345:PQT393360 QAP393345:QAP393360 QKL393345:QKL393360 QUH393345:QUH393360 RED393345:RED393360 RNZ393345:RNZ393360 RXV393345:RXV393360 SHR393345:SHR393360 SRN393345:SRN393360 TBJ393345:TBJ393360 TLF393345:TLF393360 TVB393345:TVB393360 UEX393345:UEX393360 UOT393345:UOT393360 UYP393345:UYP393360 VIL393345:VIL393360 VSH393345:VSH393360 WCD393345:WCD393360 WLZ393345:WLZ393360 WVV393345:WVV393360 N458881:N458896 JJ458881:JJ458896 TF458881:TF458896 ADB458881:ADB458896 AMX458881:AMX458896 AWT458881:AWT458896 BGP458881:BGP458896 BQL458881:BQL458896 CAH458881:CAH458896 CKD458881:CKD458896 CTZ458881:CTZ458896 DDV458881:DDV458896 DNR458881:DNR458896 DXN458881:DXN458896 EHJ458881:EHJ458896 ERF458881:ERF458896 FBB458881:FBB458896 FKX458881:FKX458896 FUT458881:FUT458896 GEP458881:GEP458896 GOL458881:GOL458896 GYH458881:GYH458896 HID458881:HID458896 HRZ458881:HRZ458896 IBV458881:IBV458896 ILR458881:ILR458896 IVN458881:IVN458896 JFJ458881:JFJ458896 JPF458881:JPF458896 JZB458881:JZB458896 KIX458881:KIX458896 KST458881:KST458896 LCP458881:LCP458896 LML458881:LML458896 LWH458881:LWH458896 MGD458881:MGD458896 MPZ458881:MPZ458896 MZV458881:MZV458896 NJR458881:NJR458896 NTN458881:NTN458896 ODJ458881:ODJ458896 ONF458881:ONF458896 OXB458881:OXB458896 PGX458881:PGX458896 PQT458881:PQT458896 QAP458881:QAP458896 QKL458881:QKL458896 QUH458881:QUH458896 RED458881:RED458896 RNZ458881:RNZ458896 RXV458881:RXV458896 SHR458881:SHR458896 SRN458881:SRN458896 TBJ458881:TBJ458896 TLF458881:TLF458896 TVB458881:TVB458896 UEX458881:UEX458896 UOT458881:UOT458896 UYP458881:UYP458896 VIL458881:VIL458896 VSH458881:VSH458896 WCD458881:WCD458896 WLZ458881:WLZ458896 WVV458881:WVV458896 N524417:N524432 JJ524417:JJ524432 TF524417:TF524432 ADB524417:ADB524432 AMX524417:AMX524432 AWT524417:AWT524432 BGP524417:BGP524432 BQL524417:BQL524432 CAH524417:CAH524432 CKD524417:CKD524432 CTZ524417:CTZ524432 DDV524417:DDV524432 DNR524417:DNR524432 DXN524417:DXN524432 EHJ524417:EHJ524432 ERF524417:ERF524432 FBB524417:FBB524432 FKX524417:FKX524432 FUT524417:FUT524432 GEP524417:GEP524432 GOL524417:GOL524432 GYH524417:GYH524432 HID524417:HID524432 HRZ524417:HRZ524432 IBV524417:IBV524432 ILR524417:ILR524432 IVN524417:IVN524432 JFJ524417:JFJ524432 JPF524417:JPF524432 JZB524417:JZB524432 KIX524417:KIX524432 KST524417:KST524432 LCP524417:LCP524432 LML524417:LML524432 LWH524417:LWH524432 MGD524417:MGD524432 MPZ524417:MPZ524432 MZV524417:MZV524432 NJR524417:NJR524432 NTN524417:NTN524432 ODJ524417:ODJ524432 ONF524417:ONF524432 OXB524417:OXB524432 PGX524417:PGX524432 PQT524417:PQT524432 QAP524417:QAP524432 QKL524417:QKL524432 QUH524417:QUH524432 RED524417:RED524432 RNZ524417:RNZ524432 RXV524417:RXV524432 SHR524417:SHR524432 SRN524417:SRN524432 TBJ524417:TBJ524432 TLF524417:TLF524432 TVB524417:TVB524432 UEX524417:UEX524432 UOT524417:UOT524432 UYP524417:UYP524432 VIL524417:VIL524432 VSH524417:VSH524432 WCD524417:WCD524432 WLZ524417:WLZ524432 WVV524417:WVV524432 N589953:N589968 JJ589953:JJ589968 TF589953:TF589968 ADB589953:ADB589968 AMX589953:AMX589968 AWT589953:AWT589968 BGP589953:BGP589968 BQL589953:BQL589968 CAH589953:CAH589968 CKD589953:CKD589968 CTZ589953:CTZ589968 DDV589953:DDV589968 DNR589953:DNR589968 DXN589953:DXN589968 EHJ589953:EHJ589968 ERF589953:ERF589968 FBB589953:FBB589968 FKX589953:FKX589968 FUT589953:FUT589968 GEP589953:GEP589968 GOL589953:GOL589968 GYH589953:GYH589968 HID589953:HID589968 HRZ589953:HRZ589968 IBV589953:IBV589968 ILR589953:ILR589968 IVN589953:IVN589968 JFJ589953:JFJ589968 JPF589953:JPF589968 JZB589953:JZB589968 KIX589953:KIX589968 KST589953:KST589968 LCP589953:LCP589968 LML589953:LML589968 LWH589953:LWH589968 MGD589953:MGD589968 MPZ589953:MPZ589968 MZV589953:MZV589968 NJR589953:NJR589968 NTN589953:NTN589968 ODJ589953:ODJ589968 ONF589953:ONF589968 OXB589953:OXB589968 PGX589953:PGX589968 PQT589953:PQT589968 QAP589953:QAP589968 QKL589953:QKL589968 QUH589953:QUH589968 RED589953:RED589968 RNZ589953:RNZ589968 RXV589953:RXV589968 SHR589953:SHR589968 SRN589953:SRN589968 TBJ589953:TBJ589968 TLF589953:TLF589968 TVB589953:TVB589968 UEX589953:UEX589968 UOT589953:UOT589968 UYP589953:UYP589968 VIL589953:VIL589968 VSH589953:VSH589968 WCD589953:WCD589968 WLZ589953:WLZ589968 WVV589953:WVV589968 N655489:N655504 JJ655489:JJ655504 TF655489:TF655504 ADB655489:ADB655504 AMX655489:AMX655504 AWT655489:AWT655504 BGP655489:BGP655504 BQL655489:BQL655504 CAH655489:CAH655504 CKD655489:CKD655504 CTZ655489:CTZ655504 DDV655489:DDV655504 DNR655489:DNR655504 DXN655489:DXN655504 EHJ655489:EHJ655504 ERF655489:ERF655504 FBB655489:FBB655504 FKX655489:FKX655504 FUT655489:FUT655504 GEP655489:GEP655504 GOL655489:GOL655504 GYH655489:GYH655504 HID655489:HID655504 HRZ655489:HRZ655504 IBV655489:IBV655504 ILR655489:ILR655504 IVN655489:IVN655504 JFJ655489:JFJ655504 JPF655489:JPF655504 JZB655489:JZB655504 KIX655489:KIX655504 KST655489:KST655504 LCP655489:LCP655504 LML655489:LML655504 LWH655489:LWH655504 MGD655489:MGD655504 MPZ655489:MPZ655504 MZV655489:MZV655504 NJR655489:NJR655504 NTN655489:NTN655504 ODJ655489:ODJ655504 ONF655489:ONF655504 OXB655489:OXB655504 PGX655489:PGX655504 PQT655489:PQT655504 QAP655489:QAP655504 QKL655489:QKL655504 QUH655489:QUH655504 RED655489:RED655504 RNZ655489:RNZ655504 RXV655489:RXV655504 SHR655489:SHR655504 SRN655489:SRN655504 TBJ655489:TBJ655504 TLF655489:TLF655504 TVB655489:TVB655504 UEX655489:UEX655504 UOT655489:UOT655504 UYP655489:UYP655504 VIL655489:VIL655504 VSH655489:VSH655504 WCD655489:WCD655504 WLZ655489:WLZ655504 WVV655489:WVV655504 N721025:N721040 JJ721025:JJ721040 TF721025:TF721040 ADB721025:ADB721040 AMX721025:AMX721040 AWT721025:AWT721040 BGP721025:BGP721040 BQL721025:BQL721040 CAH721025:CAH721040 CKD721025:CKD721040 CTZ721025:CTZ721040 DDV721025:DDV721040 DNR721025:DNR721040 DXN721025:DXN721040 EHJ721025:EHJ721040 ERF721025:ERF721040 FBB721025:FBB721040 FKX721025:FKX721040 FUT721025:FUT721040 GEP721025:GEP721040 GOL721025:GOL721040 GYH721025:GYH721040 HID721025:HID721040 HRZ721025:HRZ721040 IBV721025:IBV721040 ILR721025:ILR721040 IVN721025:IVN721040 JFJ721025:JFJ721040 JPF721025:JPF721040 JZB721025:JZB721040 KIX721025:KIX721040 KST721025:KST721040 LCP721025:LCP721040 LML721025:LML721040 LWH721025:LWH721040 MGD721025:MGD721040 MPZ721025:MPZ721040 MZV721025:MZV721040 NJR721025:NJR721040 NTN721025:NTN721040 ODJ721025:ODJ721040 ONF721025:ONF721040 OXB721025:OXB721040 PGX721025:PGX721040 PQT721025:PQT721040 QAP721025:QAP721040 QKL721025:QKL721040 QUH721025:QUH721040 RED721025:RED721040 RNZ721025:RNZ721040 RXV721025:RXV721040 SHR721025:SHR721040 SRN721025:SRN721040 TBJ721025:TBJ721040 TLF721025:TLF721040 TVB721025:TVB721040 UEX721025:UEX721040 UOT721025:UOT721040 UYP721025:UYP721040 VIL721025:VIL721040 VSH721025:VSH721040 WCD721025:WCD721040 WLZ721025:WLZ721040 WVV721025:WVV721040 N786561:N786576 JJ786561:JJ786576 TF786561:TF786576 ADB786561:ADB786576 AMX786561:AMX786576 AWT786561:AWT786576 BGP786561:BGP786576 BQL786561:BQL786576 CAH786561:CAH786576 CKD786561:CKD786576 CTZ786561:CTZ786576 DDV786561:DDV786576 DNR786561:DNR786576 DXN786561:DXN786576 EHJ786561:EHJ786576 ERF786561:ERF786576 FBB786561:FBB786576 FKX786561:FKX786576 FUT786561:FUT786576 GEP786561:GEP786576 GOL786561:GOL786576 GYH786561:GYH786576 HID786561:HID786576 HRZ786561:HRZ786576 IBV786561:IBV786576 ILR786561:ILR786576 IVN786561:IVN786576 JFJ786561:JFJ786576 JPF786561:JPF786576 JZB786561:JZB786576 KIX786561:KIX786576 KST786561:KST786576 LCP786561:LCP786576 LML786561:LML786576 LWH786561:LWH786576 MGD786561:MGD786576 MPZ786561:MPZ786576 MZV786561:MZV786576 NJR786561:NJR786576 NTN786561:NTN786576 ODJ786561:ODJ786576 ONF786561:ONF786576 OXB786561:OXB786576 PGX786561:PGX786576 PQT786561:PQT786576 QAP786561:QAP786576 QKL786561:QKL786576 QUH786561:QUH786576 RED786561:RED786576 RNZ786561:RNZ786576 RXV786561:RXV786576 SHR786561:SHR786576 SRN786561:SRN786576 TBJ786561:TBJ786576 TLF786561:TLF786576 TVB786561:TVB786576 UEX786561:UEX786576 UOT786561:UOT786576 UYP786561:UYP786576 VIL786561:VIL786576 VSH786561:VSH786576 WCD786561:WCD786576 WLZ786561:WLZ786576 WVV786561:WVV786576 N852097:N852112 JJ852097:JJ852112 TF852097:TF852112 ADB852097:ADB852112 AMX852097:AMX852112 AWT852097:AWT852112 BGP852097:BGP852112 BQL852097:BQL852112 CAH852097:CAH852112 CKD852097:CKD852112 CTZ852097:CTZ852112 DDV852097:DDV852112 DNR852097:DNR852112 DXN852097:DXN852112 EHJ852097:EHJ852112 ERF852097:ERF852112 FBB852097:FBB852112 FKX852097:FKX852112 FUT852097:FUT852112 GEP852097:GEP852112 GOL852097:GOL852112 GYH852097:GYH852112 HID852097:HID852112 HRZ852097:HRZ852112 IBV852097:IBV852112 ILR852097:ILR852112 IVN852097:IVN852112 JFJ852097:JFJ852112 JPF852097:JPF852112 JZB852097:JZB852112 KIX852097:KIX852112 KST852097:KST852112 LCP852097:LCP852112 LML852097:LML852112 LWH852097:LWH852112 MGD852097:MGD852112 MPZ852097:MPZ852112 MZV852097:MZV852112 NJR852097:NJR852112 NTN852097:NTN852112 ODJ852097:ODJ852112 ONF852097:ONF852112 OXB852097:OXB852112 PGX852097:PGX852112 PQT852097:PQT852112 QAP852097:QAP852112 QKL852097:QKL852112 QUH852097:QUH852112 RED852097:RED852112 RNZ852097:RNZ852112 RXV852097:RXV852112 SHR852097:SHR852112 SRN852097:SRN852112 TBJ852097:TBJ852112 TLF852097:TLF852112 TVB852097:TVB852112 UEX852097:UEX852112 UOT852097:UOT852112 UYP852097:UYP852112 VIL852097:VIL852112 VSH852097:VSH852112 WCD852097:WCD852112 WLZ852097:WLZ852112 WVV852097:WVV852112 N917633:N917648 JJ917633:JJ917648 TF917633:TF917648 ADB917633:ADB917648 AMX917633:AMX917648 AWT917633:AWT917648 BGP917633:BGP917648 BQL917633:BQL917648 CAH917633:CAH917648 CKD917633:CKD917648 CTZ917633:CTZ917648 DDV917633:DDV917648 DNR917633:DNR917648 DXN917633:DXN917648 EHJ917633:EHJ917648 ERF917633:ERF917648 FBB917633:FBB917648 FKX917633:FKX917648 FUT917633:FUT917648 GEP917633:GEP917648 GOL917633:GOL917648 GYH917633:GYH917648 HID917633:HID917648 HRZ917633:HRZ917648 IBV917633:IBV917648 ILR917633:ILR917648 IVN917633:IVN917648 JFJ917633:JFJ917648 JPF917633:JPF917648 JZB917633:JZB917648 KIX917633:KIX917648 KST917633:KST917648 LCP917633:LCP917648 LML917633:LML917648 LWH917633:LWH917648 MGD917633:MGD917648 MPZ917633:MPZ917648 MZV917633:MZV917648 NJR917633:NJR917648 NTN917633:NTN917648 ODJ917633:ODJ917648 ONF917633:ONF917648 OXB917633:OXB917648 PGX917633:PGX917648 PQT917633:PQT917648 QAP917633:QAP917648 QKL917633:QKL917648 QUH917633:QUH917648 RED917633:RED917648 RNZ917633:RNZ917648 RXV917633:RXV917648 SHR917633:SHR917648 SRN917633:SRN917648 TBJ917633:TBJ917648 TLF917633:TLF917648 TVB917633:TVB917648 UEX917633:UEX917648 UOT917633:UOT917648 UYP917633:UYP917648 VIL917633:VIL917648 VSH917633:VSH917648 WCD917633:WCD917648 WLZ917633:WLZ917648 WVV917633:WVV917648 N983169:N983184 JJ983169:JJ983184 TF983169:TF983184 ADB983169:ADB983184 AMX983169:AMX983184 AWT983169:AWT983184 BGP983169:BGP983184 BQL983169:BQL983184 CAH983169:CAH983184 CKD983169:CKD983184 CTZ983169:CTZ983184 DDV983169:DDV983184 DNR983169:DNR983184 DXN983169:DXN983184 EHJ983169:EHJ983184 ERF983169:ERF983184 FBB983169:FBB983184 FKX983169:FKX983184 FUT983169:FUT983184 GEP983169:GEP983184 GOL983169:GOL983184 GYH983169:GYH983184 HID983169:HID983184 HRZ983169:HRZ983184 IBV983169:IBV983184 ILR983169:ILR983184 IVN983169:IVN983184 JFJ983169:JFJ983184 JPF983169:JPF983184 JZB983169:JZB983184 KIX983169:KIX983184 KST983169:KST983184 LCP983169:LCP983184 LML983169:LML983184 LWH983169:LWH983184 MGD983169:MGD983184 MPZ983169:MPZ983184 MZV983169:MZV983184 NJR983169:NJR983184 NTN983169:NTN983184 ODJ983169:ODJ983184 ONF983169:ONF983184 OXB983169:OXB983184 PGX983169:PGX983184 PQT983169:PQT983184 QAP983169:QAP983184 QKL983169:QKL983184 QUH983169:QUH983184 RED983169:RED983184 RNZ983169:RNZ983184 RXV983169:RXV983184 SHR983169:SHR983184 SRN983169:SRN983184 TBJ983169:TBJ983184 TLF983169:TLF983184 TVB983169:TVB983184 UEX983169:UEX983184 UOT983169:UOT983184 UYP983169:UYP983184 VIL983169:VIL983184 VSH983169:VSH983184 WCD983169:WCD983184 WLZ983169:WLZ983184 WVV983169:WVV983184" xr:uid="{5E3014DD-EE7B-41F9-87A6-1AF18E37C177}">
      <formula1>"Discontinued,Ongoing"</formula1>
    </dataValidation>
    <dataValidation type="list" allowBlank="1" showInputMessage="1" showErrorMessage="1" sqref="R129:R144 JN129:JN144 TJ129:TJ144 ADF129:ADF144 ANB129:ANB144 AWX129:AWX144 BGT129:BGT144 BQP129:BQP144 CAL129:CAL144 CKH129:CKH144 CUD129:CUD144 DDZ129:DDZ144 DNV129:DNV144 DXR129:DXR144 EHN129:EHN144 ERJ129:ERJ144 FBF129:FBF144 FLB129:FLB144 FUX129:FUX144 GET129:GET144 GOP129:GOP144 GYL129:GYL144 HIH129:HIH144 HSD129:HSD144 IBZ129:IBZ144 ILV129:ILV144 IVR129:IVR144 JFN129:JFN144 JPJ129:JPJ144 JZF129:JZF144 KJB129:KJB144 KSX129:KSX144 LCT129:LCT144 LMP129:LMP144 LWL129:LWL144 MGH129:MGH144 MQD129:MQD144 MZZ129:MZZ144 NJV129:NJV144 NTR129:NTR144 ODN129:ODN144 ONJ129:ONJ144 OXF129:OXF144 PHB129:PHB144 PQX129:PQX144 QAT129:QAT144 QKP129:QKP144 QUL129:QUL144 REH129:REH144 ROD129:ROD144 RXZ129:RXZ144 SHV129:SHV144 SRR129:SRR144 TBN129:TBN144 TLJ129:TLJ144 TVF129:TVF144 UFB129:UFB144 UOX129:UOX144 UYT129:UYT144 VIP129:VIP144 VSL129:VSL144 WCH129:WCH144 WMD129:WMD144 WVZ129:WVZ144 R65665:R65680 JN65665:JN65680 TJ65665:TJ65680 ADF65665:ADF65680 ANB65665:ANB65680 AWX65665:AWX65680 BGT65665:BGT65680 BQP65665:BQP65680 CAL65665:CAL65680 CKH65665:CKH65680 CUD65665:CUD65680 DDZ65665:DDZ65680 DNV65665:DNV65680 DXR65665:DXR65680 EHN65665:EHN65680 ERJ65665:ERJ65680 FBF65665:FBF65680 FLB65665:FLB65680 FUX65665:FUX65680 GET65665:GET65680 GOP65665:GOP65680 GYL65665:GYL65680 HIH65665:HIH65680 HSD65665:HSD65680 IBZ65665:IBZ65680 ILV65665:ILV65680 IVR65665:IVR65680 JFN65665:JFN65680 JPJ65665:JPJ65680 JZF65665:JZF65680 KJB65665:KJB65680 KSX65665:KSX65680 LCT65665:LCT65680 LMP65665:LMP65680 LWL65665:LWL65680 MGH65665:MGH65680 MQD65665:MQD65680 MZZ65665:MZZ65680 NJV65665:NJV65680 NTR65665:NTR65680 ODN65665:ODN65680 ONJ65665:ONJ65680 OXF65665:OXF65680 PHB65665:PHB65680 PQX65665:PQX65680 QAT65665:QAT65680 QKP65665:QKP65680 QUL65665:QUL65680 REH65665:REH65680 ROD65665:ROD65680 RXZ65665:RXZ65680 SHV65665:SHV65680 SRR65665:SRR65680 TBN65665:TBN65680 TLJ65665:TLJ65680 TVF65665:TVF65680 UFB65665:UFB65680 UOX65665:UOX65680 UYT65665:UYT65680 VIP65665:VIP65680 VSL65665:VSL65680 WCH65665:WCH65680 WMD65665:WMD65680 WVZ65665:WVZ65680 R131201:R131216 JN131201:JN131216 TJ131201:TJ131216 ADF131201:ADF131216 ANB131201:ANB131216 AWX131201:AWX131216 BGT131201:BGT131216 BQP131201:BQP131216 CAL131201:CAL131216 CKH131201:CKH131216 CUD131201:CUD131216 DDZ131201:DDZ131216 DNV131201:DNV131216 DXR131201:DXR131216 EHN131201:EHN131216 ERJ131201:ERJ131216 FBF131201:FBF131216 FLB131201:FLB131216 FUX131201:FUX131216 GET131201:GET131216 GOP131201:GOP131216 GYL131201:GYL131216 HIH131201:HIH131216 HSD131201:HSD131216 IBZ131201:IBZ131216 ILV131201:ILV131216 IVR131201:IVR131216 JFN131201:JFN131216 JPJ131201:JPJ131216 JZF131201:JZF131216 KJB131201:KJB131216 KSX131201:KSX131216 LCT131201:LCT131216 LMP131201:LMP131216 LWL131201:LWL131216 MGH131201:MGH131216 MQD131201:MQD131216 MZZ131201:MZZ131216 NJV131201:NJV131216 NTR131201:NTR131216 ODN131201:ODN131216 ONJ131201:ONJ131216 OXF131201:OXF131216 PHB131201:PHB131216 PQX131201:PQX131216 QAT131201:QAT131216 QKP131201:QKP131216 QUL131201:QUL131216 REH131201:REH131216 ROD131201:ROD131216 RXZ131201:RXZ131216 SHV131201:SHV131216 SRR131201:SRR131216 TBN131201:TBN131216 TLJ131201:TLJ131216 TVF131201:TVF131216 UFB131201:UFB131216 UOX131201:UOX131216 UYT131201:UYT131216 VIP131201:VIP131216 VSL131201:VSL131216 WCH131201:WCH131216 WMD131201:WMD131216 WVZ131201:WVZ131216 R196737:R196752 JN196737:JN196752 TJ196737:TJ196752 ADF196737:ADF196752 ANB196737:ANB196752 AWX196737:AWX196752 BGT196737:BGT196752 BQP196737:BQP196752 CAL196737:CAL196752 CKH196737:CKH196752 CUD196737:CUD196752 DDZ196737:DDZ196752 DNV196737:DNV196752 DXR196737:DXR196752 EHN196737:EHN196752 ERJ196737:ERJ196752 FBF196737:FBF196752 FLB196737:FLB196752 FUX196737:FUX196752 GET196737:GET196752 GOP196737:GOP196752 GYL196737:GYL196752 HIH196737:HIH196752 HSD196737:HSD196752 IBZ196737:IBZ196752 ILV196737:ILV196752 IVR196737:IVR196752 JFN196737:JFN196752 JPJ196737:JPJ196752 JZF196737:JZF196752 KJB196737:KJB196752 KSX196737:KSX196752 LCT196737:LCT196752 LMP196737:LMP196752 LWL196737:LWL196752 MGH196737:MGH196752 MQD196737:MQD196752 MZZ196737:MZZ196752 NJV196737:NJV196752 NTR196737:NTR196752 ODN196737:ODN196752 ONJ196737:ONJ196752 OXF196737:OXF196752 PHB196737:PHB196752 PQX196737:PQX196752 QAT196737:QAT196752 QKP196737:QKP196752 QUL196737:QUL196752 REH196737:REH196752 ROD196737:ROD196752 RXZ196737:RXZ196752 SHV196737:SHV196752 SRR196737:SRR196752 TBN196737:TBN196752 TLJ196737:TLJ196752 TVF196737:TVF196752 UFB196737:UFB196752 UOX196737:UOX196752 UYT196737:UYT196752 VIP196737:VIP196752 VSL196737:VSL196752 WCH196737:WCH196752 WMD196737:WMD196752 WVZ196737:WVZ196752 R262273:R262288 JN262273:JN262288 TJ262273:TJ262288 ADF262273:ADF262288 ANB262273:ANB262288 AWX262273:AWX262288 BGT262273:BGT262288 BQP262273:BQP262288 CAL262273:CAL262288 CKH262273:CKH262288 CUD262273:CUD262288 DDZ262273:DDZ262288 DNV262273:DNV262288 DXR262273:DXR262288 EHN262273:EHN262288 ERJ262273:ERJ262288 FBF262273:FBF262288 FLB262273:FLB262288 FUX262273:FUX262288 GET262273:GET262288 GOP262273:GOP262288 GYL262273:GYL262288 HIH262273:HIH262288 HSD262273:HSD262288 IBZ262273:IBZ262288 ILV262273:ILV262288 IVR262273:IVR262288 JFN262273:JFN262288 JPJ262273:JPJ262288 JZF262273:JZF262288 KJB262273:KJB262288 KSX262273:KSX262288 LCT262273:LCT262288 LMP262273:LMP262288 LWL262273:LWL262288 MGH262273:MGH262288 MQD262273:MQD262288 MZZ262273:MZZ262288 NJV262273:NJV262288 NTR262273:NTR262288 ODN262273:ODN262288 ONJ262273:ONJ262288 OXF262273:OXF262288 PHB262273:PHB262288 PQX262273:PQX262288 QAT262273:QAT262288 QKP262273:QKP262288 QUL262273:QUL262288 REH262273:REH262288 ROD262273:ROD262288 RXZ262273:RXZ262288 SHV262273:SHV262288 SRR262273:SRR262288 TBN262273:TBN262288 TLJ262273:TLJ262288 TVF262273:TVF262288 UFB262273:UFB262288 UOX262273:UOX262288 UYT262273:UYT262288 VIP262273:VIP262288 VSL262273:VSL262288 WCH262273:WCH262288 WMD262273:WMD262288 WVZ262273:WVZ262288 R327809:R327824 JN327809:JN327824 TJ327809:TJ327824 ADF327809:ADF327824 ANB327809:ANB327824 AWX327809:AWX327824 BGT327809:BGT327824 BQP327809:BQP327824 CAL327809:CAL327824 CKH327809:CKH327824 CUD327809:CUD327824 DDZ327809:DDZ327824 DNV327809:DNV327824 DXR327809:DXR327824 EHN327809:EHN327824 ERJ327809:ERJ327824 FBF327809:FBF327824 FLB327809:FLB327824 FUX327809:FUX327824 GET327809:GET327824 GOP327809:GOP327824 GYL327809:GYL327824 HIH327809:HIH327824 HSD327809:HSD327824 IBZ327809:IBZ327824 ILV327809:ILV327824 IVR327809:IVR327824 JFN327809:JFN327824 JPJ327809:JPJ327824 JZF327809:JZF327824 KJB327809:KJB327824 KSX327809:KSX327824 LCT327809:LCT327824 LMP327809:LMP327824 LWL327809:LWL327824 MGH327809:MGH327824 MQD327809:MQD327824 MZZ327809:MZZ327824 NJV327809:NJV327824 NTR327809:NTR327824 ODN327809:ODN327824 ONJ327809:ONJ327824 OXF327809:OXF327824 PHB327809:PHB327824 PQX327809:PQX327824 QAT327809:QAT327824 QKP327809:QKP327824 QUL327809:QUL327824 REH327809:REH327824 ROD327809:ROD327824 RXZ327809:RXZ327824 SHV327809:SHV327824 SRR327809:SRR327824 TBN327809:TBN327824 TLJ327809:TLJ327824 TVF327809:TVF327824 UFB327809:UFB327824 UOX327809:UOX327824 UYT327809:UYT327824 VIP327809:VIP327824 VSL327809:VSL327824 WCH327809:WCH327824 WMD327809:WMD327824 WVZ327809:WVZ327824 R393345:R393360 JN393345:JN393360 TJ393345:TJ393360 ADF393345:ADF393360 ANB393345:ANB393360 AWX393345:AWX393360 BGT393345:BGT393360 BQP393345:BQP393360 CAL393345:CAL393360 CKH393345:CKH393360 CUD393345:CUD393360 DDZ393345:DDZ393360 DNV393345:DNV393360 DXR393345:DXR393360 EHN393345:EHN393360 ERJ393345:ERJ393360 FBF393345:FBF393360 FLB393345:FLB393360 FUX393345:FUX393360 GET393345:GET393360 GOP393345:GOP393360 GYL393345:GYL393360 HIH393345:HIH393360 HSD393345:HSD393360 IBZ393345:IBZ393360 ILV393345:ILV393360 IVR393345:IVR393360 JFN393345:JFN393360 JPJ393345:JPJ393360 JZF393345:JZF393360 KJB393345:KJB393360 KSX393345:KSX393360 LCT393345:LCT393360 LMP393345:LMP393360 LWL393345:LWL393360 MGH393345:MGH393360 MQD393345:MQD393360 MZZ393345:MZZ393360 NJV393345:NJV393360 NTR393345:NTR393360 ODN393345:ODN393360 ONJ393345:ONJ393360 OXF393345:OXF393360 PHB393345:PHB393360 PQX393345:PQX393360 QAT393345:QAT393360 QKP393345:QKP393360 QUL393345:QUL393360 REH393345:REH393360 ROD393345:ROD393360 RXZ393345:RXZ393360 SHV393345:SHV393360 SRR393345:SRR393360 TBN393345:TBN393360 TLJ393345:TLJ393360 TVF393345:TVF393360 UFB393345:UFB393360 UOX393345:UOX393360 UYT393345:UYT393360 VIP393345:VIP393360 VSL393345:VSL393360 WCH393345:WCH393360 WMD393345:WMD393360 WVZ393345:WVZ393360 R458881:R458896 JN458881:JN458896 TJ458881:TJ458896 ADF458881:ADF458896 ANB458881:ANB458896 AWX458881:AWX458896 BGT458881:BGT458896 BQP458881:BQP458896 CAL458881:CAL458896 CKH458881:CKH458896 CUD458881:CUD458896 DDZ458881:DDZ458896 DNV458881:DNV458896 DXR458881:DXR458896 EHN458881:EHN458896 ERJ458881:ERJ458896 FBF458881:FBF458896 FLB458881:FLB458896 FUX458881:FUX458896 GET458881:GET458896 GOP458881:GOP458896 GYL458881:GYL458896 HIH458881:HIH458896 HSD458881:HSD458896 IBZ458881:IBZ458896 ILV458881:ILV458896 IVR458881:IVR458896 JFN458881:JFN458896 JPJ458881:JPJ458896 JZF458881:JZF458896 KJB458881:KJB458896 KSX458881:KSX458896 LCT458881:LCT458896 LMP458881:LMP458896 LWL458881:LWL458896 MGH458881:MGH458896 MQD458881:MQD458896 MZZ458881:MZZ458896 NJV458881:NJV458896 NTR458881:NTR458896 ODN458881:ODN458896 ONJ458881:ONJ458896 OXF458881:OXF458896 PHB458881:PHB458896 PQX458881:PQX458896 QAT458881:QAT458896 QKP458881:QKP458896 QUL458881:QUL458896 REH458881:REH458896 ROD458881:ROD458896 RXZ458881:RXZ458896 SHV458881:SHV458896 SRR458881:SRR458896 TBN458881:TBN458896 TLJ458881:TLJ458896 TVF458881:TVF458896 UFB458881:UFB458896 UOX458881:UOX458896 UYT458881:UYT458896 VIP458881:VIP458896 VSL458881:VSL458896 WCH458881:WCH458896 WMD458881:WMD458896 WVZ458881:WVZ458896 R524417:R524432 JN524417:JN524432 TJ524417:TJ524432 ADF524417:ADF524432 ANB524417:ANB524432 AWX524417:AWX524432 BGT524417:BGT524432 BQP524417:BQP524432 CAL524417:CAL524432 CKH524417:CKH524432 CUD524417:CUD524432 DDZ524417:DDZ524432 DNV524417:DNV524432 DXR524417:DXR524432 EHN524417:EHN524432 ERJ524417:ERJ524432 FBF524417:FBF524432 FLB524417:FLB524432 FUX524417:FUX524432 GET524417:GET524432 GOP524417:GOP524432 GYL524417:GYL524432 HIH524417:HIH524432 HSD524417:HSD524432 IBZ524417:IBZ524432 ILV524417:ILV524432 IVR524417:IVR524432 JFN524417:JFN524432 JPJ524417:JPJ524432 JZF524417:JZF524432 KJB524417:KJB524432 KSX524417:KSX524432 LCT524417:LCT524432 LMP524417:LMP524432 LWL524417:LWL524432 MGH524417:MGH524432 MQD524417:MQD524432 MZZ524417:MZZ524432 NJV524417:NJV524432 NTR524417:NTR524432 ODN524417:ODN524432 ONJ524417:ONJ524432 OXF524417:OXF524432 PHB524417:PHB524432 PQX524417:PQX524432 QAT524417:QAT524432 QKP524417:QKP524432 QUL524417:QUL524432 REH524417:REH524432 ROD524417:ROD524432 RXZ524417:RXZ524432 SHV524417:SHV524432 SRR524417:SRR524432 TBN524417:TBN524432 TLJ524417:TLJ524432 TVF524417:TVF524432 UFB524417:UFB524432 UOX524417:UOX524432 UYT524417:UYT524432 VIP524417:VIP524432 VSL524417:VSL524432 WCH524417:WCH524432 WMD524417:WMD524432 WVZ524417:WVZ524432 R589953:R589968 JN589953:JN589968 TJ589953:TJ589968 ADF589953:ADF589968 ANB589953:ANB589968 AWX589953:AWX589968 BGT589953:BGT589968 BQP589953:BQP589968 CAL589953:CAL589968 CKH589953:CKH589968 CUD589953:CUD589968 DDZ589953:DDZ589968 DNV589953:DNV589968 DXR589953:DXR589968 EHN589953:EHN589968 ERJ589953:ERJ589968 FBF589953:FBF589968 FLB589953:FLB589968 FUX589953:FUX589968 GET589953:GET589968 GOP589953:GOP589968 GYL589953:GYL589968 HIH589953:HIH589968 HSD589953:HSD589968 IBZ589953:IBZ589968 ILV589953:ILV589968 IVR589953:IVR589968 JFN589953:JFN589968 JPJ589953:JPJ589968 JZF589953:JZF589968 KJB589953:KJB589968 KSX589953:KSX589968 LCT589953:LCT589968 LMP589953:LMP589968 LWL589953:LWL589968 MGH589953:MGH589968 MQD589953:MQD589968 MZZ589953:MZZ589968 NJV589953:NJV589968 NTR589953:NTR589968 ODN589953:ODN589968 ONJ589953:ONJ589968 OXF589953:OXF589968 PHB589953:PHB589968 PQX589953:PQX589968 QAT589953:QAT589968 QKP589953:QKP589968 QUL589953:QUL589968 REH589953:REH589968 ROD589953:ROD589968 RXZ589953:RXZ589968 SHV589953:SHV589968 SRR589953:SRR589968 TBN589953:TBN589968 TLJ589953:TLJ589968 TVF589953:TVF589968 UFB589953:UFB589968 UOX589953:UOX589968 UYT589953:UYT589968 VIP589953:VIP589968 VSL589953:VSL589968 WCH589953:WCH589968 WMD589953:WMD589968 WVZ589953:WVZ589968 R655489:R655504 JN655489:JN655504 TJ655489:TJ655504 ADF655489:ADF655504 ANB655489:ANB655504 AWX655489:AWX655504 BGT655489:BGT655504 BQP655489:BQP655504 CAL655489:CAL655504 CKH655489:CKH655504 CUD655489:CUD655504 DDZ655489:DDZ655504 DNV655489:DNV655504 DXR655489:DXR655504 EHN655489:EHN655504 ERJ655489:ERJ655504 FBF655489:FBF655504 FLB655489:FLB655504 FUX655489:FUX655504 GET655489:GET655504 GOP655489:GOP655504 GYL655489:GYL655504 HIH655489:HIH655504 HSD655489:HSD655504 IBZ655489:IBZ655504 ILV655489:ILV655504 IVR655489:IVR655504 JFN655489:JFN655504 JPJ655489:JPJ655504 JZF655489:JZF655504 KJB655489:KJB655504 KSX655489:KSX655504 LCT655489:LCT655504 LMP655489:LMP655504 LWL655489:LWL655504 MGH655489:MGH655504 MQD655489:MQD655504 MZZ655489:MZZ655504 NJV655489:NJV655504 NTR655489:NTR655504 ODN655489:ODN655504 ONJ655489:ONJ655504 OXF655489:OXF655504 PHB655489:PHB655504 PQX655489:PQX655504 QAT655489:QAT655504 QKP655489:QKP655504 QUL655489:QUL655504 REH655489:REH655504 ROD655489:ROD655504 RXZ655489:RXZ655504 SHV655489:SHV655504 SRR655489:SRR655504 TBN655489:TBN655504 TLJ655489:TLJ655504 TVF655489:TVF655504 UFB655489:UFB655504 UOX655489:UOX655504 UYT655489:UYT655504 VIP655489:VIP655504 VSL655489:VSL655504 WCH655489:WCH655504 WMD655489:WMD655504 WVZ655489:WVZ655504 R721025:R721040 JN721025:JN721040 TJ721025:TJ721040 ADF721025:ADF721040 ANB721025:ANB721040 AWX721025:AWX721040 BGT721025:BGT721040 BQP721025:BQP721040 CAL721025:CAL721040 CKH721025:CKH721040 CUD721025:CUD721040 DDZ721025:DDZ721040 DNV721025:DNV721040 DXR721025:DXR721040 EHN721025:EHN721040 ERJ721025:ERJ721040 FBF721025:FBF721040 FLB721025:FLB721040 FUX721025:FUX721040 GET721025:GET721040 GOP721025:GOP721040 GYL721025:GYL721040 HIH721025:HIH721040 HSD721025:HSD721040 IBZ721025:IBZ721040 ILV721025:ILV721040 IVR721025:IVR721040 JFN721025:JFN721040 JPJ721025:JPJ721040 JZF721025:JZF721040 KJB721025:KJB721040 KSX721025:KSX721040 LCT721025:LCT721040 LMP721025:LMP721040 LWL721025:LWL721040 MGH721025:MGH721040 MQD721025:MQD721040 MZZ721025:MZZ721040 NJV721025:NJV721040 NTR721025:NTR721040 ODN721025:ODN721040 ONJ721025:ONJ721040 OXF721025:OXF721040 PHB721025:PHB721040 PQX721025:PQX721040 QAT721025:QAT721040 QKP721025:QKP721040 QUL721025:QUL721040 REH721025:REH721040 ROD721025:ROD721040 RXZ721025:RXZ721040 SHV721025:SHV721040 SRR721025:SRR721040 TBN721025:TBN721040 TLJ721025:TLJ721040 TVF721025:TVF721040 UFB721025:UFB721040 UOX721025:UOX721040 UYT721025:UYT721040 VIP721025:VIP721040 VSL721025:VSL721040 WCH721025:WCH721040 WMD721025:WMD721040 WVZ721025:WVZ721040 R786561:R786576 JN786561:JN786576 TJ786561:TJ786576 ADF786561:ADF786576 ANB786561:ANB786576 AWX786561:AWX786576 BGT786561:BGT786576 BQP786561:BQP786576 CAL786561:CAL786576 CKH786561:CKH786576 CUD786561:CUD786576 DDZ786561:DDZ786576 DNV786561:DNV786576 DXR786561:DXR786576 EHN786561:EHN786576 ERJ786561:ERJ786576 FBF786561:FBF786576 FLB786561:FLB786576 FUX786561:FUX786576 GET786561:GET786576 GOP786561:GOP786576 GYL786561:GYL786576 HIH786561:HIH786576 HSD786561:HSD786576 IBZ786561:IBZ786576 ILV786561:ILV786576 IVR786561:IVR786576 JFN786561:JFN786576 JPJ786561:JPJ786576 JZF786561:JZF786576 KJB786561:KJB786576 KSX786561:KSX786576 LCT786561:LCT786576 LMP786561:LMP786576 LWL786561:LWL786576 MGH786561:MGH786576 MQD786561:MQD786576 MZZ786561:MZZ786576 NJV786561:NJV786576 NTR786561:NTR786576 ODN786561:ODN786576 ONJ786561:ONJ786576 OXF786561:OXF786576 PHB786561:PHB786576 PQX786561:PQX786576 QAT786561:QAT786576 QKP786561:QKP786576 QUL786561:QUL786576 REH786561:REH786576 ROD786561:ROD786576 RXZ786561:RXZ786576 SHV786561:SHV786576 SRR786561:SRR786576 TBN786561:TBN786576 TLJ786561:TLJ786576 TVF786561:TVF786576 UFB786561:UFB786576 UOX786561:UOX786576 UYT786561:UYT786576 VIP786561:VIP786576 VSL786561:VSL786576 WCH786561:WCH786576 WMD786561:WMD786576 WVZ786561:WVZ786576 R852097:R852112 JN852097:JN852112 TJ852097:TJ852112 ADF852097:ADF852112 ANB852097:ANB852112 AWX852097:AWX852112 BGT852097:BGT852112 BQP852097:BQP852112 CAL852097:CAL852112 CKH852097:CKH852112 CUD852097:CUD852112 DDZ852097:DDZ852112 DNV852097:DNV852112 DXR852097:DXR852112 EHN852097:EHN852112 ERJ852097:ERJ852112 FBF852097:FBF852112 FLB852097:FLB852112 FUX852097:FUX852112 GET852097:GET852112 GOP852097:GOP852112 GYL852097:GYL852112 HIH852097:HIH852112 HSD852097:HSD852112 IBZ852097:IBZ852112 ILV852097:ILV852112 IVR852097:IVR852112 JFN852097:JFN852112 JPJ852097:JPJ852112 JZF852097:JZF852112 KJB852097:KJB852112 KSX852097:KSX852112 LCT852097:LCT852112 LMP852097:LMP852112 LWL852097:LWL852112 MGH852097:MGH852112 MQD852097:MQD852112 MZZ852097:MZZ852112 NJV852097:NJV852112 NTR852097:NTR852112 ODN852097:ODN852112 ONJ852097:ONJ852112 OXF852097:OXF852112 PHB852097:PHB852112 PQX852097:PQX852112 QAT852097:QAT852112 QKP852097:QKP852112 QUL852097:QUL852112 REH852097:REH852112 ROD852097:ROD852112 RXZ852097:RXZ852112 SHV852097:SHV852112 SRR852097:SRR852112 TBN852097:TBN852112 TLJ852097:TLJ852112 TVF852097:TVF852112 UFB852097:UFB852112 UOX852097:UOX852112 UYT852097:UYT852112 VIP852097:VIP852112 VSL852097:VSL852112 WCH852097:WCH852112 WMD852097:WMD852112 WVZ852097:WVZ852112 R917633:R917648 JN917633:JN917648 TJ917633:TJ917648 ADF917633:ADF917648 ANB917633:ANB917648 AWX917633:AWX917648 BGT917633:BGT917648 BQP917633:BQP917648 CAL917633:CAL917648 CKH917633:CKH917648 CUD917633:CUD917648 DDZ917633:DDZ917648 DNV917633:DNV917648 DXR917633:DXR917648 EHN917633:EHN917648 ERJ917633:ERJ917648 FBF917633:FBF917648 FLB917633:FLB917648 FUX917633:FUX917648 GET917633:GET917648 GOP917633:GOP917648 GYL917633:GYL917648 HIH917633:HIH917648 HSD917633:HSD917648 IBZ917633:IBZ917648 ILV917633:ILV917648 IVR917633:IVR917648 JFN917633:JFN917648 JPJ917633:JPJ917648 JZF917633:JZF917648 KJB917633:KJB917648 KSX917633:KSX917648 LCT917633:LCT917648 LMP917633:LMP917648 LWL917633:LWL917648 MGH917633:MGH917648 MQD917633:MQD917648 MZZ917633:MZZ917648 NJV917633:NJV917648 NTR917633:NTR917648 ODN917633:ODN917648 ONJ917633:ONJ917648 OXF917633:OXF917648 PHB917633:PHB917648 PQX917633:PQX917648 QAT917633:QAT917648 QKP917633:QKP917648 QUL917633:QUL917648 REH917633:REH917648 ROD917633:ROD917648 RXZ917633:RXZ917648 SHV917633:SHV917648 SRR917633:SRR917648 TBN917633:TBN917648 TLJ917633:TLJ917648 TVF917633:TVF917648 UFB917633:UFB917648 UOX917633:UOX917648 UYT917633:UYT917648 VIP917633:VIP917648 VSL917633:VSL917648 WCH917633:WCH917648 WMD917633:WMD917648 WVZ917633:WVZ917648 R983169:R983184 JN983169:JN983184 TJ983169:TJ983184 ADF983169:ADF983184 ANB983169:ANB983184 AWX983169:AWX983184 BGT983169:BGT983184 BQP983169:BQP983184 CAL983169:CAL983184 CKH983169:CKH983184 CUD983169:CUD983184 DDZ983169:DDZ983184 DNV983169:DNV983184 DXR983169:DXR983184 EHN983169:EHN983184 ERJ983169:ERJ983184 FBF983169:FBF983184 FLB983169:FLB983184 FUX983169:FUX983184 GET983169:GET983184 GOP983169:GOP983184 GYL983169:GYL983184 HIH983169:HIH983184 HSD983169:HSD983184 IBZ983169:IBZ983184 ILV983169:ILV983184 IVR983169:IVR983184 JFN983169:JFN983184 JPJ983169:JPJ983184 JZF983169:JZF983184 KJB983169:KJB983184 KSX983169:KSX983184 LCT983169:LCT983184 LMP983169:LMP983184 LWL983169:LWL983184 MGH983169:MGH983184 MQD983169:MQD983184 MZZ983169:MZZ983184 NJV983169:NJV983184 NTR983169:NTR983184 ODN983169:ODN983184 ONJ983169:ONJ983184 OXF983169:OXF983184 PHB983169:PHB983184 PQX983169:PQX983184 QAT983169:QAT983184 QKP983169:QKP983184 QUL983169:QUL983184 REH983169:REH983184 ROD983169:ROD983184 RXZ983169:RXZ983184 SHV983169:SHV983184 SRR983169:SRR983184 TBN983169:TBN983184 TLJ983169:TLJ983184 TVF983169:TVF983184 UFB983169:UFB983184 UOX983169:UOX983184 UYT983169:UYT983184 VIP983169:VIP983184 VSL983169:VSL983184 WCH983169:WCH983184 WMD983169:WMD983184 WVZ983169:WVZ983184" xr:uid="{D370C16D-7CB4-49B6-BE69-A37FC92D1583}">
      <formula1>"AB 1613 FIT,Other RFO,Amendment to legacy PPA,Behind the meter (Non-SGIP),Bilateral,CHP Only RFO,Evergreen,Optional As Available,PURPA&lt;=20MW,Retired (Shut down),SGIP,UPF PPA"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7B1FF-4DB1-4CAC-83BB-BF5109D05ED3}">
  <dimension ref="A1:B174"/>
  <sheetViews>
    <sheetView topLeftCell="A93" workbookViewId="0">
      <selection activeCell="B60" sqref="B60"/>
    </sheetView>
  </sheetViews>
  <sheetFormatPr defaultRowHeight="15" x14ac:dyDescent="0.25"/>
  <cols>
    <col min="1" max="1" width="60.140625" style="3" customWidth="1"/>
  </cols>
  <sheetData>
    <row r="1" spans="1:2" x14ac:dyDescent="0.25">
      <c r="A1" s="5" t="s">
        <v>173</v>
      </c>
      <c r="B1" s="6" t="s">
        <v>174</v>
      </c>
    </row>
    <row r="2" spans="1:2" x14ac:dyDescent="0.25">
      <c r="A2" s="4" t="s">
        <v>118</v>
      </c>
      <c r="B2" t="s">
        <v>538</v>
      </c>
    </row>
    <row r="3" spans="1:2" x14ac:dyDescent="0.25">
      <c r="A3" s="3" t="s">
        <v>25</v>
      </c>
      <c r="B3" t="s">
        <v>539</v>
      </c>
    </row>
    <row r="4" spans="1:2" x14ac:dyDescent="0.25">
      <c r="A4" s="3" t="s">
        <v>35</v>
      </c>
      <c r="B4" t="s">
        <v>539</v>
      </c>
    </row>
    <row r="5" spans="1:2" x14ac:dyDescent="0.25">
      <c r="A5" s="3" t="s">
        <v>170</v>
      </c>
      <c r="B5" t="s">
        <v>539</v>
      </c>
    </row>
    <row r="6" spans="1:2" x14ac:dyDescent="0.25">
      <c r="A6" s="3" t="s">
        <v>21</v>
      </c>
    </row>
    <row r="7" spans="1:2" x14ac:dyDescent="0.25">
      <c r="A7" s="3" t="s">
        <v>27</v>
      </c>
    </row>
    <row r="8" spans="1:2" x14ac:dyDescent="0.25">
      <c r="A8" s="3" t="s">
        <v>85</v>
      </c>
      <c r="B8" t="s">
        <v>539</v>
      </c>
    </row>
    <row r="9" spans="1:2" x14ac:dyDescent="0.25">
      <c r="A9" s="3" t="s">
        <v>56</v>
      </c>
      <c r="B9" t="s">
        <v>539</v>
      </c>
    </row>
    <row r="10" spans="1:2" x14ac:dyDescent="0.25">
      <c r="A10" s="3" t="s">
        <v>84</v>
      </c>
      <c r="B10" t="s">
        <v>539</v>
      </c>
    </row>
    <row r="11" spans="1:2" x14ac:dyDescent="0.25">
      <c r="A11" s="3" t="s">
        <v>57</v>
      </c>
      <c r="B11" t="s">
        <v>539</v>
      </c>
    </row>
    <row r="12" spans="1:2" x14ac:dyDescent="0.25">
      <c r="A12" s="3" t="s">
        <v>103</v>
      </c>
    </row>
    <row r="13" spans="1:2" x14ac:dyDescent="0.25">
      <c r="A13" s="3" t="s">
        <v>104</v>
      </c>
    </row>
    <row r="14" spans="1:2" x14ac:dyDescent="0.25">
      <c r="A14" s="3" t="s">
        <v>105</v>
      </c>
    </row>
    <row r="15" spans="1:2" x14ac:dyDescent="0.25">
      <c r="A15" s="3" t="s">
        <v>106</v>
      </c>
    </row>
    <row r="16" spans="1:2" x14ac:dyDescent="0.25">
      <c r="A16" s="3" t="s">
        <v>108</v>
      </c>
    </row>
    <row r="17" spans="1:1" x14ac:dyDescent="0.25">
      <c r="A17" s="3" t="s">
        <v>109</v>
      </c>
    </row>
    <row r="18" spans="1:1" x14ac:dyDescent="0.25">
      <c r="A18" s="3" t="s">
        <v>110</v>
      </c>
    </row>
    <row r="19" spans="1:1" x14ac:dyDescent="0.25">
      <c r="A19" s="3" t="s">
        <v>117</v>
      </c>
    </row>
    <row r="20" spans="1:1" x14ac:dyDescent="0.25">
      <c r="A20" s="3" t="s">
        <v>172</v>
      </c>
    </row>
    <row r="21" spans="1:1" x14ac:dyDescent="0.25">
      <c r="A21" s="3" t="s">
        <v>18</v>
      </c>
    </row>
    <row r="22" spans="1:1" x14ac:dyDescent="0.25">
      <c r="A22" s="3" t="s">
        <v>45</v>
      </c>
    </row>
    <row r="23" spans="1:1" x14ac:dyDescent="0.25">
      <c r="A23" s="3" t="s">
        <v>50</v>
      </c>
    </row>
    <row r="24" spans="1:1" x14ac:dyDescent="0.25">
      <c r="A24" s="3" t="s">
        <v>51</v>
      </c>
    </row>
    <row r="25" spans="1:1" x14ac:dyDescent="0.25">
      <c r="A25" s="3" t="s">
        <v>52</v>
      </c>
    </row>
    <row r="26" spans="1:1" x14ac:dyDescent="0.25">
      <c r="A26" s="3" t="s">
        <v>53</v>
      </c>
    </row>
    <row r="27" spans="1:1" x14ac:dyDescent="0.25">
      <c r="A27" s="3" t="s">
        <v>54</v>
      </c>
    </row>
    <row r="28" spans="1:1" x14ac:dyDescent="0.25">
      <c r="A28" s="3" t="s">
        <v>55</v>
      </c>
    </row>
    <row r="29" spans="1:1" x14ac:dyDescent="0.25">
      <c r="A29" s="3" t="s">
        <v>67</v>
      </c>
    </row>
    <row r="30" spans="1:1" x14ac:dyDescent="0.25">
      <c r="A30" s="3" t="s">
        <v>68</v>
      </c>
    </row>
    <row r="31" spans="1:1" x14ac:dyDescent="0.25">
      <c r="A31" s="3" t="s">
        <v>19</v>
      </c>
    </row>
    <row r="32" spans="1:1" x14ac:dyDescent="0.25">
      <c r="A32" s="3" t="s">
        <v>69</v>
      </c>
    </row>
    <row r="33" spans="1:2" x14ac:dyDescent="0.25">
      <c r="A33" s="3" t="s">
        <v>72</v>
      </c>
    </row>
    <row r="34" spans="1:2" x14ac:dyDescent="0.25">
      <c r="A34" s="3" t="s">
        <v>73</v>
      </c>
    </row>
    <row r="35" spans="1:2" x14ac:dyDescent="0.25">
      <c r="A35" s="3" t="s">
        <v>74</v>
      </c>
    </row>
    <row r="36" spans="1:2" x14ac:dyDescent="0.25">
      <c r="A36" s="3" t="s">
        <v>92</v>
      </c>
    </row>
    <row r="37" spans="1:2" x14ac:dyDescent="0.25">
      <c r="A37" s="3" t="s">
        <v>93</v>
      </c>
    </row>
    <row r="38" spans="1:2" x14ac:dyDescent="0.25">
      <c r="A38" s="3" t="s">
        <v>94</v>
      </c>
    </row>
    <row r="39" spans="1:2" x14ac:dyDescent="0.25">
      <c r="A39" s="3" t="s">
        <v>95</v>
      </c>
    </row>
    <row r="40" spans="1:2" x14ac:dyDescent="0.25">
      <c r="A40" s="3" t="s">
        <v>29</v>
      </c>
    </row>
    <row r="41" spans="1:2" x14ac:dyDescent="0.25">
      <c r="A41" s="3" t="s">
        <v>30</v>
      </c>
    </row>
    <row r="42" spans="1:2" x14ac:dyDescent="0.25">
      <c r="A42" s="3" t="s">
        <v>31</v>
      </c>
    </row>
    <row r="43" spans="1:2" x14ac:dyDescent="0.25">
      <c r="A43" s="3" t="s">
        <v>32</v>
      </c>
    </row>
    <row r="44" spans="1:2" x14ac:dyDescent="0.25">
      <c r="A44" s="3" t="s">
        <v>33</v>
      </c>
    </row>
    <row r="45" spans="1:2" x14ac:dyDescent="0.25">
      <c r="A45" s="3" t="s">
        <v>43</v>
      </c>
    </row>
    <row r="46" spans="1:2" x14ac:dyDescent="0.25">
      <c r="A46" s="3" t="s">
        <v>44</v>
      </c>
    </row>
    <row r="47" spans="1:2" x14ac:dyDescent="0.25">
      <c r="A47" s="3" t="s">
        <v>65</v>
      </c>
    </row>
    <row r="48" spans="1:2" x14ac:dyDescent="0.25">
      <c r="A48" s="3" t="s">
        <v>114</v>
      </c>
      <c r="B48" t="s">
        <v>546</v>
      </c>
    </row>
    <row r="49" spans="1:2" x14ac:dyDescent="0.25">
      <c r="A49" s="4" t="s">
        <v>119</v>
      </c>
      <c r="B49" t="s">
        <v>539</v>
      </c>
    </row>
    <row r="50" spans="1:2" x14ac:dyDescent="0.25">
      <c r="A50" s="3" t="s">
        <v>34</v>
      </c>
      <c r="B50" t="s">
        <v>539</v>
      </c>
    </row>
    <row r="51" spans="1:2" x14ac:dyDescent="0.25">
      <c r="A51" s="3" t="s">
        <v>89</v>
      </c>
      <c r="B51" t="s">
        <v>539</v>
      </c>
    </row>
    <row r="52" spans="1:2" x14ac:dyDescent="0.25">
      <c r="A52" s="4" t="s">
        <v>120</v>
      </c>
      <c r="B52" t="s">
        <v>539</v>
      </c>
    </row>
    <row r="53" spans="1:2" x14ac:dyDescent="0.25">
      <c r="A53" s="3" t="s">
        <v>116</v>
      </c>
    </row>
    <row r="54" spans="1:2" x14ac:dyDescent="0.25">
      <c r="A54" s="4" t="s">
        <v>121</v>
      </c>
    </row>
    <row r="55" spans="1:2" x14ac:dyDescent="0.25">
      <c r="A55" s="4" t="s">
        <v>122</v>
      </c>
    </row>
    <row r="56" spans="1:2" x14ac:dyDescent="0.25">
      <c r="A56" s="4" t="s">
        <v>123</v>
      </c>
      <c r="B56" t="s">
        <v>543</v>
      </c>
    </row>
    <row r="57" spans="1:2" x14ac:dyDescent="0.25">
      <c r="A57" s="3" t="s">
        <v>169</v>
      </c>
      <c r="B57" t="s">
        <v>543</v>
      </c>
    </row>
    <row r="58" spans="1:2" x14ac:dyDescent="0.25">
      <c r="A58" s="3" t="s">
        <v>76</v>
      </c>
      <c r="B58" t="s">
        <v>546</v>
      </c>
    </row>
    <row r="59" spans="1:2" x14ac:dyDescent="0.25">
      <c r="A59" s="4" t="s">
        <v>124</v>
      </c>
      <c r="B59" t="s">
        <v>547</v>
      </c>
    </row>
    <row r="60" spans="1:2" x14ac:dyDescent="0.25">
      <c r="A60" s="3" t="s">
        <v>83</v>
      </c>
      <c r="B60" t="s">
        <v>545</v>
      </c>
    </row>
    <row r="61" spans="1:2" x14ac:dyDescent="0.25">
      <c r="A61" s="3" t="s">
        <v>58</v>
      </c>
      <c r="B61" t="s">
        <v>545</v>
      </c>
    </row>
    <row r="62" spans="1:2" x14ac:dyDescent="0.25">
      <c r="A62" s="3" t="s">
        <v>23</v>
      </c>
      <c r="B62" t="s">
        <v>540</v>
      </c>
    </row>
    <row r="63" spans="1:2" x14ac:dyDescent="0.25">
      <c r="A63" s="3" t="s">
        <v>22</v>
      </c>
      <c r="B63" t="s">
        <v>540</v>
      </c>
    </row>
    <row r="64" spans="1:2" x14ac:dyDescent="0.25">
      <c r="A64" s="3" t="s">
        <v>62</v>
      </c>
      <c r="B64" t="s">
        <v>540</v>
      </c>
    </row>
    <row r="65" spans="1:2" x14ac:dyDescent="0.25">
      <c r="A65" s="3" t="s">
        <v>171</v>
      </c>
      <c r="B65" t="s">
        <v>540</v>
      </c>
    </row>
    <row r="66" spans="1:2" x14ac:dyDescent="0.25">
      <c r="A66" s="3" t="s">
        <v>75</v>
      </c>
      <c r="B66" t="s">
        <v>540</v>
      </c>
    </row>
    <row r="67" spans="1:2" x14ac:dyDescent="0.25">
      <c r="A67" s="3" t="s">
        <v>15</v>
      </c>
      <c r="B67" t="s">
        <v>540</v>
      </c>
    </row>
    <row r="68" spans="1:2" x14ac:dyDescent="0.25">
      <c r="A68" s="3" t="s">
        <v>16</v>
      </c>
      <c r="B68" t="s">
        <v>540</v>
      </c>
    </row>
    <row r="69" spans="1:2" x14ac:dyDescent="0.25">
      <c r="A69" s="3" t="s">
        <v>17</v>
      </c>
      <c r="B69" t="s">
        <v>540</v>
      </c>
    </row>
    <row r="70" spans="1:2" x14ac:dyDescent="0.25">
      <c r="A70" s="4" t="s">
        <v>125</v>
      </c>
      <c r="B70" t="s">
        <v>540</v>
      </c>
    </row>
    <row r="71" spans="1:2" x14ac:dyDescent="0.25">
      <c r="A71" s="4" t="s">
        <v>126</v>
      </c>
    </row>
    <row r="72" spans="1:2" x14ac:dyDescent="0.25">
      <c r="A72" s="3" t="s">
        <v>41</v>
      </c>
      <c r="B72" t="s">
        <v>542</v>
      </c>
    </row>
    <row r="73" spans="1:2" x14ac:dyDescent="0.25">
      <c r="A73" s="4" t="s">
        <v>127</v>
      </c>
      <c r="B73" t="s">
        <v>542</v>
      </c>
    </row>
    <row r="74" spans="1:2" x14ac:dyDescent="0.25">
      <c r="A74" s="4" t="s">
        <v>128</v>
      </c>
      <c r="B74" t="s">
        <v>542</v>
      </c>
    </row>
    <row r="75" spans="1:2" x14ac:dyDescent="0.25">
      <c r="A75" s="4" t="s">
        <v>129</v>
      </c>
      <c r="B75" t="s">
        <v>542</v>
      </c>
    </row>
    <row r="76" spans="1:2" x14ac:dyDescent="0.25">
      <c r="A76" s="4" t="s">
        <v>130</v>
      </c>
      <c r="B76" t="s">
        <v>542</v>
      </c>
    </row>
    <row r="77" spans="1:2" x14ac:dyDescent="0.25">
      <c r="A77" s="3" t="s">
        <v>3</v>
      </c>
      <c r="B77" t="s">
        <v>540</v>
      </c>
    </row>
    <row r="78" spans="1:2" x14ac:dyDescent="0.25">
      <c r="A78" s="3" t="s">
        <v>107</v>
      </c>
    </row>
    <row r="79" spans="1:2" x14ac:dyDescent="0.25">
      <c r="A79" s="4" t="s">
        <v>131</v>
      </c>
    </row>
    <row r="80" spans="1:2" x14ac:dyDescent="0.25">
      <c r="A80" s="3" t="s">
        <v>159</v>
      </c>
    </row>
    <row r="81" spans="1:2" x14ac:dyDescent="0.25">
      <c r="A81" s="3" t="s">
        <v>96</v>
      </c>
    </row>
    <row r="82" spans="1:2" x14ac:dyDescent="0.25">
      <c r="A82" s="3" t="s">
        <v>13</v>
      </c>
    </row>
    <row r="83" spans="1:2" x14ac:dyDescent="0.25">
      <c r="A83" s="3" t="s">
        <v>6</v>
      </c>
    </row>
    <row r="84" spans="1:2" x14ac:dyDescent="0.25">
      <c r="A84" s="3" t="s">
        <v>42</v>
      </c>
      <c r="B84" t="s">
        <v>542</v>
      </c>
    </row>
    <row r="85" spans="1:2" x14ac:dyDescent="0.25">
      <c r="A85" s="3" t="s">
        <v>79</v>
      </c>
    </row>
    <row r="86" spans="1:2" x14ac:dyDescent="0.25">
      <c r="A86" s="3" t="s">
        <v>36</v>
      </c>
    </row>
    <row r="87" spans="1:2" x14ac:dyDescent="0.25">
      <c r="A87" s="3" t="s">
        <v>12</v>
      </c>
    </row>
    <row r="88" spans="1:2" x14ac:dyDescent="0.25">
      <c r="A88" s="3" t="s">
        <v>163</v>
      </c>
    </row>
    <row r="89" spans="1:2" x14ac:dyDescent="0.25">
      <c r="A89" s="3" t="s">
        <v>90</v>
      </c>
    </row>
    <row r="90" spans="1:2" x14ac:dyDescent="0.25">
      <c r="A90" s="3" t="s">
        <v>168</v>
      </c>
    </row>
    <row r="91" spans="1:2" x14ac:dyDescent="0.25">
      <c r="A91" s="3" t="s">
        <v>10</v>
      </c>
    </row>
    <row r="92" spans="1:2" x14ac:dyDescent="0.25">
      <c r="A92" s="3" t="s">
        <v>167</v>
      </c>
      <c r="B92" t="s">
        <v>175</v>
      </c>
    </row>
    <row r="93" spans="1:2" x14ac:dyDescent="0.25">
      <c r="A93" s="3" t="s">
        <v>64</v>
      </c>
    </row>
    <row r="94" spans="1:2" x14ac:dyDescent="0.25">
      <c r="A94" s="3" t="s">
        <v>5</v>
      </c>
    </row>
    <row r="95" spans="1:2" x14ac:dyDescent="0.25">
      <c r="A95" s="4" t="s">
        <v>132</v>
      </c>
    </row>
    <row r="96" spans="1:2" x14ac:dyDescent="0.25">
      <c r="A96" s="4" t="s">
        <v>133</v>
      </c>
    </row>
    <row r="97" spans="1:2" x14ac:dyDescent="0.25">
      <c r="A97" s="3" t="s">
        <v>111</v>
      </c>
    </row>
    <row r="98" spans="1:2" x14ac:dyDescent="0.25">
      <c r="A98" s="3" t="s">
        <v>166</v>
      </c>
    </row>
    <row r="99" spans="1:2" x14ac:dyDescent="0.25">
      <c r="A99" s="3" t="s">
        <v>7</v>
      </c>
    </row>
    <row r="100" spans="1:2" x14ac:dyDescent="0.25">
      <c r="A100" s="3" t="s">
        <v>38</v>
      </c>
      <c r="B100" t="s">
        <v>540</v>
      </c>
    </row>
    <row r="101" spans="1:2" x14ac:dyDescent="0.25">
      <c r="A101" s="3" t="s">
        <v>160</v>
      </c>
    </row>
    <row r="102" spans="1:2" x14ac:dyDescent="0.25">
      <c r="A102" s="4" t="s">
        <v>134</v>
      </c>
    </row>
    <row r="103" spans="1:2" x14ac:dyDescent="0.25">
      <c r="A103" s="3" t="s">
        <v>97</v>
      </c>
    </row>
    <row r="104" spans="1:2" x14ac:dyDescent="0.25">
      <c r="A104" s="3" t="s">
        <v>82</v>
      </c>
    </row>
    <row r="105" spans="1:2" x14ac:dyDescent="0.25">
      <c r="A105" s="3" t="s">
        <v>59</v>
      </c>
    </row>
    <row r="106" spans="1:2" x14ac:dyDescent="0.25">
      <c r="A106" s="4" t="s">
        <v>135</v>
      </c>
      <c r="B106" t="s">
        <v>544</v>
      </c>
    </row>
    <row r="107" spans="1:2" x14ac:dyDescent="0.25">
      <c r="A107" s="3" t="s">
        <v>46</v>
      </c>
      <c r="B107" t="s">
        <v>544</v>
      </c>
    </row>
    <row r="108" spans="1:2" x14ac:dyDescent="0.25">
      <c r="A108" s="3" t="s">
        <v>91</v>
      </c>
    </row>
    <row r="109" spans="1:2" x14ac:dyDescent="0.25">
      <c r="A109" s="3" t="s">
        <v>70</v>
      </c>
    </row>
    <row r="110" spans="1:2" x14ac:dyDescent="0.25">
      <c r="A110" s="3" t="s">
        <v>81</v>
      </c>
      <c r="B110" t="s">
        <v>539</v>
      </c>
    </row>
    <row r="111" spans="1:2" x14ac:dyDescent="0.25">
      <c r="A111" s="3" t="s">
        <v>60</v>
      </c>
      <c r="B111" t="s">
        <v>539</v>
      </c>
    </row>
    <row r="112" spans="1:2" x14ac:dyDescent="0.25">
      <c r="A112" s="3" t="s">
        <v>4</v>
      </c>
      <c r="B112" t="s">
        <v>540</v>
      </c>
    </row>
    <row r="113" spans="1:2" x14ac:dyDescent="0.25">
      <c r="A113" s="3" t="s">
        <v>88</v>
      </c>
      <c r="B113" t="s">
        <v>539</v>
      </c>
    </row>
    <row r="114" spans="1:2" x14ac:dyDescent="0.25">
      <c r="A114" s="3" t="s">
        <v>61</v>
      </c>
      <c r="B114" t="s">
        <v>539</v>
      </c>
    </row>
    <row r="115" spans="1:2" x14ac:dyDescent="0.25">
      <c r="A115" s="3" t="s">
        <v>0</v>
      </c>
      <c r="B115" t="s">
        <v>539</v>
      </c>
    </row>
    <row r="116" spans="1:2" x14ac:dyDescent="0.25">
      <c r="A116" s="3" t="s">
        <v>11</v>
      </c>
    </row>
    <row r="117" spans="1:2" x14ac:dyDescent="0.25">
      <c r="A117" s="3" t="s">
        <v>48</v>
      </c>
      <c r="B117" t="s">
        <v>175</v>
      </c>
    </row>
    <row r="118" spans="1:2" x14ac:dyDescent="0.25">
      <c r="A118" s="4" t="s">
        <v>136</v>
      </c>
    </row>
    <row r="119" spans="1:2" x14ac:dyDescent="0.25">
      <c r="A119" s="4" t="s">
        <v>137</v>
      </c>
    </row>
    <row r="120" spans="1:2" x14ac:dyDescent="0.25">
      <c r="A120" s="4" t="s">
        <v>138</v>
      </c>
    </row>
    <row r="121" spans="1:2" x14ac:dyDescent="0.25">
      <c r="A121" s="3" t="s">
        <v>162</v>
      </c>
    </row>
    <row r="122" spans="1:2" x14ac:dyDescent="0.25">
      <c r="A122" s="3" t="s">
        <v>24</v>
      </c>
      <c r="B122" t="s">
        <v>539</v>
      </c>
    </row>
    <row r="123" spans="1:2" x14ac:dyDescent="0.25">
      <c r="A123" s="4" t="s">
        <v>139</v>
      </c>
      <c r="B123" t="s">
        <v>539</v>
      </c>
    </row>
    <row r="124" spans="1:2" x14ac:dyDescent="0.25">
      <c r="A124" s="3" t="s">
        <v>86</v>
      </c>
      <c r="B124" t="s">
        <v>539</v>
      </c>
    </row>
    <row r="125" spans="1:2" x14ac:dyDescent="0.25">
      <c r="A125" s="3" t="s">
        <v>80</v>
      </c>
      <c r="B125" t="s">
        <v>539</v>
      </c>
    </row>
    <row r="126" spans="1:2" x14ac:dyDescent="0.25">
      <c r="A126" s="4" t="s">
        <v>140</v>
      </c>
    </row>
    <row r="127" spans="1:2" x14ac:dyDescent="0.25">
      <c r="A127" s="3" t="s">
        <v>37</v>
      </c>
    </row>
    <row r="128" spans="1:2" x14ac:dyDescent="0.25">
      <c r="A128" s="4" t="s">
        <v>141</v>
      </c>
    </row>
    <row r="129" spans="1:2" x14ac:dyDescent="0.25">
      <c r="A129" s="3" t="s">
        <v>113</v>
      </c>
    </row>
    <row r="130" spans="1:2" x14ac:dyDescent="0.25">
      <c r="A130" s="3" t="s">
        <v>9</v>
      </c>
    </row>
    <row r="131" spans="1:2" x14ac:dyDescent="0.25">
      <c r="A131" s="3" t="s">
        <v>20</v>
      </c>
    </row>
    <row r="132" spans="1:2" x14ac:dyDescent="0.25">
      <c r="A132" s="4" t="s">
        <v>142</v>
      </c>
    </row>
    <row r="133" spans="1:2" x14ac:dyDescent="0.25">
      <c r="A133" s="3" t="s">
        <v>165</v>
      </c>
    </row>
    <row r="134" spans="1:2" x14ac:dyDescent="0.25">
      <c r="A134" s="3" t="s">
        <v>161</v>
      </c>
      <c r="B134" t="s">
        <v>175</v>
      </c>
    </row>
    <row r="135" spans="1:2" x14ac:dyDescent="0.25">
      <c r="A135" s="4" t="s">
        <v>143</v>
      </c>
    </row>
    <row r="136" spans="1:2" x14ac:dyDescent="0.25">
      <c r="A136" s="3" t="s">
        <v>26</v>
      </c>
    </row>
    <row r="137" spans="1:2" x14ac:dyDescent="0.25">
      <c r="A137" s="4" t="s">
        <v>144</v>
      </c>
    </row>
    <row r="138" spans="1:2" x14ac:dyDescent="0.25">
      <c r="A138" s="4" t="s">
        <v>145</v>
      </c>
      <c r="B138" t="s">
        <v>539</v>
      </c>
    </row>
    <row r="139" spans="1:2" x14ac:dyDescent="0.25">
      <c r="A139" s="3" t="s">
        <v>71</v>
      </c>
      <c r="B139" t="s">
        <v>539</v>
      </c>
    </row>
    <row r="140" spans="1:2" x14ac:dyDescent="0.25">
      <c r="A140" s="3" t="s">
        <v>63</v>
      </c>
      <c r="B140" t="s">
        <v>539</v>
      </c>
    </row>
    <row r="141" spans="1:2" x14ac:dyDescent="0.25">
      <c r="A141" s="3" t="s">
        <v>66</v>
      </c>
      <c r="B141" t="s">
        <v>175</v>
      </c>
    </row>
    <row r="142" spans="1:2" x14ac:dyDescent="0.25">
      <c r="A142" s="3" t="s">
        <v>2</v>
      </c>
      <c r="B142" t="s">
        <v>540</v>
      </c>
    </row>
    <row r="143" spans="1:2" x14ac:dyDescent="0.25">
      <c r="A143" s="3" t="s">
        <v>28</v>
      </c>
    </row>
    <row r="144" spans="1:2" x14ac:dyDescent="0.25">
      <c r="A144" s="3" t="s">
        <v>39</v>
      </c>
    </row>
    <row r="145" spans="1:2" x14ac:dyDescent="0.25">
      <c r="A145" s="3" t="s">
        <v>112</v>
      </c>
    </row>
    <row r="146" spans="1:2" x14ac:dyDescent="0.25">
      <c r="A146" s="3" t="s">
        <v>1</v>
      </c>
      <c r="B146" t="s">
        <v>540</v>
      </c>
    </row>
    <row r="147" spans="1:2" x14ac:dyDescent="0.25">
      <c r="A147" s="3" t="s">
        <v>115</v>
      </c>
    </row>
    <row r="148" spans="1:2" x14ac:dyDescent="0.25">
      <c r="A148" s="3" t="s">
        <v>49</v>
      </c>
      <c r="B148" t="s">
        <v>539</v>
      </c>
    </row>
    <row r="149" spans="1:2" x14ac:dyDescent="0.25">
      <c r="A149" s="3" t="s">
        <v>101</v>
      </c>
      <c r="B149" t="s">
        <v>541</v>
      </c>
    </row>
    <row r="150" spans="1:2" x14ac:dyDescent="0.25">
      <c r="A150" s="3" t="s">
        <v>102</v>
      </c>
      <c r="B150" t="s">
        <v>541</v>
      </c>
    </row>
    <row r="151" spans="1:2" x14ac:dyDescent="0.25">
      <c r="A151" s="3" t="s">
        <v>100</v>
      </c>
      <c r="B151" t="s">
        <v>541</v>
      </c>
    </row>
    <row r="152" spans="1:2" x14ac:dyDescent="0.25">
      <c r="A152" s="3" t="s">
        <v>99</v>
      </c>
      <c r="B152" t="s">
        <v>541</v>
      </c>
    </row>
    <row r="153" spans="1:2" x14ac:dyDescent="0.25">
      <c r="A153" s="4" t="s">
        <v>146</v>
      </c>
      <c r="B153" t="s">
        <v>542</v>
      </c>
    </row>
    <row r="154" spans="1:2" x14ac:dyDescent="0.25">
      <c r="A154" s="3" t="s">
        <v>77</v>
      </c>
    </row>
    <row r="155" spans="1:2" x14ac:dyDescent="0.25">
      <c r="A155" s="4" t="s">
        <v>147</v>
      </c>
    </row>
    <row r="156" spans="1:2" x14ac:dyDescent="0.25">
      <c r="A156" s="4" t="s">
        <v>148</v>
      </c>
      <c r="B156" t="s">
        <v>540</v>
      </c>
    </row>
    <row r="157" spans="1:2" x14ac:dyDescent="0.25">
      <c r="A157" s="4" t="s">
        <v>149</v>
      </c>
    </row>
    <row r="158" spans="1:2" x14ac:dyDescent="0.25">
      <c r="A158" s="4" t="s">
        <v>150</v>
      </c>
    </row>
    <row r="159" spans="1:2" x14ac:dyDescent="0.25">
      <c r="A159" s="4" t="s">
        <v>151</v>
      </c>
    </row>
    <row r="160" spans="1:2" x14ac:dyDescent="0.25">
      <c r="A160" s="4" t="s">
        <v>152</v>
      </c>
    </row>
    <row r="161" spans="1:2" x14ac:dyDescent="0.25">
      <c r="A161" s="3" t="s">
        <v>40</v>
      </c>
      <c r="B161" t="s">
        <v>175</v>
      </c>
    </row>
    <row r="162" spans="1:2" x14ac:dyDescent="0.25">
      <c r="A162" s="3" t="s">
        <v>14</v>
      </c>
    </row>
    <row r="163" spans="1:2" x14ac:dyDescent="0.25">
      <c r="A163" s="4" t="s">
        <v>153</v>
      </c>
    </row>
    <row r="164" spans="1:2" x14ac:dyDescent="0.25">
      <c r="A164" s="4" t="s">
        <v>154</v>
      </c>
      <c r="B164" t="s">
        <v>175</v>
      </c>
    </row>
    <row r="165" spans="1:2" x14ac:dyDescent="0.25">
      <c r="A165" s="4" t="s">
        <v>155</v>
      </c>
    </row>
    <row r="166" spans="1:2" x14ac:dyDescent="0.25">
      <c r="A166" s="4" t="s">
        <v>156</v>
      </c>
    </row>
    <row r="167" spans="1:2" x14ac:dyDescent="0.25">
      <c r="A167" s="4" t="s">
        <v>157</v>
      </c>
      <c r="B167" t="s">
        <v>539</v>
      </c>
    </row>
    <row r="168" spans="1:2" x14ac:dyDescent="0.25">
      <c r="A168" s="4" t="s">
        <v>158</v>
      </c>
    </row>
    <row r="169" spans="1:2" x14ac:dyDescent="0.25">
      <c r="A169" s="3" t="s">
        <v>78</v>
      </c>
    </row>
    <row r="170" spans="1:2" x14ac:dyDescent="0.25">
      <c r="A170" s="3" t="s">
        <v>87</v>
      </c>
    </row>
    <row r="171" spans="1:2" x14ac:dyDescent="0.25">
      <c r="A171" s="3" t="s">
        <v>47</v>
      </c>
    </row>
    <row r="172" spans="1:2" x14ac:dyDescent="0.25">
      <c r="A172" s="3" t="s">
        <v>98</v>
      </c>
    </row>
    <row r="173" spans="1:2" x14ac:dyDescent="0.25">
      <c r="A173" s="3" t="s">
        <v>8</v>
      </c>
    </row>
    <row r="174" spans="1:2" x14ac:dyDescent="0.25">
      <c r="A174" s="3" t="s">
        <v>164</v>
      </c>
    </row>
  </sheetData>
  <autoFilter ref="A1:B174" xr:uid="{4C57B1FF-4DB1-4CAC-83BB-BF5109D05ED3}">
    <sortState xmlns:xlrd2="http://schemas.microsoft.com/office/spreadsheetml/2017/richdata2" ref="A2:B174">
      <sortCondition ref="A1:A17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5002-6EE5-499B-8659-231D8E543D1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F89F-58EB-4174-8F90-94477E4A10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Public Facility Data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2021-06-15T20:13:44Z</dcterms:created>
  <dcterms:modified xsi:type="dcterms:W3CDTF">2021-06-15T21:23:17Z</dcterms:modified>
</cp:coreProperties>
</file>