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california\InputData\io-model\BPCiObIC\"/>
    </mc:Choice>
  </mc:AlternateContent>
  <xr:revisionPtr revIDLastSave="0" documentId="13_ncr:1_{F5DFFCF8-FAD8-4350-A420-23834A9E3C6A}" xr6:coauthVersionLast="47" xr6:coauthVersionMax="47" xr10:uidLastSave="{00000000-0000-0000-0000-000000000000}"/>
  <bookViews>
    <workbookView xWindow="15345" yWindow="-16320" windowWidth="29040" windowHeight="15840" firstSheet="1" activeTab="8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ISIC06_ISIC19" sheetId="18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B11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B4" i="2"/>
  <c r="C32" i="18" l="1"/>
  <c r="D32" i="18"/>
  <c r="E32" i="18"/>
  <c r="F32" i="18"/>
  <c r="G32" i="18"/>
  <c r="H32" i="18"/>
  <c r="I32" i="18"/>
  <c r="I41" i="18" s="1"/>
  <c r="J32" i="18"/>
  <c r="K32" i="18"/>
  <c r="L32" i="18"/>
  <c r="M32" i="18"/>
  <c r="N32" i="18"/>
  <c r="O32" i="18"/>
  <c r="P32" i="18"/>
  <c r="Q32" i="18"/>
  <c r="Q41" i="18" s="1"/>
  <c r="R32" i="18"/>
  <c r="S32" i="18"/>
  <c r="T32" i="18"/>
  <c r="U32" i="18"/>
  <c r="V32" i="18"/>
  <c r="W32" i="18"/>
  <c r="X32" i="18"/>
  <c r="Y32" i="18"/>
  <c r="Y41" i="18" s="1"/>
  <c r="Z32" i="18"/>
  <c r="AA32" i="18"/>
  <c r="AB32" i="18"/>
  <c r="AC32" i="18"/>
  <c r="AD32" i="18"/>
  <c r="AE32" i="18"/>
  <c r="AF32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C34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C35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B38" i="18"/>
  <c r="B37" i="18"/>
  <c r="B36" i="18"/>
  <c r="B35" i="18"/>
  <c r="B34" i="18"/>
  <c r="B33" i="18"/>
  <c r="B32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B14" i="18"/>
  <c r="B15" i="18" s="1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B6" i="18"/>
  <c r="A63" i="1"/>
  <c r="I2" i="17" s="1"/>
  <c r="B5" i="16" a="1"/>
  <c r="B5" i="16" s="1"/>
  <c r="Q45" i="18" l="1"/>
  <c r="I45" i="18"/>
  <c r="Z41" i="18"/>
  <c r="R41" i="18"/>
  <c r="R42" i="18" s="1"/>
  <c r="J41" i="18"/>
  <c r="AF45" i="18"/>
  <c r="X45" i="18"/>
  <c r="X46" i="18" s="1"/>
  <c r="P45" i="18"/>
  <c r="P46" i="18" s="1"/>
  <c r="H45" i="18"/>
  <c r="AE45" i="18"/>
  <c r="W45" i="18"/>
  <c r="O45" i="18"/>
  <c r="O46" i="18" s="1"/>
  <c r="G45" i="18"/>
  <c r="Z45" i="18"/>
  <c r="R45" i="18"/>
  <c r="R46" i="18" s="1"/>
  <c r="J45" i="18"/>
  <c r="J46" i="18" s="1"/>
  <c r="Y45" i="18"/>
  <c r="AD45" i="18"/>
  <c r="V45" i="18"/>
  <c r="N45" i="18"/>
  <c r="N46" i="18" s="1"/>
  <c r="F45" i="18"/>
  <c r="B45" i="18"/>
  <c r="AC45" i="18"/>
  <c r="AC46" i="18" s="1"/>
  <c r="U45" i="18"/>
  <c r="U46" i="18" s="1"/>
  <c r="M45" i="18"/>
  <c r="E45" i="18"/>
  <c r="AB45" i="18"/>
  <c r="T45" i="18"/>
  <c r="T46" i="18" s="1"/>
  <c r="L45" i="18"/>
  <c r="D45" i="18"/>
  <c r="D46" i="18" s="1"/>
  <c r="AA45" i="18"/>
  <c r="AA46" i="18" s="1"/>
  <c r="S45" i="18"/>
  <c r="S46" i="18" s="1"/>
  <c r="K45" i="18"/>
  <c r="C45" i="18"/>
  <c r="AF41" i="18"/>
  <c r="X41" i="18"/>
  <c r="P41" i="18"/>
  <c r="H41" i="18"/>
  <c r="J42" i="18"/>
  <c r="AE41" i="18"/>
  <c r="W41" i="18"/>
  <c r="O41" i="18"/>
  <c r="G41" i="18"/>
  <c r="AD41" i="18"/>
  <c r="V41" i="18"/>
  <c r="N41" i="18"/>
  <c r="N42" i="18" s="1"/>
  <c r="F41" i="18"/>
  <c r="F42" i="18" s="1"/>
  <c r="AC41" i="18"/>
  <c r="U41" i="18"/>
  <c r="M41" i="18"/>
  <c r="E41" i="18"/>
  <c r="AB41" i="18"/>
  <c r="AB42" i="18" s="1"/>
  <c r="T41" i="18"/>
  <c r="L41" i="18"/>
  <c r="L42" i="18" s="1"/>
  <c r="D41" i="18"/>
  <c r="B41" i="18"/>
  <c r="Q42" i="18" s="1"/>
  <c r="AA41" i="18"/>
  <c r="S41" i="18"/>
  <c r="S42" i="18" s="1"/>
  <c r="K41" i="18"/>
  <c r="C41" i="18"/>
  <c r="C42" i="18" s="1"/>
  <c r="B42" i="18" s="1"/>
  <c r="E42" i="18"/>
  <c r="K42" i="18"/>
  <c r="I35" i="17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M42" i="18" l="1"/>
  <c r="T42" i="18"/>
  <c r="Z46" i="18"/>
  <c r="AF46" i="18"/>
  <c r="L46" i="18"/>
  <c r="F46" i="18"/>
  <c r="G46" i="18"/>
  <c r="O42" i="18"/>
  <c r="I42" i="18"/>
  <c r="U42" i="18"/>
  <c r="AB46" i="18"/>
  <c r="V46" i="18"/>
  <c r="W46" i="18"/>
  <c r="AD42" i="18"/>
  <c r="G42" i="18"/>
  <c r="AA42" i="18"/>
  <c r="W42" i="18"/>
  <c r="Z42" i="18"/>
  <c r="AC42" i="18"/>
  <c r="C46" i="18"/>
  <c r="B46" i="18" s="1"/>
  <c r="E46" i="18"/>
  <c r="AD46" i="18"/>
  <c r="AE46" i="18"/>
  <c r="I46" i="18"/>
  <c r="AF42" i="18"/>
  <c r="AE42" i="18"/>
  <c r="D42" i="18"/>
  <c r="Y42" i="18"/>
  <c r="K46" i="18"/>
  <c r="M46" i="18"/>
  <c r="Y46" i="18"/>
  <c r="H46" i="18"/>
  <c r="Q46" i="18"/>
  <c r="V42" i="18"/>
  <c r="H42" i="18"/>
  <c r="P42" i="18"/>
  <c r="X42" i="18"/>
  <c r="G13" i="13"/>
  <c r="G6" i="13"/>
  <c r="D52" i="16"/>
  <c r="B48" i="16"/>
  <c r="G26" i="13"/>
  <c r="AD77" i="13" s="1"/>
  <c r="G25" i="13"/>
  <c r="AD76" i="13" s="1"/>
  <c r="G5" i="13"/>
  <c r="G7" i="13"/>
  <c r="G8" i="13"/>
  <c r="G9" i="13"/>
  <c r="T60" i="13" s="1"/>
  <c r="G10" i="13"/>
  <c r="G11" i="13"/>
  <c r="G12" i="13"/>
  <c r="AD63" i="13" s="1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D73" i="13"/>
  <c r="D70" i="13"/>
  <c r="D68" i="13"/>
  <c r="D66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J62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56" i="13"/>
  <c r="C102" i="13" s="1"/>
  <c r="C73" i="13"/>
  <c r="C70" i="13"/>
  <c r="D116" i="13" s="1"/>
  <c r="C66" i="13"/>
  <c r="C62" i="13"/>
  <c r="D108" i="13" s="1"/>
  <c r="C58" i="13"/>
  <c r="C56" i="13"/>
  <c r="M89" i="13"/>
  <c r="M73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2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H75" i="13"/>
  <c r="I75" i="13"/>
  <c r="K75" i="13"/>
  <c r="L75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G101" i="13" s="1"/>
  <c r="F129" i="13"/>
  <c r="F128" i="13"/>
  <c r="F111" i="13"/>
  <c r="F136" i="13"/>
  <c r="F126" i="13"/>
  <c r="F141" i="13"/>
  <c r="F132" i="13"/>
  <c r="G116" i="13"/>
  <c r="F124" i="13"/>
  <c r="F112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32" i="13"/>
  <c r="G11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15" i="13"/>
  <c r="I108" i="13"/>
  <c r="I130" i="13"/>
  <c r="H112" i="13"/>
  <c r="H105" i="13"/>
  <c r="H123" i="13"/>
  <c r="H140" i="13"/>
  <c r="H109" i="13"/>
  <c r="H125" i="13"/>
  <c r="H122" i="13"/>
  <c r="H102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33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9" i="13"/>
  <c r="L125" i="13"/>
  <c r="L107" i="13"/>
  <c r="M130" i="13"/>
  <c r="L138" i="13"/>
  <c r="L111" i="13"/>
  <c r="L102" i="13"/>
  <c r="L126" i="13"/>
  <c r="L115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22" i="13"/>
  <c r="M106" i="13"/>
  <c r="M123" i="13"/>
  <c r="M131" i="13"/>
  <c r="M126" i="13"/>
  <c r="N120" i="13"/>
  <c r="M136" i="13"/>
  <c r="M121" i="13"/>
  <c r="M138" i="13"/>
  <c r="M113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23" i="13"/>
  <c r="N112" i="13"/>
  <c r="N115" i="13"/>
  <c r="N137" i="13"/>
  <c r="N128" i="13"/>
  <c r="N121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29" i="13"/>
  <c r="O125" i="13"/>
  <c r="O117" i="13"/>
  <c r="O135" i="13"/>
  <c r="O128" i="13"/>
  <c r="O104" i="13"/>
  <c r="P108" i="13"/>
  <c r="P114" i="13" l="1"/>
  <c r="Q116" i="13"/>
  <c r="P118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34" i="13"/>
  <c r="R129" i="13"/>
  <c r="R115" i="13"/>
  <c r="R126" i="13"/>
  <c r="R131" i="13"/>
  <c r="R109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U116" i="13"/>
  <c r="T119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34" i="13"/>
  <c r="U135" i="13"/>
  <c r="U128" i="13"/>
  <c r="U129" i="13"/>
  <c r="U112" i="13"/>
  <c r="U106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26" i="13"/>
  <c r="X138" i="13"/>
  <c r="X137" i="13"/>
  <c r="X114" i="13"/>
  <c r="Y108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7" i="13"/>
  <c r="Z112" i="13"/>
  <c r="AB108" i="13" l="1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C130" i="13"/>
  <c r="AB127" i="13"/>
  <c r="AB114" i="13"/>
  <c r="AB113" i="13"/>
  <c r="AB136" i="13"/>
  <c r="AB119" i="13"/>
  <c r="AB115" i="13"/>
  <c r="AD116" i="13" l="1"/>
  <c r="AC135" i="13"/>
  <c r="AC142" i="13"/>
  <c r="AC121" i="13"/>
  <c r="AC136" i="13"/>
  <c r="AC123" i="13"/>
  <c r="AC132" i="13"/>
  <c r="AC118" i="13"/>
  <c r="AC138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2" i="13"/>
  <c r="AF116" i="13"/>
  <c r="AE134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C14" i="16" l="1"/>
  <c r="C7" i="16"/>
  <c r="AH109" i="13"/>
  <c r="AH102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29" i="13"/>
  <c r="AI120" i="13"/>
  <c r="AH123" i="13"/>
  <c r="AH114" i="13"/>
  <c r="AH104" i="13"/>
  <c r="AH101" i="13"/>
  <c r="AH138" i="13"/>
  <c r="AH139" i="13"/>
  <c r="AJ130" i="13" l="1"/>
  <c r="AI105" i="13"/>
  <c r="AI131" i="13"/>
  <c r="AI124" i="13"/>
  <c r="AI132" i="13"/>
  <c r="AI101" i="13"/>
  <c r="AI123" i="13"/>
  <c r="AI126" i="13"/>
  <c r="AI107" i="13"/>
  <c r="AI136" i="13"/>
  <c r="AI139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8" i="13"/>
  <c r="AJ123" i="13"/>
  <c r="AJ140" i="13"/>
  <c r="AJ142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38" i="13"/>
  <c r="AK139" i="13"/>
  <c r="AK115" i="13"/>
  <c r="C20" i="16"/>
  <c r="AK126" i="13"/>
  <c r="AK122" i="13"/>
  <c r="AK111" i="13"/>
  <c r="AK131" i="13"/>
  <c r="AK106" i="13"/>
  <c r="AK105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D69" i="16" l="1"/>
  <c r="G62" i="16"/>
  <c r="E69" i="16"/>
  <c r="F69" i="16"/>
  <c r="C69" i="16"/>
  <c r="G69" i="16"/>
  <c r="B69" i="16"/>
  <c r="B62" i="16"/>
  <c r="E62" i="16"/>
  <c r="C62" i="16"/>
  <c r="D62" i="16"/>
  <c r="F62" i="16"/>
  <c r="H62" i="16"/>
  <c r="H69" i="16"/>
  <c r="I69" i="16"/>
  <c r="I62" i="16"/>
  <c r="J62" i="16"/>
  <c r="J69" i="16"/>
  <c r="K69" i="16"/>
  <c r="K62" i="16"/>
  <c r="L69" i="16"/>
  <c r="L62" i="16"/>
  <c r="M62" i="16"/>
  <c r="M69" i="16"/>
  <c r="N69" i="16"/>
  <c r="N62" i="16"/>
  <c r="O62" i="16"/>
  <c r="O69" i="16"/>
  <c r="P69" i="16"/>
  <c r="P62" i="16"/>
  <c r="Q62" i="16"/>
  <c r="Q69" i="16"/>
  <c r="R69" i="16"/>
  <c r="R62" i="16"/>
  <c r="S62" i="16"/>
  <c r="S69" i="16"/>
  <c r="T69" i="16"/>
  <c r="T62" i="16"/>
  <c r="U62" i="16"/>
  <c r="U69" i="16"/>
  <c r="V69" i="16"/>
  <c r="V62" i="16"/>
  <c r="W62" i="16"/>
  <c r="W69" i="16"/>
  <c r="X69" i="16"/>
  <c r="X62" i="16"/>
  <c r="Y62" i="16"/>
  <c r="Y69" i="16"/>
  <c r="Z69" i="16"/>
  <c r="Z62" i="16"/>
  <c r="AA62" i="16"/>
  <c r="AA69" i="16"/>
  <c r="AB69" i="16"/>
  <c r="AB62" i="16"/>
  <c r="AC62" i="16"/>
  <c r="AC69" i="16"/>
  <c r="AD69" i="16"/>
  <c r="AD62" i="16"/>
  <c r="AE62" i="16"/>
  <c r="AE69" i="16"/>
  <c r="AF69" i="16"/>
  <c r="AF62" i="16"/>
  <c r="AG62" i="16"/>
  <c r="AG69" i="16"/>
  <c r="AH69" i="16"/>
  <c r="AH62" i="16"/>
  <c r="AI62" i="16"/>
  <c r="AI69" i="16"/>
  <c r="AJ69" i="16"/>
  <c r="AJ62" i="16"/>
  <c r="AK69" i="16"/>
  <c r="AK62" i="16"/>
  <c r="F7" i="16"/>
  <c r="C89" i="16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73" i="16"/>
  <c r="D75" i="16"/>
  <c r="C87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1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81" i="16"/>
  <c r="C23" i="2" s="1"/>
  <c r="I75" i="16"/>
  <c r="D17" i="2" s="1"/>
  <c r="I72" i="16"/>
  <c r="D14" i="2" s="1"/>
  <c r="I70" i="16"/>
  <c r="D12" i="2" s="1"/>
  <c r="I80" i="16"/>
  <c r="D22" i="2" s="1"/>
  <c r="I92" i="16"/>
  <c r="D3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77" i="16"/>
  <c r="I19" i="2" s="1"/>
  <c r="O75" i="16"/>
  <c r="J17" i="2" s="1"/>
  <c r="N73" i="16"/>
  <c r="I15" i="2" s="1"/>
  <c r="N70" i="16"/>
  <c r="I12" i="2" s="1"/>
  <c r="N82" i="16"/>
  <c r="I24" i="2" s="1"/>
  <c r="N98" i="16"/>
  <c r="I40" i="2" s="1"/>
  <c r="N99" i="16"/>
  <c r="I41" i="2" s="1"/>
  <c r="N76" i="16"/>
  <c r="I18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95" i="16"/>
  <c r="K37" i="2" s="1"/>
  <c r="P77" i="16"/>
  <c r="K19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S75" i="16"/>
  <c r="N17" i="2" s="1"/>
  <c r="R82" i="16"/>
  <c r="M24" i="2" s="1"/>
  <c r="R97" i="16"/>
  <c r="M39" i="2" s="1"/>
  <c r="R68" i="16"/>
  <c r="M10" i="2" s="1"/>
  <c r="B63" i="16"/>
  <c r="B88" i="16"/>
  <c r="B74" i="16"/>
  <c r="B99" i="16"/>
  <c r="B85" i="16"/>
  <c r="B93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5" i="16"/>
  <c r="N7" i="2" s="1"/>
  <c r="S71" i="16"/>
  <c r="N13" i="2" s="1"/>
  <c r="S87" i="16"/>
  <c r="N29" i="2" s="1"/>
  <c r="S94" i="16"/>
  <c r="N36" i="2" s="1"/>
  <c r="S93" i="16"/>
  <c r="N35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78" i="16"/>
  <c r="P20" i="2" s="1"/>
  <c r="V75" i="16"/>
  <c r="Q17" i="2" s="1"/>
  <c r="V73" i="16"/>
  <c r="Q15" i="2" s="1"/>
  <c r="V96" i="16"/>
  <c r="Q38" i="2" s="1"/>
  <c r="V97" i="16"/>
  <c r="Q39" i="2" s="1"/>
  <c r="V85" i="16"/>
  <c r="Q27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77" i="16"/>
  <c r="S19" i="2" s="1"/>
  <c r="X72" i="16"/>
  <c r="S1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84" i="16"/>
  <c r="T26" i="2" s="1"/>
  <c r="Z89" i="16"/>
  <c r="U3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0" i="16"/>
  <c r="V2" i="2" s="1"/>
  <c r="AA83" i="16"/>
  <c r="V25" i="2" s="1"/>
  <c r="AA84" i="16"/>
  <c r="V26" i="2" s="1"/>
  <c r="AA65" i="16"/>
  <c r="V7" i="2" s="1"/>
  <c r="AA73" i="16"/>
  <c r="V15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93" i="16"/>
  <c r="X35" i="2" s="1"/>
  <c r="AD75" i="16"/>
  <c r="Y17" i="2" s="1"/>
  <c r="AC71" i="16"/>
  <c r="X13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4" i="16"/>
  <c r="AD6" i="2" s="1"/>
  <c r="AI65" i="16"/>
  <c r="AD7" i="2" s="1"/>
  <c r="AI90" i="16"/>
  <c r="AD32" i="2" s="1"/>
  <c r="AI70" i="16"/>
  <c r="AD12" i="2" s="1"/>
  <c r="AJ67" i="16"/>
  <c r="AE9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90" i="16"/>
  <c r="AE32" i="2" s="1"/>
  <c r="AK67" i="16"/>
  <c r="AF9" i="2" s="1"/>
  <c r="AJ60" i="16"/>
  <c r="AE2" i="2" s="1"/>
  <c r="AJ83" i="16"/>
  <c r="AE25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G7" i="16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<sst xmlns="http://schemas.openxmlformats.org/spreadsheetml/2006/main" count="1431" uniqueCount="754">
  <si>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</si>
  <si>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</si>
  <si>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</si>
  <si>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</si>
  <si>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</si>
  <si>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</si>
  <si>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</si>
  <si>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</si>
  <si>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</si>
  <si>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</si>
  <si>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</si>
  <si>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</si>
  <si>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</si>
  <si>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</si>
  <si>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</si>
  <si>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</si>
  <si>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</si>
  <si>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</si>
  <si>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</si>
  <si>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</si>
  <si>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</si>
  <si>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</si>
  <si>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</si>
  <si>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</si>
  <si>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</si>
  <si>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</si>
  <si>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</si>
  <si>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</si>
  <si>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</si>
  <si>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</si>
  <si>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</si>
  <si>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</si>
  <si>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</si>
  <si>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</si>
  <si>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</si>
  <si>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</si>
  <si>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</si>
  <si>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</si>
  <si>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</si>
  <si>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</si>
  <si>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</si>
  <si>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</si>
  <si>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</si>
  <si>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</si>
  <si>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</si>
  <si>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</si>
  <si>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</si>
  <si>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</si>
  <si>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</si>
  <si>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</si>
  <si>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</si>
  <si>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</si>
  <si>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</si>
  <si>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</si>
  <si>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</si>
  <si>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</si>
  <si>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</si>
  <si>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</si>
  <si>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</si>
  <si>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</si>
  <si>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</si>
  <si>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</si>
  <si>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</si>
  <si>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</si>
  <si>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</si>
  <si>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</si>
  <si>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</si>
  <si>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</si>
  <si>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</si>
  <si>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</si>
  <si>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</si>
  <si>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</si>
  <si>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</si>
  <si>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</si>
  <si>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</si>
  <si>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</si>
  <si>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</si>
  <si>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</si>
  <si>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</si>
  <si>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</si>
  <si>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</si>
  <si>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</si>
  <si>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</si>
  <si>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</si>
  <si>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</si>
  <si>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</si>
  <si>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</si>
  <si>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</si>
  <si>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</si>
  <si>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</si>
  <si>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</si>
  <si>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</si>
  <si>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</si>
  <si>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</si>
  <si>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</si>
  <si>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</si>
  <si>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</si>
  <si>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</si>
  <si>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</si>
  <si>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</si>
  <si>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</si>
  <si>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</si>
  <si>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</si>
  <si>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</si>
  <si>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</si>
  <si>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</si>
  <si>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</si>
  <si>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</si>
  <si>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</si>
  <si>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</si>
  <si>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</si>
  <si>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</si>
  <si>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</si>
  <si>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</si>
  <si>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</si>
  <si>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</si>
  <si>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</si>
  <si>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</si>
  <si>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</si>
  <si>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</si>
  <si>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</si>
  <si>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</si>
  <si>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</si>
  <si>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</si>
  <si>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</si>
  <si>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</si>
  <si>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</si>
  <si>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</si>
  <si>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</si>
  <si>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</si>
  <si>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</si>
  <si>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</si>
  <si>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</si>
  <si>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</si>
  <si>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</si>
  <si>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</si>
  <si>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</si>
  <si>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</si>
  <si>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</si>
  <si>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</si>
  <si>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</si>
  <si>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</si>
  <si>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</si>
  <si>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</si>
  <si>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</si>
  <si>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</si>
  <si>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</si>
  <si>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</si>
  <si>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</si>
  <si>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</si>
  <si>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</si>
  <si>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</si>
  <si>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</si>
  <si>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</si>
  <si>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</si>
  <si>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</si>
  <si>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</si>
  <si>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</si>
  <si>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</si>
  <si>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</si>
  <si>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</si>
  <si>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</si>
  <si>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</si>
  <si>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</si>
  <si>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</si>
  <si>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</si>
  <si>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</si>
  <si>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</si>
  <si>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</si>
  <si>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</si>
  <si>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</si>
  <si>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</si>
  <si>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</si>
  <si>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</si>
  <si>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</si>
  <si>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</si>
  <si>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</si>
  <si>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</si>
  <si>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</si>
  <si>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</si>
  <si>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</si>
  <si>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</si>
  <si>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</si>
  <si>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</si>
  <si>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</si>
  <si>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</si>
  <si>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</si>
  <si>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</si>
  <si>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</si>
  <si>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</si>
  <si>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</si>
  <si>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</si>
  <si>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</si>
  <si>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</si>
  <si>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</si>
  <si>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</si>
  <si>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</si>
  <si>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</si>
  <si>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</si>
  <si>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</si>
  <si>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</si>
  <si>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</si>
  <si>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</si>
  <si>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</si>
  <si>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</si>
  <si>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</si>
  <si>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</si>
  <si>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</si>
  <si>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</si>
  <si>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</si>
  <si>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</si>
  <si>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</si>
  <si>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</si>
  <si>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</si>
  <si>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</si>
  <si>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</si>
  <si>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</si>
  <si>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</si>
  <si>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</si>
  <si>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</si>
  <si>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</si>
  <si>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</si>
  <si>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</si>
  <si>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</si>
  <si>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</si>
  <si>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</si>
  <si>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</si>
  <si>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</si>
  <si>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</si>
  <si>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</si>
  <si>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</si>
  <si>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</si>
  <si>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</si>
  <si>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</si>
  <si>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</si>
  <si>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</si>
  <si>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</si>
  <si>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</si>
  <si>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</si>
  <si>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</si>
  <si>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</si>
  <si>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</si>
  <si>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</si>
  <si>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</si>
  <si>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</si>
  <si>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</si>
  <si>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</si>
  <si>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</si>
  <si>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</si>
  <si>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</si>
  <si>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</si>
  <si>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</si>
  <si>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</si>
  <si>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</si>
  <si>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</si>
  <si>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</si>
  <si>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</si>
  <si>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</si>
  <si>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</si>
  <si>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</si>
  <si>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</si>
  <si>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</si>
  <si>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</si>
  <si>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</si>
  <si>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</si>
  <si>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</si>
  <si>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</si>
  <si>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</si>
  <si>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</si>
  <si>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</si>
  <si>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</si>
  <si>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</si>
  <si>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</si>
  <si>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</si>
  <si>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</si>
  <si>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</si>
  <si>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</si>
  <si>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</si>
  <si>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</si>
  <si>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</si>
  <si>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</si>
  <si>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</si>
  <si>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</si>
  <si>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</si>
  <si>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</si>
  <si>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</si>
  <si>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</si>
  <si>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</si>
  <si>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</si>
  <si>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</si>
  <si>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</si>
  <si>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</si>
  <si>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</si>
  <si>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</si>
  <si>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</si>
  <si>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</si>
  <si>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</si>
  <si>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</si>
  <si>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</si>
  <si>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</si>
  <si>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</si>
  <si>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</si>
  <si>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</si>
  <si>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</si>
  <si>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</si>
  <si>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</si>
  <si>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</si>
  <si>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</si>
  <si>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</si>
  <si>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</si>
  <si>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</si>
  <si>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</si>
  <si>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</si>
  <si>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</si>
  <si>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</si>
  <si>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</si>
  <si>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</si>
  <si>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</si>
  <si>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</si>
  <si>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</si>
  <si>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</si>
  <si>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</si>
  <si>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</si>
  <si>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</si>
  <si>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</si>
  <si>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</si>
  <si>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</si>
  <si>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</si>
  <si>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</si>
  <si>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</si>
  <si>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</si>
  <si>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</si>
  <si>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</si>
  <si>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</si>
  <si>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</si>
  <si>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</si>
  <si>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</si>
  <si>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</si>
  <si>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</si>
  <si>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</si>
  <si>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</si>
  <si>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</si>
  <si>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</si>
  <si>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</si>
  <si>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</si>
  <si>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</si>
  <si>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</si>
  <si>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</si>
  <si>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</si>
  <si>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</si>
  <si>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</si>
  <si>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</si>
  <si>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</si>
  <si>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</si>
  <si>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</si>
  <si>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</si>
  <si>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</si>
  <si>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</si>
  <si>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</si>
  <si>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</si>
  <si>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</si>
  <si>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</si>
  <si>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</si>
  <si>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</si>
  <si>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</si>
  <si>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</si>
  <si>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</si>
  <si>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</si>
  <si>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</si>
  <si>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</si>
  <si>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</si>
  <si>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</si>
  <si>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</si>
  <si>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</si>
  <si>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</si>
  <si>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</si>
  <si>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</si>
  <si>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</si>
  <si>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</si>
  <si>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</si>
  <si>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</si>
  <si>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</si>
  <si>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</si>
  <si>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</si>
  <si>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</si>
  <si>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</si>
  <si>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</si>
  <si>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</si>
  <si>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</si>
  <si>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</si>
  <si>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</si>
  <si>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</si>
  <si>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</si>
  <si>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</si>
  <si>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</si>
  <si>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</si>
  <si>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</si>
  <si>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</si>
  <si>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</si>
  <si>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</si>
  <si>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</si>
  <si>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</si>
  <si>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</si>
  <si>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</si>
  <si>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</si>
  <si>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</si>
  <si>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</si>
  <si>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</si>
  <si>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</si>
  <si>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</si>
  <si>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</si>
  <si>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</si>
  <si>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</si>
  <si>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</si>
  <si>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</si>
  <si>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</si>
  <si>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</si>
  <si>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</si>
  <si>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</si>
  <si>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</si>
  <si>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</si>
  <si>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</si>
  <si>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</si>
  <si>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</si>
  <si>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</si>
  <si>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</si>
  <si>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</si>
  <si>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</si>
  <si>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</si>
  <si>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</si>
  <si>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</si>
  <si>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</si>
  <si>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</si>
  <si>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</si>
  <si>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</si>
  <si>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</si>
  <si>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</si>
  <si>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</si>
  <si>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</si>
  <si>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</si>
  <si>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</si>
  <si>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</si>
  <si>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</si>
  <si>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</si>
  <si>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</si>
  <si>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</si>
  <si>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</si>
  <si>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</si>
  <si>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</si>
  <si>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</si>
  <si>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</si>
  <si>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</si>
  <si>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</si>
  <si>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</si>
  <si>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</si>
  <si>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</si>
  <si>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</si>
  <si>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</si>
  <si>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</si>
  <si>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</si>
  <si>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</si>
  <si>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</si>
  <si>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</si>
  <si>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</si>
  <si>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</si>
  <si>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</si>
  <si>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</si>
  <si>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</si>
  <si>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</si>
  <si>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</si>
  <si>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</si>
  <si>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</si>
  <si>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</si>
  <si>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</si>
  <si>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</si>
  <si>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</si>
  <si>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</si>
  <si>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</si>
  <si>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</si>
  <si>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</si>
  <si>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</si>
  <si>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</si>
  <si>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</si>
  <si>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</si>
  <si>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</si>
  <si>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</si>
  <si>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</si>
  <si>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</si>
  <si>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</si>
  <si>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</si>
  <si>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</si>
  <si>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</si>
  <si>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</si>
  <si>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</si>
  <si>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</si>
  <si>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</si>
  <si>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</si>
  <si>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</si>
  <si>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</si>
  <si>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</si>
  <si>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</si>
  <si>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</si>
  <si>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</si>
  <si>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</si>
  <si>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</si>
  <si>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</si>
  <si>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</si>
  <si>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</si>
  <si>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</si>
  <si>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</si>
  <si>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</si>
  <si>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</si>
  <si>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</si>
  <si>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</si>
  <si>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</si>
  <si>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</si>
  <si>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</si>
  <si>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</si>
  <si>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</si>
  <si>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</si>
  <si>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</si>
  <si>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</si>
  <si>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</si>
  <si>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</si>
  <si>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</si>
  <si>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</si>
  <si>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</si>
  <si>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</si>
  <si>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</si>
  <si>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</si>
  <si>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</si>
  <si>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</si>
  <si>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</si>
  <si>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</si>
  <si>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</si>
  <si>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</si>
  <si>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</si>
  <si>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</si>
  <si>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</si>
  <si>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</si>
  <si>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</si>
  <si>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</si>
  <si>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</si>
  <si>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</si>
  <si>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</si>
  <si>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</si>
  <si>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</si>
  <si>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</si>
  <si>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</si>
  <si>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</si>
  <si>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</si>
  <si>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</si>
  <si>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</si>
  <si>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</si>
  <si>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</si>
  <si>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</si>
  <si>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</si>
  <si>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</si>
  <si>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</si>
  <si>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</si>
  <si>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</si>
  <si>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</si>
  <si>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</si>
  <si>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</si>
  <si>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</si>
  <si>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</si>
  <si>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</si>
  <si>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</si>
  <si>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</si>
  <si>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</si>
  <si>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</si>
  <si>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</si>
  <si>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</si>
  <si>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</si>
  <si>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</si>
  <si>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</si>
  <si>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</si>
  <si>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</si>
  <si>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</si>
  <si>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</si>
  <si>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</si>
  <si>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</si>
  <si>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</si>
  <si>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</si>
  <si>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</si>
  <si>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</si>
  <si>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</si>
  <si>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</si>
  <si>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</si>
  <si>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</si>
  <si>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</si>
  <si>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</si>
  <si>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</si>
  <si>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</si>
  <si>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</si>
  <si>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</si>
  <si>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</si>
  <si>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</si>
  <si>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</si>
  <si>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</si>
  <si>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</si>
  <si>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</si>
  <si>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</si>
  <si>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</si>
  <si>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</si>
  <si>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</si>
  <si>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</si>
  <si>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</si>
  <si>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</si>
  <si>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</si>
  <si>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</si>
  <si>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</si>
  <si>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</si>
  <si>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</si>
  <si>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</si>
  <si>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</si>
  <si>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</si>
  <si>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</si>
  <si>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</si>
  <si>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</si>
  <si>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</si>
  <si>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</si>
  <si>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</si>
  <si>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</si>
  <si>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</si>
  <si>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</si>
  <si>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</si>
  <si>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</si>
  <si>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</si>
  <si>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</si>
  <si>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</si>
  <si>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</si>
  <si>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</si>
  <si>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</si>
  <si>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</si>
  <si>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</si>
  <si>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</si>
  <si>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</si>
  <si>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</si>
  <si>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</si>
  <si>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</si>
  <si>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</si>
  <si>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</si>
  <si>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</si>
  <si>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</si>
  <si>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</si>
  <si>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</si>
  <si>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</si>
  <si>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</si>
  <si>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</si>
  <si>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</si>
  <si>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</si>
  <si>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</si>
  <si>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</si>
  <si>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</si>
  <si>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</si>
  <si>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</si>
  <si>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</si>
  <si>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</si>
  <si>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</si>
  <si>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</si>
  <si>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</si>
  <si>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</si>
  <si>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</si>
  <si>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</si>
  <si>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</si>
  <si>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</si>
  <si>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</si>
  <si>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</si>
  <si>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</si>
  <si>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</si>
  <si>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</si>
  <si>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</si>
  <si>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</si>
  <si>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</si>
  <si>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</si>
  <si>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</si>
  <si>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</si>
  <si>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</si>
  <si>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</si>
  <si>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</si>
  <si>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</si>
  <si>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</si>
  <si>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</si>
  <si>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</si>
  <si>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</si>
  <si>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</si>
  <si>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</si>
  <si>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</si>
  <si>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</si>
  <si>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</si>
  <si>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</si>
  <si>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</si>
  <si>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</si>
  <si>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</si>
  <si>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</si>
  <si>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</si>
  <si>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</si>
  <si>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</si>
  <si>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</si>
  <si>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</si>
  <si>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</si>
  <si>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</si>
  <si>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</si>
  <si>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</si>
  <si>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</si>
  <si>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</si>
  <si>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</si>
  <si>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</si>
  <si>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</si>
  <si>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</si>
  <si>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</si>
  <si>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</si>
  <si>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</si>
  <si>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</si>
  <si>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</si>
  <si>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</si>
  <si>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</si>
  <si>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</si>
  <si>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</si>
  <si>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</si>
  <si>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</si>
  <si>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</si>
  <si>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</si>
  <si>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</si>
  <si>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</si>
  <si>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</si>
  <si>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</si>
  <si>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California</t>
  </si>
  <si>
    <t>natural gas</t>
  </si>
  <si>
    <t>crude oil</t>
  </si>
  <si>
    <t>petroleum gasoline</t>
  </si>
  <si>
    <t>petroleum diesel</t>
  </si>
  <si>
    <t>jet fuel or kerosene</t>
  </si>
  <si>
    <t>heavy fuel oil</t>
  </si>
  <si>
    <t>LPG propane or butane</t>
  </si>
  <si>
    <t>SUM</t>
  </si>
  <si>
    <t>Combined output of natural gas and crude production (from fuels/BFPIaE):</t>
  </si>
  <si>
    <t>Combined output of petroleum products (from fuels/BFPIaE):</t>
  </si>
  <si>
    <t>Electricity Fuel Cost per Unit Energy[natural gas nonpeaker es]</t>
  </si>
  <si>
    <t>Natural Gas ($/BTU)</t>
  </si>
  <si>
    <t>Crude Oil ($/BTU)</t>
  </si>
  <si>
    <t>Industrial Fuel Cost per Unit Energy[crude oil if]</t>
  </si>
  <si>
    <t>Fuel Prices</t>
  </si>
  <si>
    <t>Transportation Fuel Cost per Unit Energy[petroleum gasoline tf]</t>
  </si>
  <si>
    <t>Transportation Fuel Cost per Unit Energy[petroleum diesel tf]</t>
  </si>
  <si>
    <t>Transportation Fuel Cost per Unit Energy[jet fuel tf]</t>
  </si>
  <si>
    <t>Transportation Fuel Cost per Unit Energy[heavy or residual fuel oil tf]</t>
  </si>
  <si>
    <t>Transportation Fuel Cost per Unit Energy[LPG propane or butane tf]</t>
  </si>
  <si>
    <t>Petroleum Products ($/BTU)</t>
  </si>
  <si>
    <t>Ouput ($)</t>
  </si>
  <si>
    <t>jet fuel</t>
  </si>
  <si>
    <t>LPG propane</t>
  </si>
  <si>
    <t>% Change (set 2020 equal to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</si>
</sst>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0" fillId="9" borderId="0" xfId="0" applyFill="1"/>
    <xf numFmtId="9" fontId="0" fillId="9" borderId="0" xfId="4" applyFont="1" applyFill="1"/>
    <xf numFmtId="10" fontId="0" fillId="10" borderId="0" xfId="4" applyNumberFormat="1" applyFont="1" applyFill="1"/>
    <xf numFmtId="0" fontId="0" fillId="0" borderId="0" xfId="0" applyFill="1"/>
    <xf numFmtId="0" fontId="1" fillId="9" borderId="0" xfId="0" applyFont="1" applyFill="1"/>
    <xf numFmtId="0" fontId="0" fillId="9" borderId="0" xfId="4" applyNumberFormat="1" applyFont="1" applyFill="1"/>
    <xf numFmtId="167" fontId="0" fillId="9" borderId="0" xfId="0" applyNumberFormat="1" applyFill="1"/>
    <xf numFmtId="9" fontId="0" fillId="9" borderId="0" xfId="0" applyNumberFormat="1" applyFill="1"/>
    <xf numFmtId="167" fontId="0" fillId="9" borderId="0" xfId="4" applyNumberFormat="1" applyFont="1" applyFill="1"/>
    <xf numFmtId="0" fontId="5" fillId="0" borderId="0" xfId="0" applyFont="1" applyAlignment="1">
      <alignment wrapText="1"/>
    </xf>
    <xf numFmtId="11" fontId="0" fillId="0" borderId="0" xfId="0" applyNumberFormat="1"/>
    <xf numFmtId="0" fontId="21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  <xf numFmtId="0" fontId="5" fillId="11" borderId="0" xfId="0" applyFont="1" applyFill="1"/>
    <xf numFmtId="11" fontId="0" fillId="11" borderId="0" xfId="0" applyNumberFormat="1" applyFill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B30" sqref="B30"/>
    </sheetView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activeCell="I15" sqref="I15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102" t="s">
        <v>49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spans="1:19" ht="15" thickBot="1" x14ac:dyDescent="0.4">
      <c r="A2" s="104" t="s">
        <v>50</v>
      </c>
      <c r="B2" s="105" t="s">
        <v>51</v>
      </c>
      <c r="C2" s="104" t="s">
        <v>52</v>
      </c>
      <c r="D2" s="104"/>
      <c r="E2" s="104"/>
      <c r="F2" s="104"/>
      <c r="G2" s="104"/>
      <c r="H2" s="104"/>
      <c r="I2" s="104"/>
      <c r="J2" s="104" t="s">
        <v>35</v>
      </c>
      <c r="K2" s="104"/>
      <c r="L2" s="104"/>
      <c r="M2" s="104"/>
      <c r="N2" s="104"/>
    </row>
    <row r="3" spans="1:19" ht="33.75" customHeight="1" thickBot="1" x14ac:dyDescent="0.4">
      <c r="A3" s="104"/>
      <c r="B3" s="105"/>
      <c r="C3" s="106" t="s">
        <v>53</v>
      </c>
      <c r="D3" s="106"/>
      <c r="E3" s="106"/>
      <c r="F3" s="106" t="s">
        <v>54</v>
      </c>
      <c r="G3" s="106"/>
      <c r="H3" s="104" t="s">
        <v>55</v>
      </c>
      <c r="I3" s="104"/>
      <c r="J3" s="104" t="s">
        <v>56</v>
      </c>
      <c r="K3" s="104"/>
      <c r="L3" s="104"/>
      <c r="M3" s="104" t="s">
        <v>55</v>
      </c>
      <c r="N3" s="107"/>
      <c r="O3" s="6"/>
    </row>
    <row r="4" spans="1:19" ht="15" thickBot="1" x14ac:dyDescent="0.4">
      <c r="A4" s="104"/>
      <c r="B4" s="105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111" t="s">
        <v>540</v>
      </c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P261" s="31"/>
      <c r="Q261" s="31"/>
      <c r="R261" s="31"/>
    </row>
    <row r="262" spans="1:18" ht="27" customHeight="1" x14ac:dyDescent="0.35">
      <c r="A262" s="112" t="s">
        <v>541</v>
      </c>
      <c r="B262" s="109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P262" s="31"/>
      <c r="Q262" s="31"/>
      <c r="R262" s="31"/>
    </row>
    <row r="263" spans="1:18" x14ac:dyDescent="0.35">
      <c r="A263" s="113" t="s">
        <v>542</v>
      </c>
      <c r="B263" s="109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P263" s="31"/>
      <c r="Q263" s="31"/>
      <c r="R263" s="31"/>
    </row>
    <row r="264" spans="1:18" ht="30" customHeight="1" x14ac:dyDescent="0.35">
      <c r="A264" s="112" t="s">
        <v>543</v>
      </c>
      <c r="B264" s="109"/>
      <c r="C264" s="109"/>
      <c r="D264" s="109"/>
      <c r="E264" s="109"/>
      <c r="F264" s="109"/>
      <c r="G264" s="109"/>
      <c r="H264" s="109"/>
      <c r="I264" s="109"/>
      <c r="J264" s="109"/>
      <c r="K264" s="109"/>
      <c r="L264" s="109"/>
      <c r="M264" s="109"/>
      <c r="N264" s="109"/>
    </row>
    <row r="265" spans="1:18" x14ac:dyDescent="0.35">
      <c r="A265" s="113" t="s">
        <v>544</v>
      </c>
      <c r="B265" s="109"/>
      <c r="C265" s="109"/>
      <c r="D265" s="109"/>
      <c r="E265" s="109"/>
      <c r="F265" s="109"/>
      <c r="G265" s="109"/>
      <c r="H265" s="109"/>
      <c r="I265" s="109"/>
      <c r="J265" s="109"/>
      <c r="K265" s="109"/>
      <c r="L265" s="109"/>
      <c r="M265" s="109"/>
      <c r="N265" s="109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110"/>
      <c r="B267" s="109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  <c r="N267" s="109"/>
    </row>
    <row r="268" spans="1:18" x14ac:dyDescent="0.35">
      <c r="A268" s="108"/>
      <c r="B268" s="109"/>
      <c r="C268" s="109"/>
      <c r="D268" s="109"/>
      <c r="E268" s="109"/>
      <c r="F268" s="109"/>
      <c r="G268" s="109"/>
      <c r="H268" s="109"/>
      <c r="I268" s="109"/>
      <c r="J268" s="109"/>
      <c r="K268" s="109"/>
      <c r="L268" s="109"/>
      <c r="M268" s="109"/>
      <c r="N268" s="109"/>
    </row>
    <row r="269" spans="1:18" x14ac:dyDescent="0.35">
      <c r="A269" s="110"/>
      <c r="B269" s="109"/>
      <c r="C269" s="109"/>
      <c r="D269" s="109"/>
      <c r="E269" s="109"/>
      <c r="F269" s="109"/>
      <c r="G269" s="109"/>
      <c r="H269" s="109"/>
      <c r="I269" s="109"/>
      <c r="J269" s="109"/>
      <c r="K269" s="109"/>
      <c r="L269" s="109"/>
      <c r="M269" s="109"/>
      <c r="N269" s="109"/>
    </row>
    <row r="270" spans="1:18" x14ac:dyDescent="0.35">
      <c r="A270" s="110"/>
      <c r="B270" s="109"/>
      <c r="C270" s="109"/>
      <c r="D270" s="109"/>
      <c r="E270" s="109"/>
      <c r="F270" s="109"/>
      <c r="G270" s="109"/>
      <c r="H270" s="109"/>
      <c r="I270" s="109"/>
      <c r="J270" s="109"/>
      <c r="K270" s="109"/>
      <c r="L270" s="109"/>
      <c r="M270" s="109"/>
      <c r="N270" s="109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50" activePane="bottomRight" state="frozen"/>
      <selection pane="topRight" activeCell="C1" sqref="C1"/>
      <selection pane="bottomLeft" activeCell="A2" sqref="A2"/>
      <selection pane="bottomRight" activeCell="J77" sqref="J77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15" t="s">
        <v>642</v>
      </c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  <c r="AE147" s="116"/>
      <c r="AF147" s="116"/>
      <c r="AG147" s="116"/>
      <c r="AH147" s="116"/>
      <c r="AI147" s="116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</row>
    <row r="368" spans="3:35" ht="15" customHeight="1" x14ac:dyDescent="0.3"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4"/>
      <c r="AB368" s="114"/>
      <c r="AC368" s="114"/>
      <c r="AD368" s="114"/>
      <c r="AE368" s="114"/>
      <c r="AF368" s="114"/>
      <c r="AG368" s="114"/>
      <c r="AH368" s="114"/>
      <c r="AI368" s="114"/>
    </row>
    <row r="500" spans="3:34" ht="15" customHeight="1" x14ac:dyDescent="0.3">
      <c r="C500" s="117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4"/>
      <c r="AB500" s="114"/>
      <c r="AC500" s="114"/>
      <c r="AD500" s="114"/>
      <c r="AE500" s="114"/>
      <c r="AF500" s="114"/>
      <c r="AG500" s="114"/>
      <c r="AH500" s="114"/>
    </row>
    <row r="551" spans="3:35" ht="15" customHeight="1" x14ac:dyDescent="0.3"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  <c r="AB551" s="114"/>
      <c r="AC551" s="114"/>
      <c r="AD551" s="114"/>
      <c r="AE551" s="114"/>
      <c r="AF551" s="114"/>
      <c r="AG551" s="114"/>
      <c r="AH551" s="114"/>
      <c r="AI551" s="114"/>
    </row>
    <row r="643" spans="3:35" ht="15" customHeight="1" x14ac:dyDescent="0.3"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/>
      <c r="AC643" s="114"/>
      <c r="AD643" s="114"/>
      <c r="AE643" s="114"/>
      <c r="AF643" s="114"/>
      <c r="AG643" s="114"/>
      <c r="AH643" s="114"/>
      <c r="AI643" s="114"/>
    </row>
    <row r="719" spans="3:35" ht="15" customHeight="1" x14ac:dyDescent="0.3"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  <c r="AB719" s="114"/>
      <c r="AC719" s="114"/>
      <c r="AD719" s="114"/>
      <c r="AE719" s="114"/>
      <c r="AF719" s="114"/>
      <c r="AG719" s="114"/>
      <c r="AH719" s="114"/>
      <c r="AI719" s="114"/>
    </row>
    <row r="810" spans="3:35" ht="15" customHeight="1" x14ac:dyDescent="0.3"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  <c r="AB810" s="114"/>
      <c r="AC810" s="114"/>
      <c r="AD810" s="114"/>
      <c r="AE810" s="114"/>
      <c r="AF810" s="114"/>
      <c r="AG810" s="114"/>
      <c r="AH810" s="114"/>
      <c r="AI810" s="114"/>
    </row>
    <row r="888" spans="3:35" ht="15" customHeight="1" x14ac:dyDescent="0.3"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  <c r="AB888" s="114"/>
      <c r="AC888" s="114"/>
      <c r="AD888" s="114"/>
      <c r="AE888" s="114"/>
      <c r="AF888" s="114"/>
      <c r="AG888" s="114"/>
      <c r="AH888" s="114"/>
      <c r="AI888" s="114"/>
    </row>
    <row r="973" spans="3:35" ht="15" customHeight="1" x14ac:dyDescent="0.3"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  <c r="AC973" s="114"/>
      <c r="AD973" s="114"/>
      <c r="AE973" s="114"/>
      <c r="AF973" s="114"/>
      <c r="AG973" s="114"/>
      <c r="AH973" s="114"/>
      <c r="AI973" s="114"/>
    </row>
    <row r="1048" spans="3:35" ht="15" customHeight="1" x14ac:dyDescent="0.3">
      <c r="C1048" s="114"/>
      <c r="D1048" s="114"/>
      <c r="E1048" s="114"/>
      <c r="F1048" s="114"/>
      <c r="G1048" s="114"/>
      <c r="H1048" s="114"/>
      <c r="I1048" s="114"/>
      <c r="J1048" s="114"/>
      <c r="K1048" s="114"/>
      <c r="L1048" s="114"/>
      <c r="M1048" s="114"/>
      <c r="N1048" s="114"/>
      <c r="O1048" s="114"/>
      <c r="P1048" s="114"/>
      <c r="Q1048" s="114"/>
      <c r="R1048" s="114"/>
      <c r="S1048" s="114"/>
      <c r="T1048" s="114"/>
      <c r="U1048" s="114"/>
      <c r="V1048" s="114"/>
      <c r="W1048" s="114"/>
      <c r="X1048" s="114"/>
      <c r="Y1048" s="114"/>
      <c r="Z1048" s="114"/>
      <c r="AA1048" s="114"/>
      <c r="AB1048" s="114"/>
      <c r="AC1048" s="114"/>
      <c r="AD1048" s="114"/>
      <c r="AE1048" s="114"/>
      <c r="AF1048" s="114"/>
      <c r="AG1048" s="114"/>
      <c r="AH1048" s="114"/>
      <c r="AI1048" s="114"/>
    </row>
    <row r="1120" spans="3:35" ht="15" customHeight="1" x14ac:dyDescent="0.3">
      <c r="C1120" s="114"/>
      <c r="D1120" s="114"/>
      <c r="E1120" s="114"/>
      <c r="F1120" s="114"/>
      <c r="G1120" s="114"/>
      <c r="H1120" s="114"/>
      <c r="I1120" s="114"/>
      <c r="J1120" s="114"/>
      <c r="K1120" s="114"/>
      <c r="L1120" s="114"/>
      <c r="M1120" s="114"/>
      <c r="N1120" s="114"/>
      <c r="O1120" s="114"/>
      <c r="P1120" s="114"/>
      <c r="Q1120" s="114"/>
      <c r="R1120" s="114"/>
      <c r="S1120" s="114"/>
      <c r="T1120" s="114"/>
      <c r="U1120" s="114"/>
      <c r="V1120" s="114"/>
      <c r="W1120" s="114"/>
      <c r="X1120" s="114"/>
      <c r="Y1120" s="114"/>
      <c r="Z1120" s="114"/>
      <c r="AA1120" s="114"/>
      <c r="AB1120" s="114"/>
      <c r="AC1120" s="114"/>
      <c r="AD1120" s="114"/>
      <c r="AE1120" s="114"/>
      <c r="AF1120" s="114"/>
      <c r="AG1120" s="114"/>
      <c r="AH1120" s="114"/>
      <c r="AI1120" s="114"/>
    </row>
    <row r="1254" spans="3:35" ht="15" customHeight="1" x14ac:dyDescent="0.3">
      <c r="C1254" s="114"/>
      <c r="D1254" s="114"/>
      <c r="E1254" s="114"/>
      <c r="F1254" s="114"/>
      <c r="G1254" s="114"/>
      <c r="H1254" s="114"/>
      <c r="I1254" s="114"/>
      <c r="J1254" s="114"/>
      <c r="K1254" s="114"/>
      <c r="L1254" s="114"/>
      <c r="M1254" s="114"/>
      <c r="N1254" s="114"/>
      <c r="O1254" s="114"/>
      <c r="P1254" s="114"/>
      <c r="Q1254" s="114"/>
      <c r="R1254" s="114"/>
      <c r="S1254" s="114"/>
      <c r="T1254" s="114"/>
      <c r="U1254" s="114"/>
      <c r="V1254" s="114"/>
      <c r="W1254" s="114"/>
      <c r="X1254" s="114"/>
      <c r="Y1254" s="114"/>
      <c r="Z1254" s="114"/>
      <c r="AA1254" s="114"/>
      <c r="AB1254" s="114"/>
      <c r="AC1254" s="114"/>
      <c r="AD1254" s="114"/>
      <c r="AE1254" s="114"/>
      <c r="AF1254" s="114"/>
      <c r="AG1254" s="114"/>
      <c r="AH1254" s="114"/>
      <c r="AI1254" s="114"/>
    </row>
    <row r="1372" spans="3:35" ht="15" customHeight="1" x14ac:dyDescent="0.3">
      <c r="C1372" s="114"/>
      <c r="D1372" s="114"/>
      <c r="E1372" s="114"/>
      <c r="F1372" s="114"/>
      <c r="G1372" s="114"/>
      <c r="H1372" s="114"/>
      <c r="I1372" s="114"/>
      <c r="J1372" s="114"/>
      <c r="K1372" s="114"/>
      <c r="L1372" s="114"/>
      <c r="M1372" s="114"/>
      <c r="N1372" s="114"/>
      <c r="O1372" s="114"/>
      <c r="P1372" s="114"/>
      <c r="Q1372" s="114"/>
      <c r="R1372" s="114"/>
      <c r="S1372" s="114"/>
      <c r="T1372" s="114"/>
      <c r="U1372" s="114"/>
      <c r="V1372" s="114"/>
      <c r="W1372" s="114"/>
      <c r="X1372" s="114"/>
      <c r="Y1372" s="114"/>
      <c r="Z1372" s="114"/>
      <c r="AA1372" s="114"/>
      <c r="AB1372" s="114"/>
      <c r="AC1372" s="114"/>
      <c r="AD1372" s="114"/>
      <c r="AE1372" s="114"/>
      <c r="AF1372" s="114"/>
      <c r="AG1372" s="114"/>
      <c r="AH1372" s="114"/>
      <c r="AI1372" s="114"/>
    </row>
    <row r="1476" spans="3:35" ht="15" customHeight="1" x14ac:dyDescent="0.3">
      <c r="C1476" s="114"/>
      <c r="D1476" s="114"/>
      <c r="E1476" s="114"/>
      <c r="F1476" s="114"/>
      <c r="G1476" s="114"/>
      <c r="H1476" s="114"/>
      <c r="I1476" s="114"/>
      <c r="J1476" s="114"/>
      <c r="K1476" s="114"/>
      <c r="L1476" s="114"/>
      <c r="M1476" s="114"/>
      <c r="N1476" s="114"/>
      <c r="O1476" s="114"/>
      <c r="P1476" s="114"/>
      <c r="Q1476" s="114"/>
      <c r="R1476" s="114"/>
      <c r="S1476" s="114"/>
      <c r="T1476" s="114"/>
      <c r="U1476" s="114"/>
      <c r="V1476" s="114"/>
      <c r="W1476" s="114"/>
      <c r="X1476" s="114"/>
      <c r="Y1476" s="114"/>
      <c r="Z1476" s="114"/>
      <c r="AA1476" s="114"/>
      <c r="AB1476" s="114"/>
      <c r="AC1476" s="114"/>
      <c r="AD1476" s="114"/>
      <c r="AE1476" s="114"/>
      <c r="AF1476" s="114"/>
      <c r="AG1476" s="114"/>
      <c r="AH1476" s="114"/>
      <c r="AI1476" s="114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topLeftCell="A44" workbookViewId="0">
      <selection activeCell="H70" sqref="H70"/>
    </sheetView>
  </sheetViews>
  <sheetFormatPr defaultRowHeight="14.5" x14ac:dyDescent="0.35"/>
  <cols>
    <col min="1" max="1" width="18.2695312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92" t="e">
        <f>SUM(#REF!)/31</f>
        <v>#REF!</v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92" t="e">
        <f>SUM(#REF!)/31</f>
        <v>#REF!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94" t="s">
        <v>41</v>
      </c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ref="G58:L96" si="7">$F58+($M58-$F58)*(G$54-$F$54)/($M$54-$F$54)</f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8">IF($G7="",$C7,$G7)</f>
        <v>1.0045584045584047E-2</v>
      </c>
      <c r="O58" s="73">
        <f t="shared" si="8"/>
        <v>1.0045584045584047E-2</v>
      </c>
      <c r="P58" s="73">
        <f t="shared" si="8"/>
        <v>1.0045584045584047E-2</v>
      </c>
      <c r="Q58" s="73">
        <f t="shared" si="8"/>
        <v>1.0045584045584047E-2</v>
      </c>
      <c r="R58" s="73">
        <f t="shared" si="8"/>
        <v>1.0045584045584047E-2</v>
      </c>
      <c r="S58" s="73">
        <f t="shared" si="8"/>
        <v>1.0045584045584047E-2</v>
      </c>
      <c r="T58" s="73">
        <f t="shared" si="8"/>
        <v>1.0045584045584047E-2</v>
      </c>
      <c r="U58" s="73">
        <f t="shared" si="8"/>
        <v>1.0045584045584047E-2</v>
      </c>
      <c r="V58" s="73">
        <f t="shared" si="8"/>
        <v>1.0045584045584047E-2</v>
      </c>
      <c r="W58" s="73">
        <f t="shared" si="8"/>
        <v>1.0045584045584047E-2</v>
      </c>
      <c r="X58" s="73">
        <f t="shared" si="8"/>
        <v>1.0045584045584047E-2</v>
      </c>
      <c r="Y58" s="73">
        <f t="shared" si="8"/>
        <v>1.0045584045584047E-2</v>
      </c>
      <c r="Z58" s="73">
        <f t="shared" si="8"/>
        <v>1.0045584045584047E-2</v>
      </c>
      <c r="AA58" s="73">
        <f t="shared" si="8"/>
        <v>1.0045584045584047E-2</v>
      </c>
      <c r="AB58" s="73">
        <f t="shared" si="8"/>
        <v>1.0045584045584047E-2</v>
      </c>
      <c r="AC58" s="73">
        <f t="shared" si="8"/>
        <v>1.0045584045584047E-2</v>
      </c>
      <c r="AD58" s="73">
        <f t="shared" si="8"/>
        <v>1.0045584045584047E-2</v>
      </c>
      <c r="AE58" s="73">
        <f t="shared" si="8"/>
        <v>1.0045584045584047E-2</v>
      </c>
      <c r="AF58" s="73">
        <f t="shared" si="8"/>
        <v>1.0045584045584047E-2</v>
      </c>
      <c r="AG58" s="73">
        <f t="shared" si="8"/>
        <v>1.0045584045584047E-2</v>
      </c>
      <c r="AH58" s="73">
        <f t="shared" si="8"/>
        <v>1.0045584045584047E-2</v>
      </c>
      <c r="AI58" s="73">
        <f t="shared" si="8"/>
        <v>1.0045584045584047E-2</v>
      </c>
      <c r="AJ58" s="73">
        <f t="shared" si="8"/>
        <v>1.0045584045584047E-2</v>
      </c>
      <c r="AK58" s="73">
        <f t="shared" si="8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9">IF($G8="",$C8,$G8)</f>
        <v>2.8999999999999995E-2</v>
      </c>
      <c r="O59" s="73">
        <f t="shared" si="9"/>
        <v>2.8999999999999995E-2</v>
      </c>
      <c r="P59" s="73">
        <f t="shared" si="9"/>
        <v>2.8999999999999995E-2</v>
      </c>
      <c r="Q59" s="73">
        <f t="shared" si="9"/>
        <v>2.8999999999999995E-2</v>
      </c>
      <c r="R59" s="73">
        <f t="shared" si="9"/>
        <v>2.8999999999999995E-2</v>
      </c>
      <c r="S59" s="73">
        <f t="shared" si="9"/>
        <v>2.8999999999999995E-2</v>
      </c>
      <c r="T59" s="73">
        <f t="shared" si="9"/>
        <v>2.8999999999999995E-2</v>
      </c>
      <c r="U59" s="73">
        <f t="shared" si="9"/>
        <v>2.8999999999999995E-2</v>
      </c>
      <c r="V59" s="73">
        <f t="shared" si="9"/>
        <v>2.8999999999999995E-2</v>
      </c>
      <c r="W59" s="73">
        <f t="shared" si="9"/>
        <v>2.8999999999999995E-2</v>
      </c>
      <c r="X59" s="73">
        <f t="shared" si="9"/>
        <v>2.8999999999999995E-2</v>
      </c>
      <c r="Y59" s="73">
        <f t="shared" si="9"/>
        <v>2.8999999999999995E-2</v>
      </c>
      <c r="Z59" s="73">
        <f t="shared" si="9"/>
        <v>2.8999999999999995E-2</v>
      </c>
      <c r="AA59" s="73">
        <f t="shared" si="9"/>
        <v>2.8999999999999995E-2</v>
      </c>
      <c r="AB59" s="73">
        <f t="shared" si="9"/>
        <v>2.8999999999999995E-2</v>
      </c>
      <c r="AC59" s="73">
        <f t="shared" si="9"/>
        <v>2.8999999999999995E-2</v>
      </c>
      <c r="AD59" s="73">
        <f t="shared" si="9"/>
        <v>2.8999999999999995E-2</v>
      </c>
      <c r="AE59" s="73">
        <f t="shared" si="9"/>
        <v>2.8999999999999995E-2</v>
      </c>
      <c r="AF59" s="73">
        <f t="shared" si="9"/>
        <v>2.8999999999999995E-2</v>
      </c>
      <c r="AG59" s="73">
        <f t="shared" si="9"/>
        <v>2.8999999999999995E-2</v>
      </c>
      <c r="AH59" s="73">
        <f t="shared" si="9"/>
        <v>2.8999999999999995E-2</v>
      </c>
      <c r="AI59" s="73">
        <f t="shared" si="9"/>
        <v>2.8999999999999995E-2</v>
      </c>
      <c r="AJ59" s="73">
        <f t="shared" si="9"/>
        <v>2.8999999999999995E-2</v>
      </c>
      <c r="AK59" s="73">
        <f t="shared" si="9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0">IF($G9="",$C9,$G9)</f>
        <v>1.9581000000000001E-2</v>
      </c>
      <c r="O60" s="73">
        <f t="shared" si="10"/>
        <v>1.9581000000000001E-2</v>
      </c>
      <c r="P60" s="73">
        <f t="shared" si="10"/>
        <v>1.9581000000000001E-2</v>
      </c>
      <c r="Q60" s="73">
        <f t="shared" si="10"/>
        <v>1.9581000000000001E-2</v>
      </c>
      <c r="R60" s="73">
        <f t="shared" si="10"/>
        <v>1.9581000000000001E-2</v>
      </c>
      <c r="S60" s="73">
        <f t="shared" si="10"/>
        <v>1.9581000000000001E-2</v>
      </c>
      <c r="T60" s="73">
        <f t="shared" si="10"/>
        <v>1.9581000000000001E-2</v>
      </c>
      <c r="U60" s="73">
        <f t="shared" si="10"/>
        <v>1.9581000000000001E-2</v>
      </c>
      <c r="V60" s="73">
        <f t="shared" si="10"/>
        <v>1.9581000000000001E-2</v>
      </c>
      <c r="W60" s="73">
        <f t="shared" si="10"/>
        <v>1.9581000000000001E-2</v>
      </c>
      <c r="X60" s="73">
        <f t="shared" si="10"/>
        <v>1.9581000000000001E-2</v>
      </c>
      <c r="Y60" s="73">
        <f t="shared" si="10"/>
        <v>1.9581000000000001E-2</v>
      </c>
      <c r="Z60" s="73">
        <f t="shared" si="10"/>
        <v>1.9581000000000001E-2</v>
      </c>
      <c r="AA60" s="73">
        <f t="shared" si="10"/>
        <v>1.9581000000000001E-2</v>
      </c>
      <c r="AB60" s="73">
        <f t="shared" si="10"/>
        <v>1.9581000000000001E-2</v>
      </c>
      <c r="AC60" s="73">
        <f t="shared" si="10"/>
        <v>1.9581000000000001E-2</v>
      </c>
      <c r="AD60" s="73">
        <f t="shared" si="10"/>
        <v>1.9581000000000001E-2</v>
      </c>
      <c r="AE60" s="73">
        <f t="shared" si="10"/>
        <v>1.9581000000000001E-2</v>
      </c>
      <c r="AF60" s="73">
        <f t="shared" si="10"/>
        <v>1.9581000000000001E-2</v>
      </c>
      <c r="AG60" s="73">
        <f t="shared" si="10"/>
        <v>1.9581000000000001E-2</v>
      </c>
      <c r="AH60" s="73">
        <f t="shared" si="10"/>
        <v>1.9581000000000001E-2</v>
      </c>
      <c r="AI60" s="73">
        <f t="shared" si="10"/>
        <v>1.9581000000000001E-2</v>
      </c>
      <c r="AJ60" s="73">
        <f t="shared" si="10"/>
        <v>1.9581000000000001E-2</v>
      </c>
      <c r="AK60" s="73">
        <f t="shared" si="10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1">IF($G10="",$C10,$G10)</f>
        <v>-1.907E-2</v>
      </c>
      <c r="O61" s="73">
        <f t="shared" si="11"/>
        <v>-1.907E-2</v>
      </c>
      <c r="P61" s="73">
        <f t="shared" si="11"/>
        <v>-1.907E-2</v>
      </c>
      <c r="Q61" s="73">
        <f t="shared" si="11"/>
        <v>-1.907E-2</v>
      </c>
      <c r="R61" s="73">
        <f t="shared" si="11"/>
        <v>-1.907E-2</v>
      </c>
      <c r="S61" s="73">
        <f t="shared" si="11"/>
        <v>-1.907E-2</v>
      </c>
      <c r="T61" s="73">
        <f t="shared" si="11"/>
        <v>-1.907E-2</v>
      </c>
      <c r="U61" s="73">
        <f t="shared" si="11"/>
        <v>-1.907E-2</v>
      </c>
      <c r="V61" s="73">
        <f t="shared" si="11"/>
        <v>-1.907E-2</v>
      </c>
      <c r="W61" s="73">
        <f t="shared" si="11"/>
        <v>-1.907E-2</v>
      </c>
      <c r="X61" s="73">
        <f t="shared" si="11"/>
        <v>-1.907E-2</v>
      </c>
      <c r="Y61" s="73">
        <f t="shared" si="11"/>
        <v>-1.907E-2</v>
      </c>
      <c r="Z61" s="73">
        <f t="shared" si="11"/>
        <v>-1.907E-2</v>
      </c>
      <c r="AA61" s="73">
        <f t="shared" si="11"/>
        <v>-1.907E-2</v>
      </c>
      <c r="AB61" s="73">
        <f t="shared" si="11"/>
        <v>-1.907E-2</v>
      </c>
      <c r="AC61" s="73">
        <f t="shared" si="11"/>
        <v>-1.907E-2</v>
      </c>
      <c r="AD61" s="73">
        <f t="shared" si="11"/>
        <v>-1.907E-2</v>
      </c>
      <c r="AE61" s="73">
        <f t="shared" si="11"/>
        <v>-1.907E-2</v>
      </c>
      <c r="AF61" s="73">
        <f t="shared" si="11"/>
        <v>-1.907E-2</v>
      </c>
      <c r="AG61" s="73">
        <f t="shared" si="11"/>
        <v>-1.907E-2</v>
      </c>
      <c r="AH61" s="73">
        <f t="shared" si="11"/>
        <v>-1.907E-2</v>
      </c>
      <c r="AI61" s="73">
        <f t="shared" si="11"/>
        <v>-1.907E-2</v>
      </c>
      <c r="AJ61" s="73">
        <f t="shared" si="11"/>
        <v>-1.907E-2</v>
      </c>
      <c r="AK61" s="73">
        <f t="shared" si="11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2">IF($G11="",$C11,$G11)</f>
        <v>6.5770000000000004E-3</v>
      </c>
      <c r="O62" s="73">
        <f t="shared" si="12"/>
        <v>6.5770000000000004E-3</v>
      </c>
      <c r="P62" s="73">
        <f t="shared" si="12"/>
        <v>6.5770000000000004E-3</v>
      </c>
      <c r="Q62" s="73">
        <f t="shared" si="12"/>
        <v>6.5770000000000004E-3</v>
      </c>
      <c r="R62" s="73">
        <f t="shared" si="12"/>
        <v>6.5770000000000004E-3</v>
      </c>
      <c r="S62" s="73">
        <f t="shared" si="12"/>
        <v>6.5770000000000004E-3</v>
      </c>
      <c r="T62" s="73">
        <f t="shared" si="12"/>
        <v>6.5770000000000004E-3</v>
      </c>
      <c r="U62" s="73">
        <f t="shared" si="12"/>
        <v>6.5770000000000004E-3</v>
      </c>
      <c r="V62" s="73">
        <f t="shared" si="12"/>
        <v>6.5770000000000004E-3</v>
      </c>
      <c r="W62" s="73">
        <f t="shared" si="12"/>
        <v>6.5770000000000004E-3</v>
      </c>
      <c r="X62" s="73">
        <f t="shared" si="12"/>
        <v>6.5770000000000004E-3</v>
      </c>
      <c r="Y62" s="73">
        <f t="shared" si="12"/>
        <v>6.5770000000000004E-3</v>
      </c>
      <c r="Z62" s="73">
        <f t="shared" si="12"/>
        <v>6.5770000000000004E-3</v>
      </c>
      <c r="AA62" s="73">
        <f t="shared" si="12"/>
        <v>6.5770000000000004E-3</v>
      </c>
      <c r="AB62" s="73">
        <f t="shared" si="12"/>
        <v>6.5770000000000004E-3</v>
      </c>
      <c r="AC62" s="73">
        <f t="shared" si="12"/>
        <v>6.5770000000000004E-3</v>
      </c>
      <c r="AD62" s="73">
        <f t="shared" si="12"/>
        <v>6.5770000000000004E-3</v>
      </c>
      <c r="AE62" s="73">
        <f t="shared" si="12"/>
        <v>6.5770000000000004E-3</v>
      </c>
      <c r="AF62" s="73">
        <f t="shared" si="12"/>
        <v>6.5770000000000004E-3</v>
      </c>
      <c r="AG62" s="73">
        <f t="shared" si="12"/>
        <v>6.5770000000000004E-3</v>
      </c>
      <c r="AH62" s="73">
        <f t="shared" si="12"/>
        <v>6.5770000000000004E-3</v>
      </c>
      <c r="AI62" s="73">
        <f t="shared" si="12"/>
        <v>6.5770000000000004E-3</v>
      </c>
      <c r="AJ62" s="73">
        <f t="shared" si="12"/>
        <v>6.5770000000000004E-3</v>
      </c>
      <c r="AK62" s="73">
        <f t="shared" si="12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3">IF($G12="",$C12,$G12)</f>
        <v>4.1549999999999998E-3</v>
      </c>
      <c r="O63" s="73">
        <f t="shared" si="13"/>
        <v>4.1549999999999998E-3</v>
      </c>
      <c r="P63" s="73">
        <f t="shared" si="13"/>
        <v>4.1549999999999998E-3</v>
      </c>
      <c r="Q63" s="73">
        <f t="shared" si="13"/>
        <v>4.1549999999999998E-3</v>
      </c>
      <c r="R63" s="73">
        <f t="shared" si="13"/>
        <v>4.1549999999999998E-3</v>
      </c>
      <c r="S63" s="73">
        <f t="shared" si="13"/>
        <v>4.1549999999999998E-3</v>
      </c>
      <c r="T63" s="73">
        <f t="shared" si="13"/>
        <v>4.1549999999999998E-3</v>
      </c>
      <c r="U63" s="73">
        <f t="shared" si="13"/>
        <v>4.1549999999999998E-3</v>
      </c>
      <c r="V63" s="73">
        <f t="shared" si="13"/>
        <v>4.1549999999999998E-3</v>
      </c>
      <c r="W63" s="73">
        <f t="shared" si="13"/>
        <v>4.1549999999999998E-3</v>
      </c>
      <c r="X63" s="73">
        <f t="shared" si="13"/>
        <v>4.1549999999999998E-3</v>
      </c>
      <c r="Y63" s="73">
        <f t="shared" si="13"/>
        <v>4.1549999999999998E-3</v>
      </c>
      <c r="Z63" s="73">
        <f t="shared" si="13"/>
        <v>4.1549999999999998E-3</v>
      </c>
      <c r="AA63" s="73">
        <f t="shared" si="13"/>
        <v>4.1549999999999998E-3</v>
      </c>
      <c r="AB63" s="73">
        <f t="shared" si="13"/>
        <v>4.1549999999999998E-3</v>
      </c>
      <c r="AC63" s="73">
        <f t="shared" si="13"/>
        <v>4.1549999999999998E-3</v>
      </c>
      <c r="AD63" s="73">
        <f t="shared" si="13"/>
        <v>4.1549999999999998E-3</v>
      </c>
      <c r="AE63" s="73">
        <f t="shared" si="13"/>
        <v>4.1549999999999998E-3</v>
      </c>
      <c r="AF63" s="73">
        <f t="shared" si="13"/>
        <v>4.1549999999999998E-3</v>
      </c>
      <c r="AG63" s="73">
        <f t="shared" si="13"/>
        <v>4.1549999999999998E-3</v>
      </c>
      <c r="AH63" s="73">
        <f t="shared" si="13"/>
        <v>4.1549999999999998E-3</v>
      </c>
      <c r="AI63" s="73">
        <f t="shared" si="13"/>
        <v>4.1549999999999998E-3</v>
      </c>
      <c r="AJ63" s="73">
        <f t="shared" si="13"/>
        <v>4.1549999999999998E-3</v>
      </c>
      <c r="AK63" s="73">
        <f t="shared" si="13"/>
        <v>4.1549999999999998E-3</v>
      </c>
    </row>
    <row r="64" spans="1:37" x14ac:dyDescent="0.35">
      <c r="A64" s="94" t="s">
        <v>10</v>
      </c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4">IF($G14="",$C14,$G14)</f>
        <v>1.8950999999999999E-2</v>
      </c>
      <c r="O65" s="73">
        <f t="shared" si="14"/>
        <v>1.8950999999999999E-2</v>
      </c>
      <c r="P65" s="73">
        <f t="shared" si="14"/>
        <v>1.8950999999999999E-2</v>
      </c>
      <c r="Q65" s="73">
        <f t="shared" si="14"/>
        <v>1.8950999999999999E-2</v>
      </c>
      <c r="R65" s="73">
        <f t="shared" si="14"/>
        <v>1.8950999999999999E-2</v>
      </c>
      <c r="S65" s="73">
        <f t="shared" si="14"/>
        <v>1.8950999999999999E-2</v>
      </c>
      <c r="T65" s="73">
        <f t="shared" si="14"/>
        <v>1.8950999999999999E-2</v>
      </c>
      <c r="U65" s="73">
        <f t="shared" si="14"/>
        <v>1.8950999999999999E-2</v>
      </c>
      <c r="V65" s="73">
        <f t="shared" si="14"/>
        <v>1.8950999999999999E-2</v>
      </c>
      <c r="W65" s="73">
        <f t="shared" si="14"/>
        <v>1.8950999999999999E-2</v>
      </c>
      <c r="X65" s="73">
        <f t="shared" si="14"/>
        <v>1.8950999999999999E-2</v>
      </c>
      <c r="Y65" s="73">
        <f t="shared" si="14"/>
        <v>1.8950999999999999E-2</v>
      </c>
      <c r="Z65" s="73">
        <f t="shared" si="14"/>
        <v>1.8950999999999999E-2</v>
      </c>
      <c r="AA65" s="73">
        <f t="shared" si="14"/>
        <v>1.8950999999999999E-2</v>
      </c>
      <c r="AB65" s="73">
        <f t="shared" si="14"/>
        <v>1.8950999999999999E-2</v>
      </c>
      <c r="AC65" s="73">
        <f t="shared" si="14"/>
        <v>1.8950999999999999E-2</v>
      </c>
      <c r="AD65" s="73">
        <f t="shared" si="14"/>
        <v>1.8950999999999999E-2</v>
      </c>
      <c r="AE65" s="73">
        <f t="shared" si="14"/>
        <v>1.8950999999999999E-2</v>
      </c>
      <c r="AF65" s="73">
        <f t="shared" si="14"/>
        <v>1.8950999999999999E-2</v>
      </c>
      <c r="AG65" s="73">
        <f t="shared" si="14"/>
        <v>1.8950999999999999E-2</v>
      </c>
      <c r="AH65" s="73">
        <f t="shared" si="14"/>
        <v>1.8950999999999999E-2</v>
      </c>
      <c r="AI65" s="73">
        <f t="shared" si="14"/>
        <v>1.8950999999999999E-2</v>
      </c>
      <c r="AJ65" s="73">
        <f t="shared" si="14"/>
        <v>1.8950999999999999E-2</v>
      </c>
      <c r="AK65" s="73">
        <f t="shared" si="14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5">IF($G15="",$C15,$G15)</f>
        <v>1.8000000000000002E-2</v>
      </c>
      <c r="O66" s="73">
        <f t="shared" si="15"/>
        <v>1.8000000000000002E-2</v>
      </c>
      <c r="P66" s="73">
        <f t="shared" si="15"/>
        <v>1.8000000000000002E-2</v>
      </c>
      <c r="Q66" s="73">
        <f t="shared" si="15"/>
        <v>1.8000000000000002E-2</v>
      </c>
      <c r="R66" s="73">
        <f t="shared" si="15"/>
        <v>1.8000000000000002E-2</v>
      </c>
      <c r="S66" s="73">
        <f t="shared" si="15"/>
        <v>1.8000000000000002E-2</v>
      </c>
      <c r="T66" s="73">
        <f t="shared" si="15"/>
        <v>1.8000000000000002E-2</v>
      </c>
      <c r="U66" s="73">
        <f t="shared" si="15"/>
        <v>1.8000000000000002E-2</v>
      </c>
      <c r="V66" s="73">
        <f t="shared" si="15"/>
        <v>1.8000000000000002E-2</v>
      </c>
      <c r="W66" s="73">
        <f t="shared" si="15"/>
        <v>1.8000000000000002E-2</v>
      </c>
      <c r="X66" s="73">
        <f t="shared" si="15"/>
        <v>1.8000000000000002E-2</v>
      </c>
      <c r="Y66" s="73">
        <f t="shared" si="15"/>
        <v>1.8000000000000002E-2</v>
      </c>
      <c r="Z66" s="73">
        <f t="shared" si="15"/>
        <v>1.8000000000000002E-2</v>
      </c>
      <c r="AA66" s="73">
        <f t="shared" si="15"/>
        <v>1.8000000000000002E-2</v>
      </c>
      <c r="AB66" s="73">
        <f t="shared" si="15"/>
        <v>1.8000000000000002E-2</v>
      </c>
      <c r="AC66" s="73">
        <f t="shared" si="15"/>
        <v>1.8000000000000002E-2</v>
      </c>
      <c r="AD66" s="73">
        <f t="shared" si="15"/>
        <v>1.8000000000000002E-2</v>
      </c>
      <c r="AE66" s="73">
        <f t="shared" si="15"/>
        <v>1.8000000000000002E-2</v>
      </c>
      <c r="AF66" s="73">
        <f t="shared" si="15"/>
        <v>1.8000000000000002E-2</v>
      </c>
      <c r="AG66" s="73">
        <f t="shared" si="15"/>
        <v>1.8000000000000002E-2</v>
      </c>
      <c r="AH66" s="73">
        <f t="shared" si="15"/>
        <v>1.8000000000000002E-2</v>
      </c>
      <c r="AI66" s="73">
        <f t="shared" si="15"/>
        <v>1.8000000000000002E-2</v>
      </c>
      <c r="AJ66" s="73">
        <f t="shared" si="15"/>
        <v>1.8000000000000002E-2</v>
      </c>
      <c r="AK66" s="73">
        <f t="shared" si="15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6">IF($G16="",$C16,$G16)</f>
        <v>1.7694000000000001E-2</v>
      </c>
      <c r="O67" s="73">
        <f t="shared" si="16"/>
        <v>1.7694000000000001E-2</v>
      </c>
      <c r="P67" s="73">
        <f t="shared" si="16"/>
        <v>1.7694000000000001E-2</v>
      </c>
      <c r="Q67" s="73">
        <f t="shared" si="16"/>
        <v>1.7694000000000001E-2</v>
      </c>
      <c r="R67" s="73">
        <f t="shared" si="16"/>
        <v>1.7694000000000001E-2</v>
      </c>
      <c r="S67" s="73">
        <f t="shared" si="16"/>
        <v>1.7694000000000001E-2</v>
      </c>
      <c r="T67" s="73">
        <f t="shared" si="16"/>
        <v>1.7694000000000001E-2</v>
      </c>
      <c r="U67" s="73">
        <f t="shared" si="16"/>
        <v>1.7694000000000001E-2</v>
      </c>
      <c r="V67" s="73">
        <f t="shared" si="16"/>
        <v>1.7694000000000001E-2</v>
      </c>
      <c r="W67" s="73">
        <f t="shared" si="16"/>
        <v>1.7694000000000001E-2</v>
      </c>
      <c r="X67" s="73">
        <f t="shared" si="16"/>
        <v>1.7694000000000001E-2</v>
      </c>
      <c r="Y67" s="73">
        <f t="shared" si="16"/>
        <v>1.7694000000000001E-2</v>
      </c>
      <c r="Z67" s="73">
        <f t="shared" si="16"/>
        <v>1.7694000000000001E-2</v>
      </c>
      <c r="AA67" s="73">
        <f t="shared" si="16"/>
        <v>1.7694000000000001E-2</v>
      </c>
      <c r="AB67" s="73">
        <f t="shared" si="16"/>
        <v>1.7694000000000001E-2</v>
      </c>
      <c r="AC67" s="73">
        <f t="shared" si="16"/>
        <v>1.7694000000000001E-2</v>
      </c>
      <c r="AD67" s="73">
        <f t="shared" si="16"/>
        <v>1.7694000000000001E-2</v>
      </c>
      <c r="AE67" s="73">
        <f t="shared" si="16"/>
        <v>1.7694000000000001E-2</v>
      </c>
      <c r="AF67" s="73">
        <f t="shared" si="16"/>
        <v>1.7694000000000001E-2</v>
      </c>
      <c r="AG67" s="73">
        <f t="shared" si="16"/>
        <v>1.7694000000000001E-2</v>
      </c>
      <c r="AH67" s="73">
        <f t="shared" si="16"/>
        <v>1.7694000000000001E-2</v>
      </c>
      <c r="AI67" s="73">
        <f t="shared" si="16"/>
        <v>1.7694000000000001E-2</v>
      </c>
      <c r="AJ67" s="73">
        <f t="shared" si="16"/>
        <v>1.7694000000000001E-2</v>
      </c>
      <c r="AK67" s="73">
        <f t="shared" si="16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7">IF($G17="",$C17,$G17)</f>
        <v>1.5862999999999999E-2</v>
      </c>
      <c r="O68" s="73">
        <f t="shared" si="17"/>
        <v>1.5862999999999999E-2</v>
      </c>
      <c r="P68" s="73">
        <f t="shared" si="17"/>
        <v>1.5862999999999999E-2</v>
      </c>
      <c r="Q68" s="73">
        <f t="shared" si="17"/>
        <v>1.5862999999999999E-2</v>
      </c>
      <c r="R68" s="73">
        <f t="shared" si="17"/>
        <v>1.5862999999999999E-2</v>
      </c>
      <c r="S68" s="73">
        <f t="shared" si="17"/>
        <v>1.5862999999999999E-2</v>
      </c>
      <c r="T68" s="73">
        <f t="shared" si="17"/>
        <v>1.5862999999999999E-2</v>
      </c>
      <c r="U68" s="73">
        <f t="shared" si="17"/>
        <v>1.5862999999999999E-2</v>
      </c>
      <c r="V68" s="73">
        <f t="shared" si="17"/>
        <v>1.5862999999999999E-2</v>
      </c>
      <c r="W68" s="73">
        <f t="shared" si="17"/>
        <v>1.5862999999999999E-2</v>
      </c>
      <c r="X68" s="73">
        <f t="shared" si="17"/>
        <v>1.5862999999999999E-2</v>
      </c>
      <c r="Y68" s="73">
        <f t="shared" si="17"/>
        <v>1.5862999999999999E-2</v>
      </c>
      <c r="Z68" s="73">
        <f t="shared" si="17"/>
        <v>1.5862999999999999E-2</v>
      </c>
      <c r="AA68" s="73">
        <f t="shared" si="17"/>
        <v>1.5862999999999999E-2</v>
      </c>
      <c r="AB68" s="73">
        <f t="shared" si="17"/>
        <v>1.5862999999999999E-2</v>
      </c>
      <c r="AC68" s="73">
        <f t="shared" si="17"/>
        <v>1.5862999999999999E-2</v>
      </c>
      <c r="AD68" s="73">
        <f t="shared" si="17"/>
        <v>1.5862999999999999E-2</v>
      </c>
      <c r="AE68" s="73">
        <f t="shared" si="17"/>
        <v>1.5862999999999999E-2</v>
      </c>
      <c r="AF68" s="73">
        <f t="shared" si="17"/>
        <v>1.5862999999999999E-2</v>
      </c>
      <c r="AG68" s="73">
        <f t="shared" si="17"/>
        <v>1.5862999999999999E-2</v>
      </c>
      <c r="AH68" s="73">
        <f t="shared" si="17"/>
        <v>1.5862999999999999E-2</v>
      </c>
      <c r="AI68" s="73">
        <f t="shared" si="17"/>
        <v>1.5862999999999999E-2</v>
      </c>
      <c r="AJ68" s="73">
        <f t="shared" si="17"/>
        <v>1.5862999999999999E-2</v>
      </c>
      <c r="AK68" s="73">
        <f t="shared" si="17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18">IF($G18="",$C18,$G18)</f>
        <v>1.43E-2</v>
      </c>
      <c r="O69" s="73">
        <f t="shared" si="18"/>
        <v>1.43E-2</v>
      </c>
      <c r="P69" s="73">
        <f t="shared" si="18"/>
        <v>1.43E-2</v>
      </c>
      <c r="Q69" s="73">
        <f t="shared" si="18"/>
        <v>1.43E-2</v>
      </c>
      <c r="R69" s="73">
        <f t="shared" si="18"/>
        <v>1.43E-2</v>
      </c>
      <c r="S69" s="73">
        <f t="shared" si="18"/>
        <v>1.43E-2</v>
      </c>
      <c r="T69" s="73">
        <f t="shared" si="18"/>
        <v>1.43E-2</v>
      </c>
      <c r="U69" s="73">
        <f t="shared" si="18"/>
        <v>1.43E-2</v>
      </c>
      <c r="V69" s="73">
        <f t="shared" si="18"/>
        <v>1.43E-2</v>
      </c>
      <c r="W69" s="73">
        <f t="shared" si="18"/>
        <v>1.43E-2</v>
      </c>
      <c r="X69" s="73">
        <f t="shared" si="18"/>
        <v>1.43E-2</v>
      </c>
      <c r="Y69" s="73">
        <f t="shared" si="18"/>
        <v>1.43E-2</v>
      </c>
      <c r="Z69" s="73">
        <f t="shared" si="18"/>
        <v>1.43E-2</v>
      </c>
      <c r="AA69" s="73">
        <f t="shared" si="18"/>
        <v>1.43E-2</v>
      </c>
      <c r="AB69" s="73">
        <f t="shared" si="18"/>
        <v>1.43E-2</v>
      </c>
      <c r="AC69" s="73">
        <f t="shared" si="18"/>
        <v>1.43E-2</v>
      </c>
      <c r="AD69" s="73">
        <f t="shared" si="18"/>
        <v>1.43E-2</v>
      </c>
      <c r="AE69" s="73">
        <f t="shared" si="18"/>
        <v>1.43E-2</v>
      </c>
      <c r="AF69" s="73">
        <f t="shared" si="18"/>
        <v>1.43E-2</v>
      </c>
      <c r="AG69" s="73">
        <f t="shared" si="18"/>
        <v>1.43E-2</v>
      </c>
      <c r="AH69" s="73">
        <f t="shared" si="18"/>
        <v>1.43E-2</v>
      </c>
      <c r="AI69" s="73">
        <f t="shared" si="18"/>
        <v>1.43E-2</v>
      </c>
      <c r="AJ69" s="73">
        <f t="shared" si="18"/>
        <v>1.43E-2</v>
      </c>
      <c r="AK69" s="73">
        <f t="shared" si="18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19">IF($G19="",$C19,$G19)</f>
        <v>3.6419999999999998E-3</v>
      </c>
      <c r="O70" s="73">
        <f t="shared" si="19"/>
        <v>3.6419999999999998E-3</v>
      </c>
      <c r="P70" s="73">
        <f t="shared" si="19"/>
        <v>3.6419999999999998E-3</v>
      </c>
      <c r="Q70" s="73">
        <f t="shared" si="19"/>
        <v>3.6419999999999998E-3</v>
      </c>
      <c r="R70" s="73">
        <f t="shared" si="19"/>
        <v>3.6419999999999998E-3</v>
      </c>
      <c r="S70" s="73">
        <f t="shared" si="19"/>
        <v>3.6419999999999998E-3</v>
      </c>
      <c r="T70" s="73">
        <f t="shared" si="19"/>
        <v>3.6419999999999998E-3</v>
      </c>
      <c r="U70" s="73">
        <f t="shared" si="19"/>
        <v>3.6419999999999998E-3</v>
      </c>
      <c r="V70" s="73">
        <f t="shared" si="19"/>
        <v>3.6419999999999998E-3</v>
      </c>
      <c r="W70" s="73">
        <f t="shared" si="19"/>
        <v>3.6419999999999998E-3</v>
      </c>
      <c r="X70" s="73">
        <f t="shared" si="19"/>
        <v>3.6419999999999998E-3</v>
      </c>
      <c r="Y70" s="73">
        <f t="shared" si="19"/>
        <v>3.6419999999999998E-3</v>
      </c>
      <c r="Z70" s="73">
        <f t="shared" si="19"/>
        <v>3.6419999999999998E-3</v>
      </c>
      <c r="AA70" s="73">
        <f t="shared" si="19"/>
        <v>3.6419999999999998E-3</v>
      </c>
      <c r="AB70" s="73">
        <f t="shared" si="19"/>
        <v>3.6419999999999998E-3</v>
      </c>
      <c r="AC70" s="73">
        <f t="shared" si="19"/>
        <v>3.6419999999999998E-3</v>
      </c>
      <c r="AD70" s="73">
        <f t="shared" si="19"/>
        <v>3.6419999999999998E-3</v>
      </c>
      <c r="AE70" s="73">
        <f t="shared" si="19"/>
        <v>3.6419999999999998E-3</v>
      </c>
      <c r="AF70" s="73">
        <f t="shared" si="19"/>
        <v>3.6419999999999998E-3</v>
      </c>
      <c r="AG70" s="73">
        <f t="shared" si="19"/>
        <v>3.6419999999999998E-3</v>
      </c>
      <c r="AH70" s="73">
        <f t="shared" si="19"/>
        <v>3.6419999999999998E-3</v>
      </c>
      <c r="AI70" s="73">
        <f t="shared" si="19"/>
        <v>3.6419999999999998E-3</v>
      </c>
      <c r="AJ70" s="73">
        <f t="shared" si="19"/>
        <v>3.6419999999999998E-3</v>
      </c>
      <c r="AK70" s="73">
        <f t="shared" si="19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0">IF($G20="",$C20,$G20)</f>
        <v>1.133E-2</v>
      </c>
      <c r="O71" s="73">
        <f t="shared" si="20"/>
        <v>1.133E-2</v>
      </c>
      <c r="P71" s="73">
        <f t="shared" si="20"/>
        <v>1.133E-2</v>
      </c>
      <c r="Q71" s="73">
        <f t="shared" si="20"/>
        <v>1.133E-2</v>
      </c>
      <c r="R71" s="73">
        <f t="shared" si="20"/>
        <v>1.133E-2</v>
      </c>
      <c r="S71" s="73">
        <f t="shared" si="20"/>
        <v>1.133E-2</v>
      </c>
      <c r="T71" s="73">
        <f t="shared" si="20"/>
        <v>1.133E-2</v>
      </c>
      <c r="U71" s="73">
        <f t="shared" si="20"/>
        <v>1.133E-2</v>
      </c>
      <c r="V71" s="73">
        <f t="shared" si="20"/>
        <v>1.133E-2</v>
      </c>
      <c r="W71" s="73">
        <f t="shared" si="20"/>
        <v>1.133E-2</v>
      </c>
      <c r="X71" s="73">
        <f t="shared" si="20"/>
        <v>1.133E-2</v>
      </c>
      <c r="Y71" s="73">
        <f t="shared" si="20"/>
        <v>1.133E-2</v>
      </c>
      <c r="Z71" s="73">
        <f t="shared" si="20"/>
        <v>1.133E-2</v>
      </c>
      <c r="AA71" s="73">
        <f t="shared" si="20"/>
        <v>1.133E-2</v>
      </c>
      <c r="AB71" s="73">
        <f t="shared" si="20"/>
        <v>1.133E-2</v>
      </c>
      <c r="AC71" s="73">
        <f t="shared" si="20"/>
        <v>1.133E-2</v>
      </c>
      <c r="AD71" s="73">
        <f t="shared" si="20"/>
        <v>1.133E-2</v>
      </c>
      <c r="AE71" s="73">
        <f t="shared" si="20"/>
        <v>1.133E-2</v>
      </c>
      <c r="AF71" s="73">
        <f t="shared" si="20"/>
        <v>1.133E-2</v>
      </c>
      <c r="AG71" s="73">
        <f t="shared" si="20"/>
        <v>1.133E-2</v>
      </c>
      <c r="AH71" s="73">
        <f t="shared" si="20"/>
        <v>1.133E-2</v>
      </c>
      <c r="AI71" s="73">
        <f t="shared" si="20"/>
        <v>1.133E-2</v>
      </c>
      <c r="AJ71" s="73">
        <f t="shared" si="20"/>
        <v>1.133E-2</v>
      </c>
      <c r="AK71" s="73">
        <f t="shared" si="20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1">IF($G21="",$C21,$G21)</f>
        <v>1.2174000000000001E-2</v>
      </c>
      <c r="O72" s="73">
        <f t="shared" si="21"/>
        <v>1.2174000000000001E-2</v>
      </c>
      <c r="P72" s="73">
        <f t="shared" si="21"/>
        <v>1.2174000000000001E-2</v>
      </c>
      <c r="Q72" s="73">
        <f t="shared" si="21"/>
        <v>1.2174000000000001E-2</v>
      </c>
      <c r="R72" s="73">
        <f t="shared" si="21"/>
        <v>1.2174000000000001E-2</v>
      </c>
      <c r="S72" s="73">
        <f t="shared" si="21"/>
        <v>1.2174000000000001E-2</v>
      </c>
      <c r="T72" s="73">
        <f t="shared" si="21"/>
        <v>1.2174000000000001E-2</v>
      </c>
      <c r="U72" s="73">
        <f t="shared" si="21"/>
        <v>1.2174000000000001E-2</v>
      </c>
      <c r="V72" s="73">
        <f t="shared" si="21"/>
        <v>1.2174000000000001E-2</v>
      </c>
      <c r="W72" s="73">
        <f t="shared" si="21"/>
        <v>1.2174000000000001E-2</v>
      </c>
      <c r="X72" s="73">
        <f t="shared" si="21"/>
        <v>1.2174000000000001E-2</v>
      </c>
      <c r="Y72" s="73">
        <f t="shared" si="21"/>
        <v>1.2174000000000001E-2</v>
      </c>
      <c r="Z72" s="73">
        <f t="shared" si="21"/>
        <v>1.2174000000000001E-2</v>
      </c>
      <c r="AA72" s="73">
        <f t="shared" si="21"/>
        <v>1.2174000000000001E-2</v>
      </c>
      <c r="AB72" s="73">
        <f t="shared" si="21"/>
        <v>1.2174000000000001E-2</v>
      </c>
      <c r="AC72" s="73">
        <f t="shared" si="21"/>
        <v>1.2174000000000001E-2</v>
      </c>
      <c r="AD72" s="73">
        <f t="shared" si="21"/>
        <v>1.2174000000000001E-2</v>
      </c>
      <c r="AE72" s="73">
        <f t="shared" si="21"/>
        <v>1.2174000000000001E-2</v>
      </c>
      <c r="AF72" s="73">
        <f t="shared" si="21"/>
        <v>1.2174000000000001E-2</v>
      </c>
      <c r="AG72" s="73">
        <f t="shared" si="21"/>
        <v>1.2174000000000001E-2</v>
      </c>
      <c r="AH72" s="73">
        <f t="shared" si="21"/>
        <v>1.2174000000000001E-2</v>
      </c>
      <c r="AI72" s="73">
        <f t="shared" si="21"/>
        <v>1.2174000000000001E-2</v>
      </c>
      <c r="AJ72" s="73">
        <f t="shared" si="21"/>
        <v>1.2174000000000001E-2</v>
      </c>
      <c r="AK72" s="73">
        <f t="shared" si="21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2">IF($G22="",$C22,$G22)</f>
        <v>2.3838999999999999E-2</v>
      </c>
      <c r="O73" s="73">
        <f t="shared" si="22"/>
        <v>2.3838999999999999E-2</v>
      </c>
      <c r="P73" s="73">
        <f t="shared" si="22"/>
        <v>2.3838999999999999E-2</v>
      </c>
      <c r="Q73" s="73">
        <f t="shared" si="22"/>
        <v>2.3838999999999999E-2</v>
      </c>
      <c r="R73" s="73">
        <f t="shared" si="22"/>
        <v>2.3838999999999999E-2</v>
      </c>
      <c r="S73" s="73">
        <f t="shared" si="22"/>
        <v>2.3838999999999999E-2</v>
      </c>
      <c r="T73" s="73">
        <f t="shared" si="22"/>
        <v>2.3838999999999999E-2</v>
      </c>
      <c r="U73" s="73">
        <f t="shared" si="22"/>
        <v>2.3838999999999999E-2</v>
      </c>
      <c r="V73" s="73">
        <f t="shared" si="22"/>
        <v>2.3838999999999999E-2</v>
      </c>
      <c r="W73" s="73">
        <f t="shared" si="22"/>
        <v>2.3838999999999999E-2</v>
      </c>
      <c r="X73" s="73">
        <f t="shared" si="22"/>
        <v>2.3838999999999999E-2</v>
      </c>
      <c r="Y73" s="73">
        <f t="shared" si="22"/>
        <v>2.3838999999999999E-2</v>
      </c>
      <c r="Z73" s="73">
        <f t="shared" si="22"/>
        <v>2.3838999999999999E-2</v>
      </c>
      <c r="AA73" s="73">
        <f t="shared" si="22"/>
        <v>2.3838999999999999E-2</v>
      </c>
      <c r="AB73" s="73">
        <f t="shared" si="22"/>
        <v>2.3838999999999999E-2</v>
      </c>
      <c r="AC73" s="73">
        <f t="shared" si="22"/>
        <v>2.3838999999999999E-2</v>
      </c>
      <c r="AD73" s="73">
        <f t="shared" si="22"/>
        <v>2.3838999999999999E-2</v>
      </c>
      <c r="AE73" s="73">
        <f t="shared" si="22"/>
        <v>2.3838999999999999E-2</v>
      </c>
      <c r="AF73" s="73">
        <f t="shared" si="22"/>
        <v>2.3838999999999999E-2</v>
      </c>
      <c r="AG73" s="73">
        <f t="shared" si="22"/>
        <v>2.3838999999999999E-2</v>
      </c>
      <c r="AH73" s="73">
        <f t="shared" si="22"/>
        <v>2.3838999999999999E-2</v>
      </c>
      <c r="AI73" s="73">
        <f t="shared" si="22"/>
        <v>2.3838999999999999E-2</v>
      </c>
      <c r="AJ73" s="73">
        <f t="shared" si="22"/>
        <v>2.3838999999999999E-2</v>
      </c>
      <c r="AK73" s="73">
        <f t="shared" si="22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3">IF($G23="",$C23,$G23)</f>
        <v>1.5774E-2</v>
      </c>
      <c r="O74" s="73">
        <f t="shared" si="23"/>
        <v>1.5774E-2</v>
      </c>
      <c r="P74" s="73">
        <f t="shared" si="23"/>
        <v>1.5774E-2</v>
      </c>
      <c r="Q74" s="73">
        <f t="shared" si="23"/>
        <v>1.5774E-2</v>
      </c>
      <c r="R74" s="73">
        <f t="shared" si="23"/>
        <v>1.5774E-2</v>
      </c>
      <c r="S74" s="73">
        <f t="shared" si="23"/>
        <v>1.5774E-2</v>
      </c>
      <c r="T74" s="73">
        <f t="shared" si="23"/>
        <v>1.5774E-2</v>
      </c>
      <c r="U74" s="73">
        <f t="shared" si="23"/>
        <v>1.5774E-2</v>
      </c>
      <c r="V74" s="73">
        <f t="shared" si="23"/>
        <v>1.5774E-2</v>
      </c>
      <c r="W74" s="73">
        <f t="shared" si="23"/>
        <v>1.5774E-2</v>
      </c>
      <c r="X74" s="73">
        <f t="shared" si="23"/>
        <v>1.5774E-2</v>
      </c>
      <c r="Y74" s="73">
        <f t="shared" si="23"/>
        <v>1.5774E-2</v>
      </c>
      <c r="Z74" s="73">
        <f t="shared" si="23"/>
        <v>1.5774E-2</v>
      </c>
      <c r="AA74" s="73">
        <f t="shared" si="23"/>
        <v>1.5774E-2</v>
      </c>
      <c r="AB74" s="73">
        <f t="shared" si="23"/>
        <v>1.5774E-2</v>
      </c>
      <c r="AC74" s="73">
        <f t="shared" si="23"/>
        <v>1.5774E-2</v>
      </c>
      <c r="AD74" s="73">
        <f t="shared" si="23"/>
        <v>1.5774E-2</v>
      </c>
      <c r="AE74" s="73">
        <f t="shared" si="23"/>
        <v>1.5774E-2</v>
      </c>
      <c r="AF74" s="73">
        <f t="shared" si="23"/>
        <v>1.5774E-2</v>
      </c>
      <c r="AG74" s="73">
        <f t="shared" si="23"/>
        <v>1.5774E-2</v>
      </c>
      <c r="AH74" s="73">
        <f t="shared" si="23"/>
        <v>1.5774E-2</v>
      </c>
      <c r="AI74" s="73">
        <f t="shared" si="23"/>
        <v>1.5774E-2</v>
      </c>
      <c r="AJ74" s="73">
        <f t="shared" si="23"/>
        <v>1.5774E-2</v>
      </c>
      <c r="AK74" s="73">
        <f t="shared" si="23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4">IF($G24="",$C24,$G24)</f>
        <v>1.5675999999999999E-2</v>
      </c>
      <c r="O75" s="73">
        <f t="shared" si="24"/>
        <v>1.5675999999999999E-2</v>
      </c>
      <c r="P75" s="73">
        <f t="shared" si="24"/>
        <v>1.5675999999999999E-2</v>
      </c>
      <c r="Q75" s="73">
        <f t="shared" si="24"/>
        <v>1.5675999999999999E-2</v>
      </c>
      <c r="R75" s="73">
        <f t="shared" si="24"/>
        <v>1.5675999999999999E-2</v>
      </c>
      <c r="S75" s="73">
        <f t="shared" si="24"/>
        <v>1.5675999999999999E-2</v>
      </c>
      <c r="T75" s="73">
        <f t="shared" si="24"/>
        <v>1.5675999999999999E-2</v>
      </c>
      <c r="U75" s="73">
        <f t="shared" si="24"/>
        <v>1.5675999999999999E-2</v>
      </c>
      <c r="V75" s="73">
        <f t="shared" si="24"/>
        <v>1.5675999999999999E-2</v>
      </c>
      <c r="W75" s="73">
        <f t="shared" si="24"/>
        <v>1.5675999999999999E-2</v>
      </c>
      <c r="X75" s="73">
        <f t="shared" si="24"/>
        <v>1.5675999999999999E-2</v>
      </c>
      <c r="Y75" s="73">
        <f t="shared" si="24"/>
        <v>1.5675999999999999E-2</v>
      </c>
      <c r="Z75" s="73">
        <f t="shared" si="24"/>
        <v>1.5675999999999999E-2</v>
      </c>
      <c r="AA75" s="73">
        <f t="shared" si="24"/>
        <v>1.5675999999999999E-2</v>
      </c>
      <c r="AB75" s="73">
        <f t="shared" si="24"/>
        <v>1.5675999999999999E-2</v>
      </c>
      <c r="AC75" s="73">
        <f t="shared" si="24"/>
        <v>1.5675999999999999E-2</v>
      </c>
      <c r="AD75" s="73">
        <f t="shared" si="24"/>
        <v>1.5675999999999999E-2</v>
      </c>
      <c r="AE75" s="73">
        <f t="shared" si="24"/>
        <v>1.5675999999999999E-2</v>
      </c>
      <c r="AF75" s="73">
        <f t="shared" si="24"/>
        <v>1.5675999999999999E-2</v>
      </c>
      <c r="AG75" s="73">
        <f t="shared" si="24"/>
        <v>1.5675999999999999E-2</v>
      </c>
      <c r="AH75" s="73">
        <f t="shared" si="24"/>
        <v>1.5675999999999999E-2</v>
      </c>
      <c r="AI75" s="73">
        <f t="shared" si="24"/>
        <v>1.5675999999999999E-2</v>
      </c>
      <c r="AJ75" s="73">
        <f t="shared" si="24"/>
        <v>1.5675999999999999E-2</v>
      </c>
      <c r="AK75" s="73">
        <f t="shared" si="24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5">IF($G25="",$C25,$G25)</f>
        <v>2.1440000000000001E-2</v>
      </c>
      <c r="O76" s="73">
        <f t="shared" si="25"/>
        <v>2.1440000000000001E-2</v>
      </c>
      <c r="P76" s="73">
        <f t="shared" si="25"/>
        <v>2.1440000000000001E-2</v>
      </c>
      <c r="Q76" s="73">
        <f t="shared" si="25"/>
        <v>2.1440000000000001E-2</v>
      </c>
      <c r="R76" s="73">
        <f t="shared" si="25"/>
        <v>2.1440000000000001E-2</v>
      </c>
      <c r="S76" s="73">
        <f t="shared" si="25"/>
        <v>2.1440000000000001E-2</v>
      </c>
      <c r="T76" s="73">
        <f t="shared" si="25"/>
        <v>2.1440000000000001E-2</v>
      </c>
      <c r="U76" s="73">
        <f t="shared" si="25"/>
        <v>2.1440000000000001E-2</v>
      </c>
      <c r="V76" s="73">
        <f t="shared" si="25"/>
        <v>2.1440000000000001E-2</v>
      </c>
      <c r="W76" s="73">
        <f t="shared" si="25"/>
        <v>2.1440000000000001E-2</v>
      </c>
      <c r="X76" s="73">
        <f t="shared" si="25"/>
        <v>2.1440000000000001E-2</v>
      </c>
      <c r="Y76" s="73">
        <f t="shared" si="25"/>
        <v>2.1440000000000001E-2</v>
      </c>
      <c r="Z76" s="73">
        <f t="shared" si="25"/>
        <v>2.1440000000000001E-2</v>
      </c>
      <c r="AA76" s="73">
        <f t="shared" si="25"/>
        <v>2.1440000000000001E-2</v>
      </c>
      <c r="AB76" s="73">
        <f t="shared" si="25"/>
        <v>2.1440000000000001E-2</v>
      </c>
      <c r="AC76" s="73">
        <f t="shared" si="25"/>
        <v>2.1440000000000001E-2</v>
      </c>
      <c r="AD76" s="73">
        <f t="shared" si="25"/>
        <v>2.1440000000000001E-2</v>
      </c>
      <c r="AE76" s="73">
        <f t="shared" si="25"/>
        <v>2.1440000000000001E-2</v>
      </c>
      <c r="AF76" s="73">
        <f t="shared" si="25"/>
        <v>2.1440000000000001E-2</v>
      </c>
      <c r="AG76" s="73">
        <f t="shared" si="25"/>
        <v>2.1440000000000001E-2</v>
      </c>
      <c r="AH76" s="73">
        <f t="shared" si="25"/>
        <v>2.1440000000000001E-2</v>
      </c>
      <c r="AI76" s="73">
        <f t="shared" si="25"/>
        <v>2.1440000000000001E-2</v>
      </c>
      <c r="AJ76" s="73">
        <f t="shared" si="25"/>
        <v>2.1440000000000001E-2</v>
      </c>
      <c r="AK76" s="73">
        <f t="shared" si="25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6">IF($G26="",$C26,$G26)</f>
        <v>2.1440000000000001E-2</v>
      </c>
      <c r="O77" s="73">
        <f t="shared" si="26"/>
        <v>2.1440000000000001E-2</v>
      </c>
      <c r="P77" s="73">
        <f t="shared" si="26"/>
        <v>2.1440000000000001E-2</v>
      </c>
      <c r="Q77" s="73">
        <f t="shared" si="26"/>
        <v>2.1440000000000001E-2</v>
      </c>
      <c r="R77" s="73">
        <f t="shared" si="26"/>
        <v>2.1440000000000001E-2</v>
      </c>
      <c r="S77" s="73">
        <f t="shared" si="26"/>
        <v>2.1440000000000001E-2</v>
      </c>
      <c r="T77" s="73">
        <f t="shared" si="26"/>
        <v>2.1440000000000001E-2</v>
      </c>
      <c r="U77" s="73">
        <f t="shared" si="26"/>
        <v>2.1440000000000001E-2</v>
      </c>
      <c r="V77" s="73">
        <f t="shared" si="26"/>
        <v>2.1440000000000001E-2</v>
      </c>
      <c r="W77" s="73">
        <f t="shared" si="26"/>
        <v>2.1440000000000001E-2</v>
      </c>
      <c r="X77" s="73">
        <f t="shared" si="26"/>
        <v>2.1440000000000001E-2</v>
      </c>
      <c r="Y77" s="73">
        <f t="shared" si="26"/>
        <v>2.1440000000000001E-2</v>
      </c>
      <c r="Z77" s="73">
        <f t="shared" si="26"/>
        <v>2.1440000000000001E-2</v>
      </c>
      <c r="AA77" s="73">
        <f t="shared" si="26"/>
        <v>2.1440000000000001E-2</v>
      </c>
      <c r="AB77" s="73">
        <f t="shared" si="26"/>
        <v>2.1440000000000001E-2</v>
      </c>
      <c r="AC77" s="73">
        <f t="shared" si="26"/>
        <v>2.1440000000000001E-2</v>
      </c>
      <c r="AD77" s="73">
        <f t="shared" si="26"/>
        <v>2.1440000000000001E-2</v>
      </c>
      <c r="AE77" s="73">
        <f t="shared" si="26"/>
        <v>2.1440000000000001E-2</v>
      </c>
      <c r="AF77" s="73">
        <f t="shared" si="26"/>
        <v>2.1440000000000001E-2</v>
      </c>
      <c r="AG77" s="73">
        <f t="shared" si="26"/>
        <v>2.1440000000000001E-2</v>
      </c>
      <c r="AH77" s="73">
        <f t="shared" si="26"/>
        <v>2.1440000000000001E-2</v>
      </c>
      <c r="AI77" s="73">
        <f t="shared" si="26"/>
        <v>2.1440000000000001E-2</v>
      </c>
      <c r="AJ77" s="73">
        <f t="shared" si="26"/>
        <v>2.1440000000000001E-2</v>
      </c>
      <c r="AK77" s="73">
        <f t="shared" si="26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7">IF($G27="",$C27,$G27)</f>
        <v>1.3207999999999999E-2</v>
      </c>
      <c r="O78" s="73">
        <f t="shared" si="27"/>
        <v>1.3207999999999999E-2</v>
      </c>
      <c r="P78" s="73">
        <f t="shared" si="27"/>
        <v>1.3207999999999999E-2</v>
      </c>
      <c r="Q78" s="73">
        <f t="shared" si="27"/>
        <v>1.3207999999999999E-2</v>
      </c>
      <c r="R78" s="73">
        <f t="shared" si="27"/>
        <v>1.3207999999999999E-2</v>
      </c>
      <c r="S78" s="73">
        <f t="shared" si="27"/>
        <v>1.3207999999999999E-2</v>
      </c>
      <c r="T78" s="73">
        <f t="shared" si="27"/>
        <v>1.3207999999999999E-2</v>
      </c>
      <c r="U78" s="73">
        <f t="shared" si="27"/>
        <v>1.3207999999999999E-2</v>
      </c>
      <c r="V78" s="73">
        <f t="shared" si="27"/>
        <v>1.3207999999999999E-2</v>
      </c>
      <c r="W78" s="73">
        <f t="shared" si="27"/>
        <v>1.3207999999999999E-2</v>
      </c>
      <c r="X78" s="73">
        <f t="shared" si="27"/>
        <v>1.3207999999999999E-2</v>
      </c>
      <c r="Y78" s="73">
        <f t="shared" si="27"/>
        <v>1.3207999999999999E-2</v>
      </c>
      <c r="Z78" s="73">
        <f t="shared" si="27"/>
        <v>1.3207999999999999E-2</v>
      </c>
      <c r="AA78" s="73">
        <f t="shared" si="27"/>
        <v>1.3207999999999999E-2</v>
      </c>
      <c r="AB78" s="73">
        <f t="shared" si="27"/>
        <v>1.3207999999999999E-2</v>
      </c>
      <c r="AC78" s="73">
        <f t="shared" si="27"/>
        <v>1.3207999999999999E-2</v>
      </c>
      <c r="AD78" s="73">
        <f t="shared" si="27"/>
        <v>1.3207999999999999E-2</v>
      </c>
      <c r="AE78" s="73">
        <f t="shared" si="27"/>
        <v>1.3207999999999999E-2</v>
      </c>
      <c r="AF78" s="73">
        <f t="shared" si="27"/>
        <v>1.3207999999999999E-2</v>
      </c>
      <c r="AG78" s="73">
        <f t="shared" si="27"/>
        <v>1.3207999999999999E-2</v>
      </c>
      <c r="AH78" s="73">
        <f t="shared" si="27"/>
        <v>1.3207999999999999E-2</v>
      </c>
      <c r="AI78" s="73">
        <f t="shared" si="27"/>
        <v>1.3207999999999999E-2</v>
      </c>
      <c r="AJ78" s="73">
        <f t="shared" si="27"/>
        <v>1.3207999999999999E-2</v>
      </c>
      <c r="AK78" s="73">
        <f t="shared" si="27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28">IF($G28="",$C28,$G28)</f>
        <v>1.7000000000000001E-2</v>
      </c>
      <c r="O79" s="73">
        <f t="shared" si="28"/>
        <v>1.7000000000000001E-2</v>
      </c>
      <c r="P79" s="73">
        <f t="shared" si="28"/>
        <v>1.7000000000000001E-2</v>
      </c>
      <c r="Q79" s="73">
        <f t="shared" si="28"/>
        <v>1.7000000000000001E-2</v>
      </c>
      <c r="R79" s="73">
        <f t="shared" si="28"/>
        <v>1.7000000000000001E-2</v>
      </c>
      <c r="S79" s="73">
        <f t="shared" si="28"/>
        <v>1.7000000000000001E-2</v>
      </c>
      <c r="T79" s="73">
        <f t="shared" si="28"/>
        <v>1.7000000000000001E-2</v>
      </c>
      <c r="U79" s="73">
        <f t="shared" si="28"/>
        <v>1.7000000000000001E-2</v>
      </c>
      <c r="V79" s="73">
        <f t="shared" si="28"/>
        <v>1.7000000000000001E-2</v>
      </c>
      <c r="W79" s="73">
        <f t="shared" si="28"/>
        <v>1.7000000000000001E-2</v>
      </c>
      <c r="X79" s="73">
        <f t="shared" si="28"/>
        <v>1.7000000000000001E-2</v>
      </c>
      <c r="Y79" s="73">
        <f t="shared" si="28"/>
        <v>1.7000000000000001E-2</v>
      </c>
      <c r="Z79" s="73">
        <f t="shared" si="28"/>
        <v>1.7000000000000001E-2</v>
      </c>
      <c r="AA79" s="73">
        <f t="shared" si="28"/>
        <v>1.7000000000000001E-2</v>
      </c>
      <c r="AB79" s="73">
        <f t="shared" si="28"/>
        <v>1.7000000000000001E-2</v>
      </c>
      <c r="AC79" s="73">
        <f t="shared" si="28"/>
        <v>1.7000000000000001E-2</v>
      </c>
      <c r="AD79" s="73">
        <f t="shared" si="28"/>
        <v>1.7000000000000001E-2</v>
      </c>
      <c r="AE79" s="73">
        <f t="shared" si="28"/>
        <v>1.7000000000000001E-2</v>
      </c>
      <c r="AF79" s="73">
        <f t="shared" si="28"/>
        <v>1.7000000000000001E-2</v>
      </c>
      <c r="AG79" s="73">
        <f t="shared" si="28"/>
        <v>1.7000000000000001E-2</v>
      </c>
      <c r="AH79" s="73">
        <f t="shared" si="28"/>
        <v>1.7000000000000001E-2</v>
      </c>
      <c r="AI79" s="73">
        <f t="shared" si="28"/>
        <v>1.7000000000000001E-2</v>
      </c>
      <c r="AJ79" s="73">
        <f t="shared" si="28"/>
        <v>1.7000000000000001E-2</v>
      </c>
      <c r="AK79" s="73">
        <f t="shared" si="28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29">IF($G29="",$C29,$G29)</f>
        <v>8.0000000000000002E-3</v>
      </c>
      <c r="O80" s="73">
        <f t="shared" si="29"/>
        <v>8.0000000000000002E-3</v>
      </c>
      <c r="P80" s="73">
        <f t="shared" si="29"/>
        <v>8.0000000000000002E-3</v>
      </c>
      <c r="Q80" s="73">
        <f t="shared" si="29"/>
        <v>8.0000000000000002E-3</v>
      </c>
      <c r="R80" s="73">
        <f t="shared" si="29"/>
        <v>8.0000000000000002E-3</v>
      </c>
      <c r="S80" s="73">
        <f t="shared" si="29"/>
        <v>8.0000000000000002E-3</v>
      </c>
      <c r="T80" s="73">
        <f t="shared" si="29"/>
        <v>8.0000000000000002E-3</v>
      </c>
      <c r="U80" s="73">
        <f t="shared" si="29"/>
        <v>8.0000000000000002E-3</v>
      </c>
      <c r="V80" s="73">
        <f t="shared" si="29"/>
        <v>8.0000000000000002E-3</v>
      </c>
      <c r="W80" s="73">
        <f t="shared" si="29"/>
        <v>8.0000000000000002E-3</v>
      </c>
      <c r="X80" s="73">
        <f t="shared" si="29"/>
        <v>8.0000000000000002E-3</v>
      </c>
      <c r="Y80" s="73">
        <f t="shared" si="29"/>
        <v>8.0000000000000002E-3</v>
      </c>
      <c r="Z80" s="73">
        <f t="shared" si="29"/>
        <v>8.0000000000000002E-3</v>
      </c>
      <c r="AA80" s="73">
        <f t="shared" si="29"/>
        <v>8.0000000000000002E-3</v>
      </c>
      <c r="AB80" s="73">
        <f t="shared" si="29"/>
        <v>8.0000000000000002E-3</v>
      </c>
      <c r="AC80" s="73">
        <f t="shared" si="29"/>
        <v>8.0000000000000002E-3</v>
      </c>
      <c r="AD80" s="73">
        <f t="shared" si="29"/>
        <v>8.0000000000000002E-3</v>
      </c>
      <c r="AE80" s="73">
        <f t="shared" si="29"/>
        <v>8.0000000000000002E-3</v>
      </c>
      <c r="AF80" s="73">
        <f t="shared" si="29"/>
        <v>8.0000000000000002E-3</v>
      </c>
      <c r="AG80" s="73">
        <f t="shared" si="29"/>
        <v>8.0000000000000002E-3</v>
      </c>
      <c r="AH80" s="73">
        <f t="shared" si="29"/>
        <v>8.0000000000000002E-3</v>
      </c>
      <c r="AI80" s="73">
        <f t="shared" si="29"/>
        <v>8.0000000000000002E-3</v>
      </c>
      <c r="AJ80" s="73">
        <f t="shared" si="29"/>
        <v>8.0000000000000002E-3</v>
      </c>
      <c r="AK80" s="73">
        <f t="shared" si="29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0">IF($G30="",$C30,$G30)</f>
        <v>1.6380645161290324E-2</v>
      </c>
      <c r="O81" s="73">
        <f t="shared" si="30"/>
        <v>1.6380645161290324E-2</v>
      </c>
      <c r="P81" s="73">
        <f t="shared" si="30"/>
        <v>1.6380645161290324E-2</v>
      </c>
      <c r="Q81" s="73">
        <f t="shared" si="30"/>
        <v>1.6380645161290324E-2</v>
      </c>
      <c r="R81" s="73">
        <f t="shared" si="30"/>
        <v>1.6380645161290324E-2</v>
      </c>
      <c r="S81" s="73">
        <f t="shared" si="30"/>
        <v>1.6380645161290324E-2</v>
      </c>
      <c r="T81" s="73">
        <f t="shared" si="30"/>
        <v>1.6380645161290324E-2</v>
      </c>
      <c r="U81" s="73">
        <f t="shared" si="30"/>
        <v>1.6380645161290324E-2</v>
      </c>
      <c r="V81" s="73">
        <f t="shared" si="30"/>
        <v>1.6380645161290324E-2</v>
      </c>
      <c r="W81" s="73">
        <f t="shared" si="30"/>
        <v>1.6380645161290324E-2</v>
      </c>
      <c r="X81" s="73">
        <f t="shared" si="30"/>
        <v>1.6380645161290324E-2</v>
      </c>
      <c r="Y81" s="73">
        <f t="shared" si="30"/>
        <v>1.6380645161290324E-2</v>
      </c>
      <c r="Z81" s="73">
        <f t="shared" si="30"/>
        <v>1.6380645161290324E-2</v>
      </c>
      <c r="AA81" s="73">
        <f t="shared" si="30"/>
        <v>1.6380645161290324E-2</v>
      </c>
      <c r="AB81" s="73">
        <f t="shared" si="30"/>
        <v>1.6380645161290324E-2</v>
      </c>
      <c r="AC81" s="73">
        <f t="shared" si="30"/>
        <v>1.6380645161290324E-2</v>
      </c>
      <c r="AD81" s="73">
        <f t="shared" si="30"/>
        <v>1.6380645161290324E-2</v>
      </c>
      <c r="AE81" s="73">
        <f t="shared" si="30"/>
        <v>1.6380645161290324E-2</v>
      </c>
      <c r="AF81" s="73">
        <f t="shared" si="30"/>
        <v>1.6380645161290324E-2</v>
      </c>
      <c r="AG81" s="73">
        <f t="shared" si="30"/>
        <v>1.6380645161290324E-2</v>
      </c>
      <c r="AH81" s="73">
        <f t="shared" si="30"/>
        <v>1.6380645161290324E-2</v>
      </c>
      <c r="AI81" s="73">
        <f t="shared" si="30"/>
        <v>1.6380645161290324E-2</v>
      </c>
      <c r="AJ81" s="73">
        <f t="shared" si="30"/>
        <v>1.6380645161290324E-2</v>
      </c>
      <c r="AK81" s="73">
        <f t="shared" si="30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1">IF($G31="",$C31,$G31)</f>
        <v>1.6435000000000002E-2</v>
      </c>
      <c r="O82" s="73">
        <f t="shared" si="31"/>
        <v>1.6435000000000002E-2</v>
      </c>
      <c r="P82" s="73">
        <f t="shared" si="31"/>
        <v>1.6435000000000002E-2</v>
      </c>
      <c r="Q82" s="73">
        <f t="shared" si="31"/>
        <v>1.6435000000000002E-2</v>
      </c>
      <c r="R82" s="73">
        <f t="shared" si="31"/>
        <v>1.6435000000000002E-2</v>
      </c>
      <c r="S82" s="73">
        <f t="shared" si="31"/>
        <v>1.6435000000000002E-2</v>
      </c>
      <c r="T82" s="73">
        <f t="shared" si="31"/>
        <v>1.6435000000000002E-2</v>
      </c>
      <c r="U82" s="73">
        <f t="shared" si="31"/>
        <v>1.6435000000000002E-2</v>
      </c>
      <c r="V82" s="73">
        <f t="shared" si="31"/>
        <v>1.6435000000000002E-2</v>
      </c>
      <c r="W82" s="73">
        <f t="shared" si="31"/>
        <v>1.6435000000000002E-2</v>
      </c>
      <c r="X82" s="73">
        <f t="shared" si="31"/>
        <v>1.6435000000000002E-2</v>
      </c>
      <c r="Y82" s="73">
        <f t="shared" si="31"/>
        <v>1.6435000000000002E-2</v>
      </c>
      <c r="Z82" s="73">
        <f t="shared" si="31"/>
        <v>1.6435000000000002E-2</v>
      </c>
      <c r="AA82" s="73">
        <f t="shared" si="31"/>
        <v>1.6435000000000002E-2</v>
      </c>
      <c r="AB82" s="73">
        <f t="shared" si="31"/>
        <v>1.6435000000000002E-2</v>
      </c>
      <c r="AC82" s="73">
        <f t="shared" si="31"/>
        <v>1.6435000000000002E-2</v>
      </c>
      <c r="AD82" s="73">
        <f t="shared" si="31"/>
        <v>1.6435000000000002E-2</v>
      </c>
      <c r="AE82" s="73">
        <f t="shared" si="31"/>
        <v>1.6435000000000002E-2</v>
      </c>
      <c r="AF82" s="73">
        <f t="shared" si="31"/>
        <v>1.6435000000000002E-2</v>
      </c>
      <c r="AG82" s="73">
        <f t="shared" si="31"/>
        <v>1.6435000000000002E-2</v>
      </c>
      <c r="AH82" s="73">
        <f t="shared" si="31"/>
        <v>1.6435000000000002E-2</v>
      </c>
      <c r="AI82" s="73">
        <f t="shared" si="31"/>
        <v>1.6435000000000002E-2</v>
      </c>
      <c r="AJ82" s="73">
        <f t="shared" si="31"/>
        <v>1.6435000000000002E-2</v>
      </c>
      <c r="AK82" s="73">
        <f t="shared" si="31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2">IF($G32="",$C32,$G32)</f>
        <v>2.5021213389121336E-2</v>
      </c>
      <c r="O83" s="73">
        <f t="shared" si="32"/>
        <v>2.5021213389121336E-2</v>
      </c>
      <c r="P83" s="73">
        <f t="shared" si="32"/>
        <v>2.5021213389121336E-2</v>
      </c>
      <c r="Q83" s="73">
        <f t="shared" si="32"/>
        <v>2.5021213389121336E-2</v>
      </c>
      <c r="R83" s="73">
        <f t="shared" si="32"/>
        <v>2.5021213389121336E-2</v>
      </c>
      <c r="S83" s="73">
        <f t="shared" si="32"/>
        <v>2.5021213389121336E-2</v>
      </c>
      <c r="T83" s="73">
        <f t="shared" si="32"/>
        <v>2.5021213389121336E-2</v>
      </c>
      <c r="U83" s="73">
        <f t="shared" si="32"/>
        <v>2.5021213389121336E-2</v>
      </c>
      <c r="V83" s="73">
        <f t="shared" si="32"/>
        <v>2.5021213389121336E-2</v>
      </c>
      <c r="W83" s="73">
        <f t="shared" si="32"/>
        <v>2.5021213389121336E-2</v>
      </c>
      <c r="X83" s="73">
        <f t="shared" si="32"/>
        <v>2.5021213389121336E-2</v>
      </c>
      <c r="Y83" s="73">
        <f t="shared" si="32"/>
        <v>2.5021213389121336E-2</v>
      </c>
      <c r="Z83" s="73">
        <f t="shared" si="32"/>
        <v>2.5021213389121336E-2</v>
      </c>
      <c r="AA83" s="73">
        <f t="shared" si="32"/>
        <v>2.5021213389121336E-2</v>
      </c>
      <c r="AB83" s="73">
        <f t="shared" si="32"/>
        <v>2.5021213389121336E-2</v>
      </c>
      <c r="AC83" s="73">
        <f t="shared" si="32"/>
        <v>2.5021213389121336E-2</v>
      </c>
      <c r="AD83" s="73">
        <f t="shared" si="32"/>
        <v>2.5021213389121336E-2</v>
      </c>
      <c r="AE83" s="73">
        <f t="shared" si="32"/>
        <v>2.5021213389121336E-2</v>
      </c>
      <c r="AF83" s="73">
        <f t="shared" si="32"/>
        <v>2.5021213389121336E-2</v>
      </c>
      <c r="AG83" s="73">
        <f t="shared" si="32"/>
        <v>2.5021213389121336E-2</v>
      </c>
      <c r="AH83" s="73">
        <f t="shared" si="32"/>
        <v>2.5021213389121336E-2</v>
      </c>
      <c r="AI83" s="73">
        <f t="shared" si="32"/>
        <v>2.5021213389121336E-2</v>
      </c>
      <c r="AJ83" s="73">
        <f t="shared" si="32"/>
        <v>2.5021213389121336E-2</v>
      </c>
      <c r="AK83" s="73">
        <f t="shared" si="32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3">IF($G33="",$C33,$G33)</f>
        <v>1.6E-2</v>
      </c>
      <c r="O84" s="73">
        <f t="shared" si="33"/>
        <v>1.6E-2</v>
      </c>
      <c r="P84" s="73">
        <f t="shared" si="33"/>
        <v>1.6E-2</v>
      </c>
      <c r="Q84" s="73">
        <f t="shared" si="33"/>
        <v>1.6E-2</v>
      </c>
      <c r="R84" s="73">
        <f t="shared" si="33"/>
        <v>1.6E-2</v>
      </c>
      <c r="S84" s="73">
        <f t="shared" si="33"/>
        <v>1.6E-2</v>
      </c>
      <c r="T84" s="73">
        <f t="shared" si="33"/>
        <v>1.6E-2</v>
      </c>
      <c r="U84" s="73">
        <f t="shared" si="33"/>
        <v>1.6E-2</v>
      </c>
      <c r="V84" s="73">
        <f t="shared" si="33"/>
        <v>1.6E-2</v>
      </c>
      <c r="W84" s="73">
        <f t="shared" si="33"/>
        <v>1.6E-2</v>
      </c>
      <c r="X84" s="73">
        <f t="shared" si="33"/>
        <v>1.6E-2</v>
      </c>
      <c r="Y84" s="73">
        <f t="shared" si="33"/>
        <v>1.6E-2</v>
      </c>
      <c r="Z84" s="73">
        <f t="shared" si="33"/>
        <v>1.6E-2</v>
      </c>
      <c r="AA84" s="73">
        <f t="shared" si="33"/>
        <v>1.6E-2</v>
      </c>
      <c r="AB84" s="73">
        <f t="shared" si="33"/>
        <v>1.6E-2</v>
      </c>
      <c r="AC84" s="73">
        <f t="shared" si="33"/>
        <v>1.6E-2</v>
      </c>
      <c r="AD84" s="73">
        <f t="shared" si="33"/>
        <v>1.6E-2</v>
      </c>
      <c r="AE84" s="73">
        <f t="shared" si="33"/>
        <v>1.6E-2</v>
      </c>
      <c r="AF84" s="73">
        <f t="shared" si="33"/>
        <v>1.6E-2</v>
      </c>
      <c r="AG84" s="73">
        <f t="shared" si="33"/>
        <v>1.6E-2</v>
      </c>
      <c r="AH84" s="73">
        <f t="shared" si="33"/>
        <v>1.6E-2</v>
      </c>
      <c r="AI84" s="73">
        <f t="shared" si="33"/>
        <v>1.6E-2</v>
      </c>
      <c r="AJ84" s="73">
        <f t="shared" si="33"/>
        <v>1.6E-2</v>
      </c>
      <c r="AK84" s="73">
        <f t="shared" si="33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4">IF($G34="",$C34,$G34)</f>
        <v>2.1000000000000001E-2</v>
      </c>
      <c r="O85" s="73">
        <f t="shared" si="34"/>
        <v>2.1000000000000001E-2</v>
      </c>
      <c r="P85" s="73">
        <f t="shared" si="34"/>
        <v>2.1000000000000001E-2</v>
      </c>
      <c r="Q85" s="73">
        <f t="shared" si="34"/>
        <v>2.1000000000000001E-2</v>
      </c>
      <c r="R85" s="73">
        <f t="shared" si="34"/>
        <v>2.1000000000000001E-2</v>
      </c>
      <c r="S85" s="73">
        <f t="shared" si="34"/>
        <v>2.1000000000000001E-2</v>
      </c>
      <c r="T85" s="73">
        <f t="shared" si="34"/>
        <v>2.1000000000000001E-2</v>
      </c>
      <c r="U85" s="73">
        <f t="shared" si="34"/>
        <v>2.1000000000000001E-2</v>
      </c>
      <c r="V85" s="73">
        <f t="shared" si="34"/>
        <v>2.1000000000000001E-2</v>
      </c>
      <c r="W85" s="73">
        <f t="shared" si="34"/>
        <v>2.1000000000000001E-2</v>
      </c>
      <c r="X85" s="73">
        <f t="shared" si="34"/>
        <v>2.1000000000000001E-2</v>
      </c>
      <c r="Y85" s="73">
        <f t="shared" si="34"/>
        <v>2.1000000000000001E-2</v>
      </c>
      <c r="Z85" s="73">
        <f t="shared" si="34"/>
        <v>2.1000000000000001E-2</v>
      </c>
      <c r="AA85" s="73">
        <f t="shared" si="34"/>
        <v>2.1000000000000001E-2</v>
      </c>
      <c r="AB85" s="73">
        <f t="shared" si="34"/>
        <v>2.1000000000000001E-2</v>
      </c>
      <c r="AC85" s="73">
        <f t="shared" si="34"/>
        <v>2.1000000000000001E-2</v>
      </c>
      <c r="AD85" s="73">
        <f t="shared" si="34"/>
        <v>2.1000000000000001E-2</v>
      </c>
      <c r="AE85" s="73">
        <f t="shared" si="34"/>
        <v>2.1000000000000001E-2</v>
      </c>
      <c r="AF85" s="73">
        <f t="shared" si="34"/>
        <v>2.1000000000000001E-2</v>
      </c>
      <c r="AG85" s="73">
        <f t="shared" si="34"/>
        <v>2.1000000000000001E-2</v>
      </c>
      <c r="AH85" s="73">
        <f t="shared" si="34"/>
        <v>2.1000000000000001E-2</v>
      </c>
      <c r="AI85" s="73">
        <f t="shared" si="34"/>
        <v>2.1000000000000001E-2</v>
      </c>
      <c r="AJ85" s="73">
        <f t="shared" si="34"/>
        <v>2.1000000000000001E-2</v>
      </c>
      <c r="AK85" s="73">
        <f t="shared" si="34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5">IF($G35="",$C35,$G35)</f>
        <v>2.6399863914719889E-2</v>
      </c>
      <c r="O86" s="73">
        <f t="shared" si="35"/>
        <v>2.6399863914719889E-2</v>
      </c>
      <c r="P86" s="73">
        <f t="shared" si="35"/>
        <v>2.6399863914719889E-2</v>
      </c>
      <c r="Q86" s="73">
        <f t="shared" si="35"/>
        <v>2.6399863914719889E-2</v>
      </c>
      <c r="R86" s="73">
        <f t="shared" si="35"/>
        <v>2.6399863914719889E-2</v>
      </c>
      <c r="S86" s="73">
        <f t="shared" si="35"/>
        <v>2.6399863914719889E-2</v>
      </c>
      <c r="T86" s="73">
        <f t="shared" si="35"/>
        <v>2.6399863914719889E-2</v>
      </c>
      <c r="U86" s="73">
        <f t="shared" si="35"/>
        <v>2.6399863914719889E-2</v>
      </c>
      <c r="V86" s="73">
        <f t="shared" si="35"/>
        <v>2.6399863914719889E-2</v>
      </c>
      <c r="W86" s="73">
        <f t="shared" si="35"/>
        <v>2.6399863914719889E-2</v>
      </c>
      <c r="X86" s="73">
        <f t="shared" si="35"/>
        <v>2.6399863914719889E-2</v>
      </c>
      <c r="Y86" s="73">
        <f t="shared" si="35"/>
        <v>2.6399863914719889E-2</v>
      </c>
      <c r="Z86" s="73">
        <f t="shared" si="35"/>
        <v>2.6399863914719889E-2</v>
      </c>
      <c r="AA86" s="73">
        <f t="shared" si="35"/>
        <v>2.6399863914719889E-2</v>
      </c>
      <c r="AB86" s="73">
        <f t="shared" si="35"/>
        <v>2.6399863914719889E-2</v>
      </c>
      <c r="AC86" s="73">
        <f t="shared" si="35"/>
        <v>2.6399863914719889E-2</v>
      </c>
      <c r="AD86" s="73">
        <f t="shared" si="35"/>
        <v>2.6399863914719889E-2</v>
      </c>
      <c r="AE86" s="73">
        <f t="shared" si="35"/>
        <v>2.6399863914719889E-2</v>
      </c>
      <c r="AF86" s="73">
        <f t="shared" si="35"/>
        <v>2.6399863914719889E-2</v>
      </c>
      <c r="AG86" s="73">
        <f t="shared" si="35"/>
        <v>2.6399863914719889E-2</v>
      </c>
      <c r="AH86" s="73">
        <f t="shared" si="35"/>
        <v>2.6399863914719889E-2</v>
      </c>
      <c r="AI86" s="73">
        <f t="shared" si="35"/>
        <v>2.6399863914719889E-2</v>
      </c>
      <c r="AJ86" s="73">
        <f t="shared" si="35"/>
        <v>2.6399863914719889E-2</v>
      </c>
      <c r="AK86" s="73">
        <f t="shared" si="35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6">IF($G36="",$C36,$G36)</f>
        <v>0.02</v>
      </c>
      <c r="O87" s="73">
        <f t="shared" si="36"/>
        <v>0.02</v>
      </c>
      <c r="P87" s="73">
        <f t="shared" si="36"/>
        <v>0.02</v>
      </c>
      <c r="Q87" s="73">
        <f t="shared" si="36"/>
        <v>0.02</v>
      </c>
      <c r="R87" s="73">
        <f t="shared" si="36"/>
        <v>0.02</v>
      </c>
      <c r="S87" s="73">
        <f t="shared" si="36"/>
        <v>0.02</v>
      </c>
      <c r="T87" s="73">
        <f t="shared" si="36"/>
        <v>0.02</v>
      </c>
      <c r="U87" s="73">
        <f t="shared" si="36"/>
        <v>0.02</v>
      </c>
      <c r="V87" s="73">
        <f t="shared" si="36"/>
        <v>0.02</v>
      </c>
      <c r="W87" s="73">
        <f t="shared" si="36"/>
        <v>0.02</v>
      </c>
      <c r="X87" s="73">
        <f t="shared" si="36"/>
        <v>0.02</v>
      </c>
      <c r="Y87" s="73">
        <f t="shared" si="36"/>
        <v>0.02</v>
      </c>
      <c r="Z87" s="73">
        <f t="shared" si="36"/>
        <v>0.02</v>
      </c>
      <c r="AA87" s="73">
        <f t="shared" si="36"/>
        <v>0.02</v>
      </c>
      <c r="AB87" s="73">
        <f t="shared" si="36"/>
        <v>0.02</v>
      </c>
      <c r="AC87" s="73">
        <f t="shared" si="36"/>
        <v>0.02</v>
      </c>
      <c r="AD87" s="73">
        <f t="shared" si="36"/>
        <v>0.02</v>
      </c>
      <c r="AE87" s="73">
        <f t="shared" si="36"/>
        <v>0.02</v>
      </c>
      <c r="AF87" s="73">
        <f t="shared" si="36"/>
        <v>0.02</v>
      </c>
      <c r="AG87" s="73">
        <f t="shared" si="36"/>
        <v>0.02</v>
      </c>
      <c r="AH87" s="73">
        <f t="shared" si="36"/>
        <v>0.02</v>
      </c>
      <c r="AI87" s="73">
        <f t="shared" si="36"/>
        <v>0.02</v>
      </c>
      <c r="AJ87" s="73">
        <f t="shared" si="36"/>
        <v>0.02</v>
      </c>
      <c r="AK87" s="73">
        <f t="shared" si="36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7">IF($G37="",$C37,$G37)</f>
        <v>3.7309863252836785E-2</v>
      </c>
      <c r="O88" s="73">
        <f t="shared" si="37"/>
        <v>3.7309863252836785E-2</v>
      </c>
      <c r="P88" s="73">
        <f t="shared" si="37"/>
        <v>3.7309863252836785E-2</v>
      </c>
      <c r="Q88" s="73">
        <f t="shared" si="37"/>
        <v>3.7309863252836785E-2</v>
      </c>
      <c r="R88" s="73">
        <f t="shared" si="37"/>
        <v>3.7309863252836785E-2</v>
      </c>
      <c r="S88" s="73">
        <f t="shared" si="37"/>
        <v>3.7309863252836785E-2</v>
      </c>
      <c r="T88" s="73">
        <f t="shared" si="37"/>
        <v>3.7309863252836785E-2</v>
      </c>
      <c r="U88" s="73">
        <f t="shared" si="37"/>
        <v>3.7309863252836785E-2</v>
      </c>
      <c r="V88" s="73">
        <f t="shared" si="37"/>
        <v>3.7309863252836785E-2</v>
      </c>
      <c r="W88" s="73">
        <f t="shared" si="37"/>
        <v>3.7309863252836785E-2</v>
      </c>
      <c r="X88" s="73">
        <f t="shared" si="37"/>
        <v>3.7309863252836785E-2</v>
      </c>
      <c r="Y88" s="73">
        <f t="shared" si="37"/>
        <v>3.7309863252836785E-2</v>
      </c>
      <c r="Z88" s="73">
        <f t="shared" si="37"/>
        <v>3.7309863252836785E-2</v>
      </c>
      <c r="AA88" s="73">
        <f t="shared" si="37"/>
        <v>3.7309863252836785E-2</v>
      </c>
      <c r="AB88" s="73">
        <f t="shared" si="37"/>
        <v>3.7309863252836785E-2</v>
      </c>
      <c r="AC88" s="73">
        <f t="shared" si="37"/>
        <v>3.7309863252836785E-2</v>
      </c>
      <c r="AD88" s="73">
        <f t="shared" si="37"/>
        <v>3.7309863252836785E-2</v>
      </c>
      <c r="AE88" s="73">
        <f t="shared" si="37"/>
        <v>3.7309863252836785E-2</v>
      </c>
      <c r="AF88" s="73">
        <f t="shared" si="37"/>
        <v>3.7309863252836785E-2</v>
      </c>
      <c r="AG88" s="73">
        <f t="shared" si="37"/>
        <v>3.7309863252836785E-2</v>
      </c>
      <c r="AH88" s="73">
        <f t="shared" si="37"/>
        <v>3.7309863252836785E-2</v>
      </c>
      <c r="AI88" s="73">
        <f t="shared" si="37"/>
        <v>3.7309863252836785E-2</v>
      </c>
      <c r="AJ88" s="73">
        <f t="shared" si="37"/>
        <v>3.7309863252836785E-2</v>
      </c>
      <c r="AK88" s="73">
        <f t="shared" si="37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38">IF($G38="",$C38,$G38)</f>
        <v>1.3999999999999999E-2</v>
      </c>
      <c r="O89" s="73">
        <f t="shared" si="38"/>
        <v>1.3999999999999999E-2</v>
      </c>
      <c r="P89" s="73">
        <f t="shared" si="38"/>
        <v>1.3999999999999999E-2</v>
      </c>
      <c r="Q89" s="73">
        <f t="shared" si="38"/>
        <v>1.3999999999999999E-2</v>
      </c>
      <c r="R89" s="73">
        <f t="shared" si="38"/>
        <v>1.3999999999999999E-2</v>
      </c>
      <c r="S89" s="73">
        <f t="shared" si="38"/>
        <v>1.3999999999999999E-2</v>
      </c>
      <c r="T89" s="73">
        <f t="shared" si="38"/>
        <v>1.3999999999999999E-2</v>
      </c>
      <c r="U89" s="73">
        <f t="shared" si="38"/>
        <v>1.3999999999999999E-2</v>
      </c>
      <c r="V89" s="73">
        <f t="shared" si="38"/>
        <v>1.3999999999999999E-2</v>
      </c>
      <c r="W89" s="73">
        <f t="shared" si="38"/>
        <v>1.3999999999999999E-2</v>
      </c>
      <c r="X89" s="73">
        <f t="shared" si="38"/>
        <v>1.3999999999999999E-2</v>
      </c>
      <c r="Y89" s="73">
        <f t="shared" si="38"/>
        <v>1.3999999999999999E-2</v>
      </c>
      <c r="Z89" s="73">
        <f t="shared" si="38"/>
        <v>1.3999999999999999E-2</v>
      </c>
      <c r="AA89" s="73">
        <f t="shared" si="38"/>
        <v>1.3999999999999999E-2</v>
      </c>
      <c r="AB89" s="73">
        <f t="shared" si="38"/>
        <v>1.3999999999999999E-2</v>
      </c>
      <c r="AC89" s="73">
        <f t="shared" si="38"/>
        <v>1.3999999999999999E-2</v>
      </c>
      <c r="AD89" s="73">
        <f t="shared" si="38"/>
        <v>1.3999999999999999E-2</v>
      </c>
      <c r="AE89" s="73">
        <f t="shared" si="38"/>
        <v>1.3999999999999999E-2</v>
      </c>
      <c r="AF89" s="73">
        <f t="shared" si="38"/>
        <v>1.3999999999999999E-2</v>
      </c>
      <c r="AG89" s="73">
        <f t="shared" si="38"/>
        <v>1.3999999999999999E-2</v>
      </c>
      <c r="AH89" s="73">
        <f t="shared" si="38"/>
        <v>1.3999999999999999E-2</v>
      </c>
      <c r="AI89" s="73">
        <f t="shared" si="38"/>
        <v>1.3999999999999999E-2</v>
      </c>
      <c r="AJ89" s="73">
        <f t="shared" si="38"/>
        <v>1.3999999999999999E-2</v>
      </c>
      <c r="AK89" s="73">
        <f t="shared" si="38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39">IF($G39="",$C39,$G39)</f>
        <v>1.9E-2</v>
      </c>
      <c r="O90" s="73">
        <f t="shared" si="39"/>
        <v>1.9E-2</v>
      </c>
      <c r="P90" s="73">
        <f t="shared" si="39"/>
        <v>1.9E-2</v>
      </c>
      <c r="Q90" s="73">
        <f t="shared" si="39"/>
        <v>1.9E-2</v>
      </c>
      <c r="R90" s="73">
        <f t="shared" si="39"/>
        <v>1.9E-2</v>
      </c>
      <c r="S90" s="73">
        <f t="shared" si="39"/>
        <v>1.9E-2</v>
      </c>
      <c r="T90" s="73">
        <f t="shared" si="39"/>
        <v>1.9E-2</v>
      </c>
      <c r="U90" s="73">
        <f t="shared" si="39"/>
        <v>1.9E-2</v>
      </c>
      <c r="V90" s="73">
        <f t="shared" si="39"/>
        <v>1.9E-2</v>
      </c>
      <c r="W90" s="73">
        <f t="shared" si="39"/>
        <v>1.9E-2</v>
      </c>
      <c r="X90" s="73">
        <f t="shared" si="39"/>
        <v>1.9E-2</v>
      </c>
      <c r="Y90" s="73">
        <f t="shared" si="39"/>
        <v>1.9E-2</v>
      </c>
      <c r="Z90" s="73">
        <f t="shared" si="39"/>
        <v>1.9E-2</v>
      </c>
      <c r="AA90" s="73">
        <f t="shared" si="39"/>
        <v>1.9E-2</v>
      </c>
      <c r="AB90" s="73">
        <f t="shared" si="39"/>
        <v>1.9E-2</v>
      </c>
      <c r="AC90" s="73">
        <f t="shared" si="39"/>
        <v>1.9E-2</v>
      </c>
      <c r="AD90" s="73">
        <f t="shared" si="39"/>
        <v>1.9E-2</v>
      </c>
      <c r="AE90" s="73">
        <f t="shared" si="39"/>
        <v>1.9E-2</v>
      </c>
      <c r="AF90" s="73">
        <f t="shared" si="39"/>
        <v>1.9E-2</v>
      </c>
      <c r="AG90" s="73">
        <f t="shared" si="39"/>
        <v>1.9E-2</v>
      </c>
      <c r="AH90" s="73">
        <f t="shared" si="39"/>
        <v>1.9E-2</v>
      </c>
      <c r="AI90" s="73">
        <f t="shared" si="39"/>
        <v>1.9E-2</v>
      </c>
      <c r="AJ90" s="73">
        <f t="shared" si="39"/>
        <v>1.9E-2</v>
      </c>
      <c r="AK90" s="73">
        <f t="shared" si="39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0">IF($G40="",$C40,$G40)</f>
        <v>2.2553371629871297E-2</v>
      </c>
      <c r="O91" s="73">
        <f t="shared" si="40"/>
        <v>2.2553371629871297E-2</v>
      </c>
      <c r="P91" s="73">
        <f t="shared" si="40"/>
        <v>2.2553371629871297E-2</v>
      </c>
      <c r="Q91" s="73">
        <f t="shared" si="40"/>
        <v>2.2553371629871297E-2</v>
      </c>
      <c r="R91" s="73">
        <f t="shared" si="40"/>
        <v>2.2553371629871297E-2</v>
      </c>
      <c r="S91" s="73">
        <f t="shared" si="40"/>
        <v>2.2553371629871297E-2</v>
      </c>
      <c r="T91" s="73">
        <f t="shared" si="40"/>
        <v>2.2553371629871297E-2</v>
      </c>
      <c r="U91" s="73">
        <f t="shared" si="40"/>
        <v>2.2553371629871297E-2</v>
      </c>
      <c r="V91" s="73">
        <f t="shared" si="40"/>
        <v>2.2553371629871297E-2</v>
      </c>
      <c r="W91" s="73">
        <f t="shared" si="40"/>
        <v>2.2553371629871297E-2</v>
      </c>
      <c r="X91" s="73">
        <f t="shared" si="40"/>
        <v>2.2553371629871297E-2</v>
      </c>
      <c r="Y91" s="73">
        <f t="shared" si="40"/>
        <v>2.2553371629871297E-2</v>
      </c>
      <c r="Z91" s="73">
        <f t="shared" si="40"/>
        <v>2.2553371629871297E-2</v>
      </c>
      <c r="AA91" s="73">
        <f t="shared" si="40"/>
        <v>2.2553371629871297E-2</v>
      </c>
      <c r="AB91" s="73">
        <f t="shared" si="40"/>
        <v>2.2553371629871297E-2</v>
      </c>
      <c r="AC91" s="73">
        <f t="shared" si="40"/>
        <v>2.2553371629871297E-2</v>
      </c>
      <c r="AD91" s="73">
        <f t="shared" si="40"/>
        <v>2.2553371629871297E-2</v>
      </c>
      <c r="AE91" s="73">
        <f t="shared" si="40"/>
        <v>2.2553371629871297E-2</v>
      </c>
      <c r="AF91" s="73">
        <f t="shared" si="40"/>
        <v>2.2553371629871297E-2</v>
      </c>
      <c r="AG91" s="73">
        <f t="shared" si="40"/>
        <v>2.2553371629871297E-2</v>
      </c>
      <c r="AH91" s="73">
        <f t="shared" si="40"/>
        <v>2.2553371629871297E-2</v>
      </c>
      <c r="AI91" s="73">
        <f t="shared" si="40"/>
        <v>2.2553371629871297E-2</v>
      </c>
      <c r="AJ91" s="73">
        <f t="shared" si="40"/>
        <v>2.2553371629871297E-2</v>
      </c>
      <c r="AK91" s="73">
        <f t="shared" si="40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1">IF($G41="",$C41,$G41)</f>
        <v>7.5478431778214549E-3</v>
      </c>
      <c r="O92" s="73">
        <f t="shared" si="41"/>
        <v>7.5478431778214549E-3</v>
      </c>
      <c r="P92" s="73">
        <f t="shared" si="41"/>
        <v>7.5478431778214549E-3</v>
      </c>
      <c r="Q92" s="73">
        <f t="shared" si="41"/>
        <v>7.5478431778214549E-3</v>
      </c>
      <c r="R92" s="73">
        <f t="shared" si="41"/>
        <v>7.5478431778214549E-3</v>
      </c>
      <c r="S92" s="73">
        <f t="shared" si="41"/>
        <v>7.5478431778214549E-3</v>
      </c>
      <c r="T92" s="73">
        <f t="shared" si="41"/>
        <v>7.5478431778214549E-3</v>
      </c>
      <c r="U92" s="73">
        <f t="shared" si="41"/>
        <v>7.5478431778214549E-3</v>
      </c>
      <c r="V92" s="73">
        <f t="shared" si="41"/>
        <v>7.5478431778214549E-3</v>
      </c>
      <c r="W92" s="73">
        <f t="shared" si="41"/>
        <v>7.5478431778214549E-3</v>
      </c>
      <c r="X92" s="73">
        <f t="shared" si="41"/>
        <v>7.5478431778214549E-3</v>
      </c>
      <c r="Y92" s="73">
        <f t="shared" si="41"/>
        <v>7.5478431778214549E-3</v>
      </c>
      <c r="Z92" s="73">
        <f t="shared" si="41"/>
        <v>7.5478431778214549E-3</v>
      </c>
      <c r="AA92" s="73">
        <f t="shared" si="41"/>
        <v>7.5478431778214549E-3</v>
      </c>
      <c r="AB92" s="73">
        <f t="shared" si="41"/>
        <v>7.5478431778214549E-3</v>
      </c>
      <c r="AC92" s="73">
        <f t="shared" si="41"/>
        <v>7.5478431778214549E-3</v>
      </c>
      <c r="AD92" s="73">
        <f t="shared" si="41"/>
        <v>7.5478431778214549E-3</v>
      </c>
      <c r="AE92" s="73">
        <f t="shared" si="41"/>
        <v>7.5478431778214549E-3</v>
      </c>
      <c r="AF92" s="73">
        <f t="shared" si="41"/>
        <v>7.5478431778214549E-3</v>
      </c>
      <c r="AG92" s="73">
        <f t="shared" si="41"/>
        <v>7.5478431778214549E-3</v>
      </c>
      <c r="AH92" s="73">
        <f t="shared" si="41"/>
        <v>7.5478431778214549E-3</v>
      </c>
      <c r="AI92" s="73">
        <f t="shared" si="41"/>
        <v>7.5478431778214549E-3</v>
      </c>
      <c r="AJ92" s="73">
        <f t="shared" si="41"/>
        <v>7.5478431778214549E-3</v>
      </c>
      <c r="AK92" s="73">
        <f t="shared" si="41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2">IF($G42="",$C42,$G42)</f>
        <v>1.7000000000000001E-2</v>
      </c>
      <c r="O93" s="73">
        <f t="shared" si="42"/>
        <v>1.7000000000000001E-2</v>
      </c>
      <c r="P93" s="73">
        <f t="shared" si="42"/>
        <v>1.7000000000000001E-2</v>
      </c>
      <c r="Q93" s="73">
        <f t="shared" si="42"/>
        <v>1.7000000000000001E-2</v>
      </c>
      <c r="R93" s="73">
        <f t="shared" si="42"/>
        <v>1.7000000000000001E-2</v>
      </c>
      <c r="S93" s="73">
        <f t="shared" si="42"/>
        <v>1.7000000000000001E-2</v>
      </c>
      <c r="T93" s="73">
        <f t="shared" si="42"/>
        <v>1.7000000000000001E-2</v>
      </c>
      <c r="U93" s="73">
        <f t="shared" si="42"/>
        <v>1.7000000000000001E-2</v>
      </c>
      <c r="V93" s="73">
        <f t="shared" si="42"/>
        <v>1.7000000000000001E-2</v>
      </c>
      <c r="W93" s="73">
        <f t="shared" si="42"/>
        <v>1.7000000000000001E-2</v>
      </c>
      <c r="X93" s="73">
        <f t="shared" si="42"/>
        <v>1.7000000000000001E-2</v>
      </c>
      <c r="Y93" s="73">
        <f t="shared" si="42"/>
        <v>1.7000000000000001E-2</v>
      </c>
      <c r="Z93" s="73">
        <f t="shared" si="42"/>
        <v>1.7000000000000001E-2</v>
      </c>
      <c r="AA93" s="73">
        <f t="shared" si="42"/>
        <v>1.7000000000000001E-2</v>
      </c>
      <c r="AB93" s="73">
        <f t="shared" si="42"/>
        <v>1.7000000000000001E-2</v>
      </c>
      <c r="AC93" s="73">
        <f t="shared" si="42"/>
        <v>1.7000000000000001E-2</v>
      </c>
      <c r="AD93" s="73">
        <f t="shared" si="42"/>
        <v>1.7000000000000001E-2</v>
      </c>
      <c r="AE93" s="73">
        <f t="shared" si="42"/>
        <v>1.7000000000000001E-2</v>
      </c>
      <c r="AF93" s="73">
        <f t="shared" si="42"/>
        <v>1.7000000000000001E-2</v>
      </c>
      <c r="AG93" s="73">
        <f t="shared" si="42"/>
        <v>1.7000000000000001E-2</v>
      </c>
      <c r="AH93" s="73">
        <f t="shared" si="42"/>
        <v>1.7000000000000001E-2</v>
      </c>
      <c r="AI93" s="73">
        <f t="shared" si="42"/>
        <v>1.7000000000000001E-2</v>
      </c>
      <c r="AJ93" s="73">
        <f t="shared" si="42"/>
        <v>1.7000000000000001E-2</v>
      </c>
      <c r="AK93" s="73">
        <f t="shared" si="42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3">IF($G43="",$C43,$G43)</f>
        <v>2.8999999999999998E-2</v>
      </c>
      <c r="O94" s="73">
        <f t="shared" si="43"/>
        <v>2.8999999999999998E-2</v>
      </c>
      <c r="P94" s="73">
        <f t="shared" si="43"/>
        <v>2.8999999999999998E-2</v>
      </c>
      <c r="Q94" s="73">
        <f t="shared" si="43"/>
        <v>2.8999999999999998E-2</v>
      </c>
      <c r="R94" s="73">
        <f t="shared" si="43"/>
        <v>2.8999999999999998E-2</v>
      </c>
      <c r="S94" s="73">
        <f t="shared" si="43"/>
        <v>2.8999999999999998E-2</v>
      </c>
      <c r="T94" s="73">
        <f t="shared" si="43"/>
        <v>2.8999999999999998E-2</v>
      </c>
      <c r="U94" s="73">
        <f t="shared" si="43"/>
        <v>2.8999999999999998E-2</v>
      </c>
      <c r="V94" s="73">
        <f t="shared" si="43"/>
        <v>2.8999999999999998E-2</v>
      </c>
      <c r="W94" s="73">
        <f t="shared" si="43"/>
        <v>2.8999999999999998E-2</v>
      </c>
      <c r="X94" s="73">
        <f t="shared" si="43"/>
        <v>2.8999999999999998E-2</v>
      </c>
      <c r="Y94" s="73">
        <f t="shared" si="43"/>
        <v>2.8999999999999998E-2</v>
      </c>
      <c r="Z94" s="73">
        <f t="shared" si="43"/>
        <v>2.8999999999999998E-2</v>
      </c>
      <c r="AA94" s="73">
        <f t="shared" si="43"/>
        <v>2.8999999999999998E-2</v>
      </c>
      <c r="AB94" s="73">
        <f t="shared" si="43"/>
        <v>2.8999999999999998E-2</v>
      </c>
      <c r="AC94" s="73">
        <f t="shared" si="43"/>
        <v>2.8999999999999998E-2</v>
      </c>
      <c r="AD94" s="73">
        <f t="shared" si="43"/>
        <v>2.8999999999999998E-2</v>
      </c>
      <c r="AE94" s="73">
        <f t="shared" si="43"/>
        <v>2.8999999999999998E-2</v>
      </c>
      <c r="AF94" s="73">
        <f t="shared" si="43"/>
        <v>2.8999999999999998E-2</v>
      </c>
      <c r="AG94" s="73">
        <f t="shared" si="43"/>
        <v>2.8999999999999998E-2</v>
      </c>
      <c r="AH94" s="73">
        <f t="shared" si="43"/>
        <v>2.8999999999999998E-2</v>
      </c>
      <c r="AI94" s="73">
        <f t="shared" si="43"/>
        <v>2.8999999999999998E-2</v>
      </c>
      <c r="AJ94" s="73">
        <f t="shared" si="43"/>
        <v>2.8999999999999998E-2</v>
      </c>
      <c r="AK94" s="73">
        <f t="shared" si="43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4">IF($G44="",$C44,$G44)</f>
        <v>2.2000000000000002E-2</v>
      </c>
      <c r="O95" s="73">
        <f t="shared" si="44"/>
        <v>2.2000000000000002E-2</v>
      </c>
      <c r="P95" s="73">
        <f t="shared" si="44"/>
        <v>2.2000000000000002E-2</v>
      </c>
      <c r="Q95" s="73">
        <f t="shared" si="44"/>
        <v>2.2000000000000002E-2</v>
      </c>
      <c r="R95" s="73">
        <f t="shared" si="44"/>
        <v>2.2000000000000002E-2</v>
      </c>
      <c r="S95" s="73">
        <f t="shared" si="44"/>
        <v>2.2000000000000002E-2</v>
      </c>
      <c r="T95" s="73">
        <f t="shared" si="44"/>
        <v>2.2000000000000002E-2</v>
      </c>
      <c r="U95" s="73">
        <f t="shared" si="44"/>
        <v>2.2000000000000002E-2</v>
      </c>
      <c r="V95" s="73">
        <f t="shared" si="44"/>
        <v>2.2000000000000002E-2</v>
      </c>
      <c r="W95" s="73">
        <f t="shared" si="44"/>
        <v>2.2000000000000002E-2</v>
      </c>
      <c r="X95" s="73">
        <f t="shared" si="44"/>
        <v>2.2000000000000002E-2</v>
      </c>
      <c r="Y95" s="73">
        <f t="shared" si="44"/>
        <v>2.2000000000000002E-2</v>
      </c>
      <c r="Z95" s="73">
        <f t="shared" si="44"/>
        <v>2.2000000000000002E-2</v>
      </c>
      <c r="AA95" s="73">
        <f t="shared" si="44"/>
        <v>2.2000000000000002E-2</v>
      </c>
      <c r="AB95" s="73">
        <f t="shared" si="44"/>
        <v>2.2000000000000002E-2</v>
      </c>
      <c r="AC95" s="73">
        <f t="shared" si="44"/>
        <v>2.2000000000000002E-2</v>
      </c>
      <c r="AD95" s="73">
        <f t="shared" si="44"/>
        <v>2.2000000000000002E-2</v>
      </c>
      <c r="AE95" s="73">
        <f t="shared" si="44"/>
        <v>2.2000000000000002E-2</v>
      </c>
      <c r="AF95" s="73">
        <f t="shared" si="44"/>
        <v>2.2000000000000002E-2</v>
      </c>
      <c r="AG95" s="73">
        <f t="shared" si="44"/>
        <v>2.2000000000000002E-2</v>
      </c>
      <c r="AH95" s="73">
        <f t="shared" si="44"/>
        <v>2.2000000000000002E-2</v>
      </c>
      <c r="AI95" s="73">
        <f t="shared" si="44"/>
        <v>2.2000000000000002E-2</v>
      </c>
      <c r="AJ95" s="73">
        <f t="shared" si="44"/>
        <v>2.2000000000000002E-2</v>
      </c>
      <c r="AK95" s="73">
        <f t="shared" si="44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5">IF($G45="",$C45,$G45)</f>
        <v>1.7000000000000001E-2</v>
      </c>
      <c r="O96" s="73">
        <f t="shared" si="45"/>
        <v>1.7000000000000001E-2</v>
      </c>
      <c r="P96" s="73">
        <f t="shared" si="45"/>
        <v>1.7000000000000001E-2</v>
      </c>
      <c r="Q96" s="73">
        <f t="shared" si="45"/>
        <v>1.7000000000000001E-2</v>
      </c>
      <c r="R96" s="73">
        <f t="shared" si="45"/>
        <v>1.7000000000000001E-2</v>
      </c>
      <c r="S96" s="73">
        <f t="shared" si="45"/>
        <v>1.7000000000000001E-2</v>
      </c>
      <c r="T96" s="73">
        <f t="shared" si="45"/>
        <v>1.7000000000000001E-2</v>
      </c>
      <c r="U96" s="73">
        <f t="shared" si="45"/>
        <v>1.7000000000000001E-2</v>
      </c>
      <c r="V96" s="73">
        <f t="shared" si="45"/>
        <v>1.7000000000000001E-2</v>
      </c>
      <c r="W96" s="73">
        <f t="shared" si="45"/>
        <v>1.7000000000000001E-2</v>
      </c>
      <c r="X96" s="73">
        <f t="shared" si="45"/>
        <v>1.7000000000000001E-2</v>
      </c>
      <c r="Y96" s="73">
        <f t="shared" si="45"/>
        <v>1.7000000000000001E-2</v>
      </c>
      <c r="Z96" s="73">
        <f t="shared" si="45"/>
        <v>1.7000000000000001E-2</v>
      </c>
      <c r="AA96" s="73">
        <f t="shared" si="45"/>
        <v>1.7000000000000001E-2</v>
      </c>
      <c r="AB96" s="73">
        <f t="shared" si="45"/>
        <v>1.7000000000000001E-2</v>
      </c>
      <c r="AC96" s="73">
        <f t="shared" si="45"/>
        <v>1.7000000000000001E-2</v>
      </c>
      <c r="AD96" s="73">
        <f t="shared" si="45"/>
        <v>1.7000000000000001E-2</v>
      </c>
      <c r="AE96" s="73">
        <f t="shared" si="45"/>
        <v>1.7000000000000001E-2</v>
      </c>
      <c r="AF96" s="73">
        <f t="shared" si="45"/>
        <v>1.7000000000000001E-2</v>
      </c>
      <c r="AG96" s="73">
        <f t="shared" si="45"/>
        <v>1.7000000000000001E-2</v>
      </c>
      <c r="AH96" s="73">
        <f t="shared" si="45"/>
        <v>1.7000000000000001E-2</v>
      </c>
      <c r="AI96" s="73">
        <f t="shared" si="45"/>
        <v>1.7000000000000001E-2</v>
      </c>
      <c r="AJ96" s="73">
        <f t="shared" si="45"/>
        <v>1.7000000000000001E-2</v>
      </c>
      <c r="AK96" s="73">
        <f t="shared" si="45"/>
        <v>1.7000000000000001E-2</v>
      </c>
    </row>
    <row r="98" spans="1:37" x14ac:dyDescent="0.35">
      <c r="O98" s="73"/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6">(C101+1)*(1+C55)-1</f>
        <v>4.4483999999999968E-2</v>
      </c>
      <c r="E101" s="76">
        <f t="shared" si="46"/>
        <v>6.7462648000000014E-2</v>
      </c>
      <c r="F101" s="76">
        <f t="shared" si="46"/>
        <v>9.0946826256000035E-2</v>
      </c>
      <c r="G101" s="76">
        <f>(F101+1)*(1+F55)-1</f>
        <v>0.11494765643363203</v>
      </c>
      <c r="H101" s="76">
        <f t="shared" si="46"/>
        <v>0.13866673432012777</v>
      </c>
      <c r="I101" s="76">
        <f t="shared" si="46"/>
        <v>0.16206340771023253</v>
      </c>
      <c r="J101" s="76">
        <f t="shared" si="46"/>
        <v>0.18509683252351539</v>
      </c>
      <c r="K101" s="76">
        <f t="shared" si="46"/>
        <v>0.20772608724100428</v>
      </c>
      <c r="L101" s="76">
        <f t="shared" si="46"/>
        <v>0.22991029014063979</v>
      </c>
      <c r="M101" s="76">
        <f t="shared" si="46"/>
        <v>0.2516087188822409</v>
      </c>
      <c r="N101" s="76">
        <f t="shared" si="46"/>
        <v>0.27278093197085274</v>
      </c>
      <c r="O101" s="76">
        <f t="shared" si="46"/>
        <v>0.2943112942160715</v>
      </c>
      <c r="P101" s="76">
        <f t="shared" si="46"/>
        <v>0.3162058640690304</v>
      </c>
      <c r="Q101" s="76">
        <f t="shared" si="46"/>
        <v>0.338470802465622</v>
      </c>
      <c r="R101" s="76">
        <f t="shared" si="46"/>
        <v>0.36111237456013034</v>
      </c>
      <c r="S101" s="76">
        <f t="shared" si="46"/>
        <v>0.38413695148818938</v>
      </c>
      <c r="T101" s="76">
        <f t="shared" si="46"/>
        <v>0.40755101215956357</v>
      </c>
      <c r="U101" s="76">
        <f t="shared" si="46"/>
        <v>0.43136114508125467</v>
      </c>
      <c r="V101" s="76">
        <f t="shared" si="46"/>
        <v>0.45557405021144914</v>
      </c>
      <c r="W101" s="76">
        <f t="shared" si="46"/>
        <v>0.48019654084482588</v>
      </c>
      <c r="X101" s="76">
        <f t="shared" si="46"/>
        <v>0.5052355455297568</v>
      </c>
      <c r="Y101" s="76">
        <f t="shared" si="46"/>
        <v>0.53069811001793799</v>
      </c>
      <c r="Z101" s="76">
        <f t="shared" si="46"/>
        <v>0.55659139924700129</v>
      </c>
      <c r="AA101" s="76">
        <f t="shared" si="46"/>
        <v>0.58292269935666341</v>
      </c>
      <c r="AB101" s="76">
        <f t="shared" si="46"/>
        <v>0.60969941973898067</v>
      </c>
      <c r="AC101" s="76">
        <f t="shared" si="46"/>
        <v>0.63692909512328511</v>
      </c>
      <c r="AD101" s="76">
        <f t="shared" si="46"/>
        <v>0.6646193876963904</v>
      </c>
      <c r="AE101" s="76">
        <f t="shared" si="46"/>
        <v>0.69277808925866236</v>
      </c>
      <c r="AF101" s="76">
        <f t="shared" si="46"/>
        <v>0.72141312341656172</v>
      </c>
      <c r="AG101" s="76">
        <f t="shared" si="46"/>
        <v>0.75053254781227619</v>
      </c>
      <c r="AH101" s="76">
        <f t="shared" si="46"/>
        <v>0.7801445563910685</v>
      </c>
      <c r="AI101" s="76">
        <f t="shared" si="46"/>
        <v>0.81025748170697964</v>
      </c>
      <c r="AJ101" s="76">
        <f t="shared" si="46"/>
        <v>0.84087979726753481</v>
      </c>
      <c r="AK101" s="76">
        <f t="shared" si="46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7">(B102+1)*(1+B56)-1</f>
        <v>-1.3000000000000012E-2</v>
      </c>
      <c r="D102" s="76">
        <f t="shared" si="47"/>
        <v>-2.5831000000000048E-2</v>
      </c>
      <c r="E102" s="76">
        <f t="shared" si="47"/>
        <v>-3.8495197000000037E-2</v>
      </c>
      <c r="F102" s="76">
        <f t="shared" si="47"/>
        <v>-5.0994759439000004E-2</v>
      </c>
      <c r="G102" s="76">
        <f t="shared" si="47"/>
        <v>-6.3331827566292964E-2</v>
      </c>
      <c r="H102" s="76">
        <f t="shared" si="47"/>
        <v>-7.4036606679821038E-2</v>
      </c>
      <c r="I102" s="76">
        <f t="shared" si="47"/>
        <v>-8.3163960128262882E-2</v>
      </c>
      <c r="J102" s="76">
        <f t="shared" si="47"/>
        <v>-9.0760601601485913E-2</v>
      </c>
      <c r="K102" s="76">
        <f t="shared" si="47"/>
        <v>-9.6865494705018707E-2</v>
      </c>
      <c r="L102" s="76">
        <f t="shared" si="47"/>
        <v>-0.10151018644653576</v>
      </c>
      <c r="M102" s="76">
        <f t="shared" si="47"/>
        <v>-0.10471907863779817</v>
      </c>
      <c r="N102" s="76">
        <f t="shared" si="47"/>
        <v>-0.10650964048052258</v>
      </c>
      <c r="O102" s="76">
        <f t="shared" si="47"/>
        <v>-0.10829662119956152</v>
      </c>
      <c r="P102" s="76">
        <f t="shared" si="47"/>
        <v>-0.11008002795716243</v>
      </c>
      <c r="Q102" s="76">
        <f t="shared" si="47"/>
        <v>-0.11185986790124813</v>
      </c>
      <c r="R102" s="76">
        <f t="shared" si="47"/>
        <v>-0.11363614816544565</v>
      </c>
      <c r="S102" s="76">
        <f t="shared" si="46"/>
        <v>-0.11540887586911475</v>
      </c>
      <c r="T102" s="76">
        <f t="shared" si="46"/>
        <v>-0.11717805811737647</v>
      </c>
      <c r="U102" s="76">
        <f t="shared" si="46"/>
        <v>-0.11894370200114168</v>
      </c>
      <c r="V102" s="76">
        <f t="shared" si="46"/>
        <v>-0.12070581459713936</v>
      </c>
      <c r="W102" s="76">
        <f t="shared" si="46"/>
        <v>-0.12246440296794503</v>
      </c>
      <c r="X102" s="76">
        <f t="shared" si="46"/>
        <v>-0.12421947416200918</v>
      </c>
      <c r="Y102" s="76">
        <f t="shared" si="46"/>
        <v>-0.12597103521368513</v>
      </c>
      <c r="Z102" s="76">
        <f t="shared" si="46"/>
        <v>-0.1277190931432578</v>
      </c>
      <c r="AA102" s="76">
        <f t="shared" si="46"/>
        <v>-0.12946365495697132</v>
      </c>
      <c r="AB102" s="76">
        <f t="shared" si="46"/>
        <v>-0.13120472764705737</v>
      </c>
      <c r="AC102" s="76">
        <f t="shared" si="46"/>
        <v>-0.13294231819176328</v>
      </c>
      <c r="AD102" s="76">
        <f t="shared" si="46"/>
        <v>-0.13467643355537973</v>
      </c>
      <c r="AE102" s="76">
        <f t="shared" si="46"/>
        <v>-0.13640708068826901</v>
      </c>
      <c r="AF102" s="76">
        <f t="shared" si="46"/>
        <v>-0.13813426652689242</v>
      </c>
      <c r="AG102" s="76">
        <f t="shared" si="46"/>
        <v>-0.13985799799383869</v>
      </c>
      <c r="AH102" s="76">
        <f t="shared" si="46"/>
        <v>-0.14157828199785105</v>
      </c>
      <c r="AI102" s="76">
        <f t="shared" si="46"/>
        <v>-0.14329512543385536</v>
      </c>
      <c r="AJ102" s="76">
        <f t="shared" si="46"/>
        <v>-0.14500853518298762</v>
      </c>
      <c r="AK102" s="76">
        <f t="shared" si="46"/>
        <v>-0.1467185181126216</v>
      </c>
    </row>
    <row r="103" spans="1:37" s="93" customFormat="1" x14ac:dyDescent="0.35">
      <c r="A103" s="94" t="s">
        <v>41</v>
      </c>
      <c r="B103" s="90"/>
      <c r="C103" s="91"/>
      <c r="D103" s="91"/>
      <c r="E103" s="91"/>
      <c r="F103" s="91"/>
      <c r="G103" s="95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</row>
    <row r="104" spans="1:37" x14ac:dyDescent="0.35">
      <c r="A104" s="1" t="s">
        <v>4</v>
      </c>
      <c r="B104">
        <v>0</v>
      </c>
      <c r="C104" s="76">
        <f t="shared" si="47"/>
        <v>-1.5439370078740189E-2</v>
      </c>
      <c r="D104" s="76">
        <f t="shared" si="46"/>
        <v>-3.0640366009052067E-2</v>
      </c>
      <c r="E104" s="76">
        <f t="shared" si="46"/>
        <v>-4.5606668137630479E-2</v>
      </c>
      <c r="F104" s="76">
        <f t="shared" si="46"/>
        <v>-6.0341899988935466E-2</v>
      </c>
      <c r="G104" s="76">
        <f t="shared" si="46"/>
        <v>-7.4849629142492158E-2</v>
      </c>
      <c r="H104" s="76">
        <f t="shared" si="46"/>
        <v>-8.5765165988158421E-2</v>
      </c>
      <c r="I104" s="76">
        <f t="shared" si="46"/>
        <v>-9.3223452271156804E-2</v>
      </c>
      <c r="J104" s="76">
        <f t="shared" si="46"/>
        <v>-9.7319585804600872E-2</v>
      </c>
      <c r="K104" s="76">
        <f t="shared" si="46"/>
        <v>-9.8110820528082177E-2</v>
      </c>
      <c r="L104" s="76">
        <f t="shared" si="46"/>
        <v>-9.5617846794198824E-2</v>
      </c>
      <c r="M104" s="76">
        <f t="shared" si="46"/>
        <v>-8.9825390962744667E-2</v>
      </c>
      <c r="N104" s="76">
        <f t="shared" si="46"/>
        <v>-8.0682155431504365E-2</v>
      </c>
      <c r="O104" s="76">
        <f t="shared" si="46"/>
        <v>-7.1447070759286468E-2</v>
      </c>
      <c r="P104" s="76">
        <f t="shared" si="46"/>
        <v>-6.211921426782574E-2</v>
      </c>
      <c r="Q104" s="76">
        <f t="shared" si="46"/>
        <v>-5.2697654010014805E-2</v>
      </c>
      <c r="R104" s="76">
        <f t="shared" si="46"/>
        <v>-4.3181448676793521E-2</v>
      </c>
      <c r="S104" s="76">
        <f t="shared" si="46"/>
        <v>-3.3569647503102318E-2</v>
      </c>
      <c r="T104" s="76">
        <f t="shared" si="46"/>
        <v>-2.3861290172891403E-2</v>
      </c>
      <c r="U104" s="76">
        <f t="shared" si="46"/>
        <v>-1.405540672317529E-2</v>
      </c>
      <c r="V104" s="76">
        <f t="shared" si="46"/>
        <v>-4.1510174471238726E-3</v>
      </c>
      <c r="W104" s="76">
        <f t="shared" si="46"/>
        <v>5.8528672038202778E-3</v>
      </c>
      <c r="X104" s="76">
        <f t="shared" si="46"/>
        <v>1.5957246718807827E-2</v>
      </c>
      <c r="Y104" s="76">
        <f t="shared" si="46"/>
        <v>2.6163130627441689E-2</v>
      </c>
      <c r="Z104" s="76">
        <f t="shared" si="46"/>
        <v>3.647153860063912E-2</v>
      </c>
      <c r="AA104" s="76">
        <f t="shared" si="46"/>
        <v>4.6883500552507673E-2</v>
      </c>
      <c r="AB104" s="76">
        <f t="shared" si="46"/>
        <v>5.7400056743243111E-2</v>
      </c>
      <c r="AC104" s="76">
        <f t="shared" si="46"/>
        <v>6.8022257883062709E-2</v>
      </c>
      <c r="AD104" s="76">
        <f t="shared" si="46"/>
        <v>7.8751165237181286E-2</v>
      </c>
      <c r="AE104" s="76">
        <f t="shared" si="46"/>
        <v>8.9587850731843055E-2</v>
      </c>
      <c r="AF104" s="76">
        <f t="shared" si="46"/>
        <v>0.10053339706141706</v>
      </c>
      <c r="AG104" s="76">
        <f t="shared" si="46"/>
        <v>0.11158889779656955</v>
      </c>
      <c r="AH104" s="76">
        <f t="shared" si="46"/>
        <v>0.12275545749352301</v>
      </c>
      <c r="AI104" s="76">
        <f t="shared" si="46"/>
        <v>0.13403419180441234</v>
      </c>
      <c r="AJ104" s="76">
        <f t="shared" si="46"/>
        <v>0.14542622758874946</v>
      </c>
      <c r="AK104" s="76">
        <f t="shared" si="46"/>
        <v>0.15693270302600837</v>
      </c>
    </row>
    <row r="105" spans="1:37" x14ac:dyDescent="0.35">
      <c r="A105" s="1" t="s">
        <v>5</v>
      </c>
      <c r="B105">
        <v>0</v>
      </c>
      <c r="C105" s="76">
        <f t="shared" si="47"/>
        <v>-1.0000000000000009E-3</v>
      </c>
      <c r="D105" s="76">
        <f t="shared" si="46"/>
        <v>-1.998999999999973E-3</v>
      </c>
      <c r="E105" s="76">
        <f t="shared" si="46"/>
        <v>-2.9970009999999991E-3</v>
      </c>
      <c r="F105" s="76">
        <f t="shared" si="46"/>
        <v>-3.9940039989999621E-3</v>
      </c>
      <c r="G105" s="76">
        <f t="shared" si="46"/>
        <v>-4.990009995000988E-3</v>
      </c>
      <c r="H105" s="76">
        <f t="shared" si="46"/>
        <v>-1.7206914564130704E-3</v>
      </c>
      <c r="I105" s="76">
        <f t="shared" si="46"/>
        <v>5.8377090225598671E-3</v>
      </c>
      <c r="J105" s="76">
        <f t="shared" si="46"/>
        <v>1.7764070429541645E-2</v>
      </c>
      <c r="K105" s="76">
        <f t="shared" si="46"/>
        <v>3.4193690423618639E-2</v>
      </c>
      <c r="L105" s="76">
        <f t="shared" si="46"/>
        <v>5.5320790099415484E-2</v>
      </c>
      <c r="M105" s="76">
        <f t="shared" si="46"/>
        <v>8.1402289626158142E-2</v>
      </c>
      <c r="N105" s="76">
        <f t="shared" si="46"/>
        <v>0.11276295602531672</v>
      </c>
      <c r="O105" s="76">
        <f t="shared" si="46"/>
        <v>0.14503308175005092</v>
      </c>
      <c r="P105" s="76">
        <f t="shared" si="46"/>
        <v>0.17823904112080236</v>
      </c>
      <c r="Q105" s="76">
        <f t="shared" si="46"/>
        <v>0.21240797331330552</v>
      </c>
      <c r="R105" s="76">
        <f t="shared" si="46"/>
        <v>0.2475678045393912</v>
      </c>
      <c r="S105" s="76">
        <f t="shared" si="46"/>
        <v>0.28374727087103335</v>
      </c>
      <c r="T105" s="76">
        <f t="shared" si="46"/>
        <v>0.32097594172629318</v>
      </c>
      <c r="U105" s="76">
        <f t="shared" si="46"/>
        <v>0.3592842440363555</v>
      </c>
      <c r="V105" s="76">
        <f t="shared" si="46"/>
        <v>0.39870348711340964</v>
      </c>
      <c r="W105" s="76">
        <f t="shared" si="46"/>
        <v>0.43926588823969848</v>
      </c>
      <c r="X105" s="76">
        <f t="shared" si="46"/>
        <v>0.48100459899864956</v>
      </c>
      <c r="Y105" s="76">
        <f t="shared" si="46"/>
        <v>0.52395373236961018</v>
      </c>
      <c r="Z105" s="76">
        <f t="shared" si="46"/>
        <v>0.56814839060832867</v>
      </c>
      <c r="AA105" s="76">
        <f t="shared" si="46"/>
        <v>0.61362469393596997</v>
      </c>
      <c r="AB105" s="76">
        <f t="shared" si="46"/>
        <v>0.66041981006011286</v>
      </c>
      <c r="AC105" s="76">
        <f t="shared" si="46"/>
        <v>0.70857198455185588</v>
      </c>
      <c r="AD105" s="76">
        <f t="shared" si="46"/>
        <v>0.75812057210385952</v>
      </c>
      <c r="AE105" s="76">
        <f t="shared" si="46"/>
        <v>0.80910606869487123</v>
      </c>
      <c r="AF105" s="76">
        <f t="shared" si="46"/>
        <v>0.86157014468702231</v>
      </c>
      <c r="AG105" s="76">
        <f t="shared" si="46"/>
        <v>0.91555567888294576</v>
      </c>
      <c r="AH105" s="76">
        <f t="shared" si="46"/>
        <v>0.97110679357055107</v>
      </c>
      <c r="AI105" s="76">
        <f t="shared" si="46"/>
        <v>1.0282688905840969</v>
      </c>
      <c r="AJ105" s="76">
        <f t="shared" si="46"/>
        <v>1.0870886884110353</v>
      </c>
      <c r="AK105" s="76">
        <f t="shared" si="46"/>
        <v>1.1476142603749553</v>
      </c>
    </row>
    <row r="106" spans="1:37" x14ac:dyDescent="0.35">
      <c r="A106" s="1" t="s">
        <v>6</v>
      </c>
      <c r="B106">
        <v>0</v>
      </c>
      <c r="C106" s="76">
        <f t="shared" si="47"/>
        <v>9.3064840918244407E-3</v>
      </c>
      <c r="D106" s="76">
        <f t="shared" si="46"/>
        <v>1.8699578829800334E-2</v>
      </c>
      <c r="E106" s="76">
        <f t="shared" si="46"/>
        <v>2.8180090254528167E-2</v>
      </c>
      <c r="F106" s="76">
        <f t="shared" si="46"/>
        <v>3.7748831908012592E-2</v>
      </c>
      <c r="G106" s="76">
        <f t="shared" si="46"/>
        <v>4.7406624903473915E-2</v>
      </c>
      <c r="H106" s="76">
        <f t="shared" si="46"/>
        <v>5.8691668857223878E-2</v>
      </c>
      <c r="I106" s="76">
        <f t="shared" si="46"/>
        <v>7.1652235858312485E-2</v>
      </c>
      <c r="J106" s="76">
        <f t="shared" si="46"/>
        <v>8.63444251770209E-2</v>
      </c>
      <c r="K106" s="76">
        <f t="shared" si="46"/>
        <v>0.10283256547573827</v>
      </c>
      <c r="L106" s="76">
        <f t="shared" si="46"/>
        <v>0.12118968115802309</v>
      </c>
      <c r="M106" s="76">
        <f t="shared" si="46"/>
        <v>0.14149802755975838</v>
      </c>
      <c r="N106" s="76">
        <f t="shared" si="46"/>
        <v>0.16384970043740599</v>
      </c>
      <c r="O106" s="76">
        <f t="shared" si="46"/>
        <v>0.18663904142167098</v>
      </c>
      <c r="P106" s="76">
        <f t="shared" si="46"/>
        <v>0.20987462049174876</v>
      </c>
      <c r="Q106" s="76">
        <f t="shared" si="46"/>
        <v>0.23356517543559785</v>
      </c>
      <c r="R106" s="76">
        <f t="shared" si="46"/>
        <v>0.25771961513580233</v>
      </c>
      <c r="S106" s="76">
        <f t="shared" si="46"/>
        <v>0.28234702291977665</v>
      </c>
      <c r="T106" s="76">
        <f t="shared" si="46"/>
        <v>0.30745665997556881</v>
      </c>
      <c r="U106" s="76">
        <f t="shared" si="46"/>
        <v>0.33305796883455052</v>
      </c>
      <c r="V106" s="76">
        <f t="shared" si="46"/>
        <v>0.35916057692229986</v>
      </c>
      <c r="W106" s="76">
        <f t="shared" si="46"/>
        <v>0.38577430017901548</v>
      </c>
      <c r="X106" s="76">
        <f t="shared" si="46"/>
        <v>0.4129091467508208</v>
      </c>
      <c r="Y106" s="76">
        <f t="shared" si="46"/>
        <v>0.44057532075334871</v>
      </c>
      <c r="Z106" s="76">
        <f t="shared" si="46"/>
        <v>0.46878322610902012</v>
      </c>
      <c r="AA106" s="76">
        <f t="shared" si="46"/>
        <v>0.49754347045946101</v>
      </c>
      <c r="AB106" s="76">
        <f t="shared" si="46"/>
        <v>0.52686686915452774</v>
      </c>
      <c r="AC106" s="76">
        <f t="shared" si="46"/>
        <v>0.55676444931944258</v>
      </c>
      <c r="AD106" s="76">
        <f t="shared" si="46"/>
        <v>0.58724745400156664</v>
      </c>
      <c r="AE106" s="76">
        <f t="shared" si="46"/>
        <v>0.61832734639837139</v>
      </c>
      <c r="AF106" s="76">
        <f t="shared" si="46"/>
        <v>0.65001581416819798</v>
      </c>
      <c r="AG106" s="76">
        <f t="shared" si="46"/>
        <v>0.68232477382542567</v>
      </c>
      <c r="AH106" s="76">
        <f t="shared" si="46"/>
        <v>0.71526637522170144</v>
      </c>
      <c r="AI106" s="76">
        <f t="shared" si="46"/>
        <v>0.74885300611491767</v>
      </c>
      <c r="AJ106" s="76">
        <f t="shared" si="46"/>
        <v>0.78309729682765394</v>
      </c>
      <c r="AK106" s="76">
        <f t="shared" si="46"/>
        <v>0.8180121249968364</v>
      </c>
    </row>
    <row r="107" spans="1:37" x14ac:dyDescent="0.35">
      <c r="A107" s="1" t="s">
        <v>7</v>
      </c>
      <c r="B107">
        <v>0</v>
      </c>
      <c r="C107" s="76">
        <f t="shared" si="47"/>
        <v>-5.2350486787204886E-3</v>
      </c>
      <c r="D107" s="76">
        <f t="shared" si="46"/>
        <v>-1.0442691622772449E-2</v>
      </c>
      <c r="E107" s="76">
        <f t="shared" si="46"/>
        <v>-1.562307230251081E-2</v>
      </c>
      <c r="F107" s="76">
        <f t="shared" si="46"/>
        <v>-2.0776333437216521E-2</v>
      </c>
      <c r="G107" s="76">
        <f t="shared" si="46"/>
        <v>-2.590261699902785E-2</v>
      </c>
      <c r="H107" s="76">
        <f t="shared" si="46"/>
        <v>-3.2927291341995568E-2</v>
      </c>
      <c r="I107" s="76">
        <f t="shared" si="46"/>
        <v>-4.1812650861516976E-2</v>
      </c>
      <c r="J107" s="76">
        <f t="shared" si="46"/>
        <v>-5.2510154848446788E-2</v>
      </c>
      <c r="K107" s="76">
        <f t="shared" si="46"/>
        <v>-6.4960867959024671E-2</v>
      </c>
      <c r="L107" s="76">
        <f t="shared" si="46"/>
        <v>-7.9096001099823732E-2</v>
      </c>
      <c r="M107" s="76">
        <f t="shared" si="46"/>
        <v>-9.4837545787942124E-2</v>
      </c>
      <c r="N107" s="76">
        <f t="shared" si="46"/>
        <v>-0.11209899378976607</v>
      </c>
      <c r="O107" s="76">
        <f t="shared" si="46"/>
        <v>-0.12903126597819525</v>
      </c>
      <c r="P107" s="76">
        <f t="shared" si="46"/>
        <v>-0.14564063973599106</v>
      </c>
      <c r="Q107" s="76">
        <f t="shared" si="46"/>
        <v>-0.16193327273622571</v>
      </c>
      <c r="R107" s="76">
        <f t="shared" si="46"/>
        <v>-0.17791520522514592</v>
      </c>
      <c r="S107" s="76">
        <f t="shared" si="46"/>
        <v>-0.19359236226150245</v>
      </c>
      <c r="T107" s="76">
        <f t="shared" si="46"/>
        <v>-0.20897055591317559</v>
      </c>
      <c r="U107" s="76">
        <f t="shared" si="46"/>
        <v>-0.22405548741191139</v>
      </c>
      <c r="V107" s="76">
        <f t="shared" si="46"/>
        <v>-0.23885274926696631</v>
      </c>
      <c r="W107" s="76">
        <f t="shared" si="46"/>
        <v>-0.25336782733844532</v>
      </c>
      <c r="X107" s="76">
        <f t="shared" si="46"/>
        <v>-0.2676061028711012</v>
      </c>
      <c r="Y107" s="76">
        <f t="shared" si="46"/>
        <v>-0.28157285448934932</v>
      </c>
      <c r="Z107" s="76">
        <f t="shared" si="46"/>
        <v>-0.29527326015423749</v>
      </c>
      <c r="AA107" s="76">
        <f t="shared" si="46"/>
        <v>-0.30871239908309622</v>
      </c>
      <c r="AB107" s="76">
        <f t="shared" si="46"/>
        <v>-0.32189525363258165</v>
      </c>
      <c r="AC107" s="76">
        <f t="shared" si="46"/>
        <v>-0.33482671114580831</v>
      </c>
      <c r="AD107" s="76">
        <f t="shared" si="46"/>
        <v>-0.34751156576425779</v>
      </c>
      <c r="AE107" s="76">
        <f t="shared" si="46"/>
        <v>-0.35995452020513341</v>
      </c>
      <c r="AF107" s="76">
        <f t="shared" si="46"/>
        <v>-0.37216018750482149</v>
      </c>
      <c r="AG107" s="76">
        <f t="shared" si="46"/>
        <v>-0.38413309272910456</v>
      </c>
      <c r="AH107" s="76">
        <f t="shared" si="46"/>
        <v>-0.39587767465076051</v>
      </c>
      <c r="AI107" s="76">
        <f t="shared" si="46"/>
        <v>-0.40739828739517048</v>
      </c>
      <c r="AJ107" s="76">
        <f t="shared" si="46"/>
        <v>-0.41869920205454458</v>
      </c>
      <c r="AK107" s="76">
        <f t="shared" si="46"/>
        <v>-0.42978460827136444</v>
      </c>
    </row>
    <row r="108" spans="1:37" x14ac:dyDescent="0.35">
      <c r="A108" s="1" t="s">
        <v>8</v>
      </c>
      <c r="B108">
        <v>0</v>
      </c>
      <c r="C108" s="76">
        <f t="shared" si="47"/>
        <v>2.4000000000000021E-2</v>
      </c>
      <c r="D108" s="76">
        <f t="shared" si="46"/>
        <v>4.8575999999999953E-2</v>
      </c>
      <c r="E108" s="76">
        <f t="shared" si="46"/>
        <v>7.3741824000000067E-2</v>
      </c>
      <c r="F108" s="76">
        <f t="shared" si="46"/>
        <v>9.95116277760002E-2</v>
      </c>
      <c r="G108" s="76">
        <f t="shared" si="46"/>
        <v>0.12589990684262431</v>
      </c>
      <c r="H108" s="76">
        <f t="shared" si="46"/>
        <v>0.15011913973871605</v>
      </c>
      <c r="I108" s="76">
        <f t="shared" si="46"/>
        <v>0.17199670601482597</v>
      </c>
      <c r="J108" s="76">
        <f t="shared" si="46"/>
        <v>0.19137332755536907</v>
      </c>
      <c r="K108" s="76">
        <f t="shared" si="46"/>
        <v>0.2081049745675565</v>
      </c>
      <c r="L108" s="76">
        <f t="shared" si="46"/>
        <v>0.22206462754868461</v>
      </c>
      <c r="M108" s="76">
        <f t="shared" si="46"/>
        <v>0.23314386546204102</v>
      </c>
      <c r="N108" s="76">
        <f t="shared" si="46"/>
        <v>0.24125425266518485</v>
      </c>
      <c r="O108" s="76">
        <f t="shared" si="46"/>
        <v>0.24941798188496378</v>
      </c>
      <c r="P108" s="76">
        <f t="shared" si="46"/>
        <v>0.25763540395182116</v>
      </c>
      <c r="Q108" s="76">
        <f t="shared" si="46"/>
        <v>0.2659068720036124</v>
      </c>
      <c r="R108" s="76">
        <f t="shared" si="46"/>
        <v>0.27423274150078014</v>
      </c>
      <c r="S108" s="76">
        <f t="shared" si="46"/>
        <v>0.28261337024163091</v>
      </c>
      <c r="T108" s="76">
        <f t="shared" si="46"/>
        <v>0.29104911837771019</v>
      </c>
      <c r="U108" s="76">
        <f t="shared" si="46"/>
        <v>0.29954034842928046</v>
      </c>
      <c r="V108" s="76">
        <f t="shared" si="46"/>
        <v>0.30808742530089983</v>
      </c>
      <c r="W108" s="76">
        <f t="shared" si="46"/>
        <v>0.31669071629710399</v>
      </c>
      <c r="X108" s="76">
        <f t="shared" si="46"/>
        <v>0.3253505911381902</v>
      </c>
      <c r="Y108" s="76">
        <f t="shared" si="46"/>
        <v>0.33406742197610617</v>
      </c>
      <c r="Z108" s="76">
        <f t="shared" si="46"/>
        <v>0.34284158341044302</v>
      </c>
      <c r="AA108" s="76">
        <f t="shared" si="46"/>
        <v>0.35167345250453352</v>
      </c>
      <c r="AB108" s="76">
        <f t="shared" si="46"/>
        <v>0.36056340880165583</v>
      </c>
      <c r="AC108" s="76">
        <f t="shared" si="46"/>
        <v>0.36951183434134438</v>
      </c>
      <c r="AD108" s="76">
        <f t="shared" si="46"/>
        <v>0.37851911367580748</v>
      </c>
      <c r="AE108" s="76">
        <f t="shared" si="46"/>
        <v>0.3875856338864534</v>
      </c>
      <c r="AF108" s="76">
        <f t="shared" si="46"/>
        <v>0.39671178460052459</v>
      </c>
      <c r="AG108" s="76">
        <f t="shared" si="46"/>
        <v>0.40589795800784234</v>
      </c>
      <c r="AH108" s="76">
        <f t="shared" si="46"/>
        <v>0.41514454887765995</v>
      </c>
      <c r="AI108" s="76">
        <f t="shared" si="46"/>
        <v>0.42445195457562845</v>
      </c>
      <c r="AJ108" s="76">
        <f t="shared" ref="D108:AK116" si="48">(AI108+1)*(1+AI62)-1</f>
        <v>0.43382057508087235</v>
      </c>
      <c r="AK108" s="76">
        <f t="shared" si="48"/>
        <v>0.44325081300317937</v>
      </c>
    </row>
    <row r="109" spans="1:37" x14ac:dyDescent="0.35">
      <c r="A109" s="1" t="s">
        <v>9</v>
      </c>
      <c r="B109">
        <v>0</v>
      </c>
      <c r="C109" s="76">
        <f t="shared" si="47"/>
        <v>3.9223972339597069E-4</v>
      </c>
      <c r="D109" s="76">
        <f t="shared" si="48"/>
        <v>7.8463329879263632E-4</v>
      </c>
      <c r="E109" s="76">
        <f t="shared" si="48"/>
        <v>1.1771807865366135E-3</v>
      </c>
      <c r="F109" s="76">
        <f t="shared" si="48"/>
        <v>1.5698822469987217E-3</v>
      </c>
      <c r="G109" s="76">
        <f t="shared" si="48"/>
        <v>1.962737740573095E-3</v>
      </c>
      <c r="H109" s="76">
        <f t="shared" si="48"/>
        <v>2.8943395545644179E-3</v>
      </c>
      <c r="I109" s="76">
        <f t="shared" si="48"/>
        <v>4.365900547908641E-3</v>
      </c>
      <c r="J109" s="76">
        <f t="shared" si="48"/>
        <v>6.3795047996810794E-3</v>
      </c>
      <c r="K109" s="76">
        <f t="shared" si="48"/>
        <v>8.9381124319030114E-3</v>
      </c>
      <c r="L109" s="76">
        <f t="shared" si="48"/>
        <v>1.2045566788768891E-2</v>
      </c>
      <c r="M109" s="76">
        <f t="shared" si="48"/>
        <v>1.570660399637247E-2</v>
      </c>
      <c r="N109" s="76">
        <f t="shared" si="48"/>
        <v>1.9926864935977395E-2</v>
      </c>
      <c r="O109" s="76">
        <f t="shared" si="48"/>
        <v>2.4164661059786319E-2</v>
      </c>
      <c r="P109" s="76">
        <f t="shared" si="48"/>
        <v>2.8420065226489655E-2</v>
      </c>
      <c r="Q109" s="76">
        <f t="shared" si="48"/>
        <v>3.269315059750566E-2</v>
      </c>
      <c r="R109" s="76">
        <f t="shared" si="48"/>
        <v>3.6983990638238096E-2</v>
      </c>
      <c r="S109" s="76">
        <f t="shared" si="48"/>
        <v>4.1292659119339881E-2</v>
      </c>
      <c r="T109" s="76">
        <f t="shared" si="48"/>
        <v>4.5619230117980747E-2</v>
      </c>
      <c r="U109" s="76">
        <f t="shared" si="48"/>
        <v>4.9963778019120886E-2</v>
      </c>
      <c r="V109" s="76">
        <f t="shared" si="48"/>
        <v>5.4326377516790147E-2</v>
      </c>
      <c r="W109" s="76">
        <f t="shared" si="48"/>
        <v>5.8707103615372347E-2</v>
      </c>
      <c r="X109" s="76">
        <f t="shared" si="48"/>
        <v>6.3106031630894233E-2</v>
      </c>
      <c r="Y109" s="76">
        <f t="shared" si="48"/>
        <v>6.7523237192320451E-2</v>
      </c>
      <c r="Z109" s="76">
        <f t="shared" si="48"/>
        <v>7.1958796242854506E-2</v>
      </c>
      <c r="AA109" s="76">
        <f t="shared" si="48"/>
        <v>7.6412785041243492E-2</v>
      </c>
      <c r="AB109" s="76">
        <f t="shared" si="48"/>
        <v>8.0885280163089712E-2</v>
      </c>
      <c r="AC109" s="76">
        <f t="shared" si="48"/>
        <v>8.5376358502167182E-2</v>
      </c>
      <c r="AD109" s="76">
        <f t="shared" si="48"/>
        <v>8.9886097271743681E-2</v>
      </c>
      <c r="AE109" s="76">
        <f t="shared" si="48"/>
        <v>9.4414574005907692E-2</v>
      </c>
      <c r="AF109" s="76">
        <f t="shared" si="48"/>
        <v>9.8961866560902223E-2</v>
      </c>
      <c r="AG109" s="76">
        <f t="shared" si="48"/>
        <v>0.10352805311646263</v>
      </c>
      <c r="AH109" s="76">
        <f t="shared" si="48"/>
        <v>0.10811321217716152</v>
      </c>
      <c r="AI109" s="76">
        <f t="shared" si="48"/>
        <v>0.1127174225737575</v>
      </c>
      <c r="AJ109" s="76">
        <f t="shared" si="48"/>
        <v>0.11734076346455136</v>
      </c>
      <c r="AK109" s="76">
        <f t="shared" si="48"/>
        <v>0.12198331433674636</v>
      </c>
    </row>
    <row r="110" spans="1:37" s="93" customFormat="1" x14ac:dyDescent="0.35">
      <c r="A110" s="94" t="s">
        <v>10</v>
      </c>
      <c r="B110" s="90"/>
      <c r="C110" s="91"/>
      <c r="D110" s="91"/>
      <c r="E110" s="91"/>
      <c r="F110" s="91"/>
      <c r="G110" s="95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</row>
    <row r="111" spans="1:37" x14ac:dyDescent="0.35">
      <c r="A111" s="1" t="s">
        <v>36</v>
      </c>
      <c r="B111">
        <v>0</v>
      </c>
      <c r="C111" s="76">
        <f t="shared" si="47"/>
        <v>2.2260186694325057E-2</v>
      </c>
      <c r="D111" s="76">
        <f t="shared" si="48"/>
        <v>4.5015889300316303E-2</v>
      </c>
      <c r="E111" s="76">
        <f t="shared" si="48"/>
        <v>6.8278138094677532E-2</v>
      </c>
      <c r="F111" s="76">
        <f t="shared" si="48"/>
        <v>9.2058208890130944E-2</v>
      </c>
      <c r="G111" s="76">
        <f t="shared" si="48"/>
        <v>0.1163676285010955</v>
      </c>
      <c r="H111" s="76">
        <f t="shared" si="48"/>
        <v>0.14069042763071504</v>
      </c>
      <c r="I111" s="76">
        <f t="shared" si="48"/>
        <v>0.16500390734293013</v>
      </c>
      <c r="J111" s="76">
        <f t="shared" si="48"/>
        <v>0.18928487663613791</v>
      </c>
      <c r="K111" s="76">
        <f t="shared" si="48"/>
        <v>0.21350968534306625</v>
      </c>
      <c r="L111" s="76">
        <f t="shared" si="48"/>
        <v>0.23765425884833768</v>
      </c>
      <c r="M111" s="76">
        <f t="shared" si="48"/>
        <v>0.26169413456570911</v>
      </c>
      <c r="N111" s="76">
        <f t="shared" si="48"/>
        <v>0.28560450010986371</v>
      </c>
      <c r="O111" s="76">
        <f t="shared" si="48"/>
        <v>0.30996799099144567</v>
      </c>
      <c r="P111" s="76">
        <f t="shared" si="48"/>
        <v>0.33479319438872457</v>
      </c>
      <c r="Q111" s="76">
        <f t="shared" si="48"/>
        <v>0.36008886021558517</v>
      </c>
      <c r="R111" s="76">
        <f t="shared" si="48"/>
        <v>0.38586390420553074</v>
      </c>
      <c r="S111" s="76">
        <f t="shared" si="48"/>
        <v>0.41212741105412976</v>
      </c>
      <c r="T111" s="76">
        <f t="shared" si="48"/>
        <v>0.43888863762101638</v>
      </c>
      <c r="U111" s="76">
        <f t="shared" si="48"/>
        <v>0.4661570161925721</v>
      </c>
      <c r="V111" s="76">
        <f t="shared" si="48"/>
        <v>0.49394215780643735</v>
      </c>
      <c r="W111" s="76">
        <f t="shared" si="48"/>
        <v>0.52225385563902704</v>
      </c>
      <c r="X111" s="76">
        <f t="shared" si="48"/>
        <v>0.55110208845724218</v>
      </c>
      <c r="Y111" s="76">
        <f t="shared" si="48"/>
        <v>0.58049702413559534</v>
      </c>
      <c r="Z111" s="76">
        <f t="shared" si="48"/>
        <v>0.61044902323998884</v>
      </c>
      <c r="AA111" s="76">
        <f t="shared" si="48"/>
        <v>0.64096864267940967</v>
      </c>
      <c r="AB111" s="76">
        <f t="shared" si="48"/>
        <v>0.67206663942682709</v>
      </c>
      <c r="AC111" s="76">
        <f t="shared" si="48"/>
        <v>0.70375397431060471</v>
      </c>
      <c r="AD111" s="76">
        <f t="shared" si="48"/>
        <v>0.73604181587776485</v>
      </c>
      <c r="AE111" s="76">
        <f t="shared" si="48"/>
        <v>0.76894154433046435</v>
      </c>
      <c r="AF111" s="76">
        <f t="shared" si="48"/>
        <v>0.80246475553707097</v>
      </c>
      <c r="AG111" s="76">
        <f t="shared" si="48"/>
        <v>0.836623265119254</v>
      </c>
      <c r="AH111" s="76">
        <f t="shared" si="48"/>
        <v>0.87142911261652878</v>
      </c>
      <c r="AI111" s="76">
        <f t="shared" si="48"/>
        <v>0.90689456572972449</v>
      </c>
      <c r="AJ111" s="76">
        <f t="shared" si="48"/>
        <v>0.9430321246448683</v>
      </c>
      <c r="AK111" s="76">
        <f t="shared" si="48"/>
        <v>0.97985452643901305</v>
      </c>
    </row>
    <row r="112" spans="1:37" x14ac:dyDescent="0.35">
      <c r="A112" s="1" t="s">
        <v>37</v>
      </c>
      <c r="B112">
        <v>0</v>
      </c>
      <c r="C112" s="76">
        <f t="shared" si="47"/>
        <v>-4.0000000000000036E-3</v>
      </c>
      <c r="D112" s="76">
        <f t="shared" si="48"/>
        <v>-7.9839999999999911E-3</v>
      </c>
      <c r="E112" s="76">
        <f t="shared" si="48"/>
        <v>-1.195206400000004E-2</v>
      </c>
      <c r="F112" s="76">
        <f t="shared" si="48"/>
        <v>-1.5904255744000007E-2</v>
      </c>
      <c r="G112" s="76">
        <f t="shared" si="48"/>
        <v>-1.984063872102404E-2</v>
      </c>
      <c r="H112" s="76">
        <f t="shared" si="48"/>
        <v>-2.0680775316405997E-2</v>
      </c>
      <c r="I112" s="76">
        <f t="shared" si="48"/>
        <v>-1.8442331374272092E-2</v>
      </c>
      <c r="J112" s="76">
        <f t="shared" si="48"/>
        <v>-1.3113875458875324E-2</v>
      </c>
      <c r="K112" s="76">
        <f t="shared" si="48"/>
        <v>-4.6548515342370589E-3</v>
      </c>
      <c r="L112" s="76">
        <f t="shared" si="48"/>
        <v>7.0049059192189844E-3</v>
      </c>
      <c r="M112" s="76">
        <f t="shared" si="48"/>
        <v>2.1966121664304561E-2</v>
      </c>
      <c r="N112" s="76">
        <f t="shared" si="48"/>
        <v>4.0361511854261956E-2</v>
      </c>
      <c r="O112" s="76">
        <f t="shared" si="48"/>
        <v>5.9088019067638609E-2</v>
      </c>
      <c r="P112" s="76">
        <f t="shared" si="48"/>
        <v>7.815160341085603E-2</v>
      </c>
      <c r="Q112" s="76">
        <f t="shared" si="48"/>
        <v>9.7558332272251524E-2</v>
      </c>
      <c r="R112" s="76">
        <f t="shared" si="48"/>
        <v>0.11731438225315216</v>
      </c>
      <c r="S112" s="76">
        <f t="shared" si="48"/>
        <v>0.13742604113370893</v>
      </c>
      <c r="T112" s="76">
        <f t="shared" si="48"/>
        <v>0.15789970987411572</v>
      </c>
      <c r="U112" s="76">
        <f t="shared" si="48"/>
        <v>0.17874190465184991</v>
      </c>
      <c r="V112" s="76">
        <f t="shared" si="48"/>
        <v>0.1999592589355832</v>
      </c>
      <c r="W112" s="76">
        <f t="shared" si="48"/>
        <v>0.22155852559642364</v>
      </c>
      <c r="X112" s="76">
        <f t="shared" si="48"/>
        <v>0.24354657905715937</v>
      </c>
      <c r="Y112" s="76">
        <f t="shared" si="48"/>
        <v>0.2659304174801882</v>
      </c>
      <c r="Z112" s="76">
        <f t="shared" si="48"/>
        <v>0.28871716499483169</v>
      </c>
      <c r="AA112" s="76">
        <f t="shared" si="48"/>
        <v>0.31191407396473858</v>
      </c>
      <c r="AB112" s="76">
        <f t="shared" si="48"/>
        <v>0.33552852729610394</v>
      </c>
      <c r="AC112" s="76">
        <f t="shared" si="48"/>
        <v>0.35956804078743376</v>
      </c>
      <c r="AD112" s="76">
        <f t="shared" si="48"/>
        <v>0.38404026552160753</v>
      </c>
      <c r="AE112" s="76">
        <f t="shared" si="48"/>
        <v>0.40895299030099652</v>
      </c>
      <c r="AF112" s="76">
        <f t="shared" si="48"/>
        <v>0.43431414412641445</v>
      </c>
      <c r="AG112" s="76">
        <f t="shared" si="48"/>
        <v>0.46013179872068988</v>
      </c>
      <c r="AH112" s="76">
        <f t="shared" si="48"/>
        <v>0.48641417109766238</v>
      </c>
      <c r="AI112" s="76">
        <f t="shared" si="48"/>
        <v>0.51316962617742035</v>
      </c>
      <c r="AJ112" s="76">
        <f t="shared" si="48"/>
        <v>0.54040667944861398</v>
      </c>
      <c r="AK112" s="76">
        <f t="shared" si="48"/>
        <v>0.56813399967868916</v>
      </c>
    </row>
    <row r="113" spans="1:37" x14ac:dyDescent="0.35">
      <c r="A113" s="1" t="s">
        <v>11</v>
      </c>
      <c r="B113">
        <v>0</v>
      </c>
      <c r="C113" s="76">
        <f t="shared" si="47"/>
        <v>1.8000000000000016E-2</v>
      </c>
      <c r="D113" s="76">
        <f t="shared" si="48"/>
        <v>3.6324000000000023E-2</v>
      </c>
      <c r="E113" s="76">
        <f t="shared" si="48"/>
        <v>5.497783200000006E-2</v>
      </c>
      <c r="F113" s="76">
        <f t="shared" si="48"/>
        <v>7.3967432976000058E-2</v>
      </c>
      <c r="G113" s="76">
        <f t="shared" si="48"/>
        <v>9.3298846769568122E-2</v>
      </c>
      <c r="H113" s="76">
        <f t="shared" si="48"/>
        <v>0.11293043323326146</v>
      </c>
      <c r="I113" s="76">
        <f t="shared" si="48"/>
        <v>0.13286587911358327</v>
      </c>
      <c r="J113" s="76">
        <f t="shared" si="48"/>
        <v>0.15310889766948121</v>
      </c>
      <c r="K113" s="76">
        <f t="shared" si="48"/>
        <v>0.17366322850028215</v>
      </c>
      <c r="L113" s="76">
        <f t="shared" si="48"/>
        <v>0.19453263736477222</v>
      </c>
      <c r="M113" s="76">
        <f t="shared" si="48"/>
        <v>0.21572091599130916</v>
      </c>
      <c r="N113" s="76">
        <f t="shared" si="48"/>
        <v>0.23723188187885946</v>
      </c>
      <c r="O113" s="76">
        <f t="shared" si="48"/>
        <v>0.25912346279682419</v>
      </c>
      <c r="P113" s="76">
        <f t="shared" si="48"/>
        <v>0.28140239334755135</v>
      </c>
      <c r="Q113" s="76">
        <f t="shared" si="48"/>
        <v>0.30407552729544296</v>
      </c>
      <c r="R113" s="76">
        <f t="shared" si="48"/>
        <v>0.32714983967540867</v>
      </c>
      <c r="S113" s="76">
        <f t="shared" si="48"/>
        <v>0.35063242893862556</v>
      </c>
      <c r="T113" s="76">
        <f t="shared" si="48"/>
        <v>0.37453051913626578</v>
      </c>
      <c r="U113" s="76">
        <f t="shared" si="48"/>
        <v>0.39885146214186307</v>
      </c>
      <c r="V113" s="76">
        <f t="shared" si="48"/>
        <v>0.42360273991300135</v>
      </c>
      <c r="W113" s="76">
        <f t="shared" si="48"/>
        <v>0.44879196679302202</v>
      </c>
      <c r="X113" s="76">
        <f t="shared" si="48"/>
        <v>0.47442689185345799</v>
      </c>
      <c r="Y113" s="76">
        <f t="shared" si="48"/>
        <v>0.50051540127791316</v>
      </c>
      <c r="Z113" s="76">
        <f t="shared" si="48"/>
        <v>0.52706552078812474</v>
      </c>
      <c r="AA113" s="76">
        <f t="shared" si="48"/>
        <v>0.55408541811294998</v>
      </c>
      <c r="AB113" s="76">
        <f t="shared" si="48"/>
        <v>0.58158340550104071</v>
      </c>
      <c r="AC113" s="76">
        <f t="shared" si="48"/>
        <v>0.60956794227797628</v>
      </c>
      <c r="AD113" s="76">
        <f t="shared" si="48"/>
        <v>0.63804763744864301</v>
      </c>
      <c r="AE113" s="76">
        <f t="shared" si="48"/>
        <v>0.66703125234565941</v>
      </c>
      <c r="AF113" s="76">
        <f t="shared" si="48"/>
        <v>0.69652770332466374</v>
      </c>
      <c r="AG113" s="76">
        <f t="shared" si="48"/>
        <v>0.72654606450729053</v>
      </c>
      <c r="AH113" s="76">
        <f t="shared" si="48"/>
        <v>0.75709557057268273</v>
      </c>
      <c r="AI113" s="76">
        <f t="shared" si="48"/>
        <v>0.78818561959839606</v>
      </c>
      <c r="AJ113" s="76">
        <f t="shared" si="48"/>
        <v>0.81982577595157036</v>
      </c>
      <c r="AK113" s="76">
        <f t="shared" si="48"/>
        <v>0.85202577323125772</v>
      </c>
    </row>
    <row r="114" spans="1:37" x14ac:dyDescent="0.35">
      <c r="A114" s="1" t="s">
        <v>42</v>
      </c>
      <c r="B114">
        <v>0</v>
      </c>
      <c r="C114" s="76">
        <f t="shared" si="47"/>
        <v>4.2999999999999927E-2</v>
      </c>
      <c r="D114" s="76">
        <f t="shared" si="48"/>
        <v>8.7848999999999844E-2</v>
      </c>
      <c r="E114" s="76">
        <f t="shared" si="48"/>
        <v>0.13462650699999967</v>
      </c>
      <c r="F114" s="76">
        <f t="shared" si="48"/>
        <v>0.18341544680099964</v>
      </c>
      <c r="G114" s="76">
        <f t="shared" si="48"/>
        <v>0.23430231101344257</v>
      </c>
      <c r="H114" s="76">
        <f t="shared" si="48"/>
        <v>0.28259227298502476</v>
      </c>
      <c r="I114" s="76">
        <f t="shared" si="48"/>
        <v>0.3277992531485252</v>
      </c>
      <c r="J114" s="76">
        <f t="shared" si="48"/>
        <v>0.36945212603418676</v>
      </c>
      <c r="K114" s="76">
        <f t="shared" si="48"/>
        <v>0.40710266897126246</v>
      </c>
      <c r="L114" s="76">
        <f t="shared" si="48"/>
        <v>0.44033340864568893</v>
      </c>
      <c r="M114" s="76">
        <f t="shared" si="48"/>
        <v>0.46876517860852385</v>
      </c>
      <c r="N114" s="76">
        <f t="shared" si="48"/>
        <v>0.49206420063679079</v>
      </c>
      <c r="O114" s="76">
        <f t="shared" si="48"/>
        <v>0.51573281505149215</v>
      </c>
      <c r="P114" s="76">
        <f t="shared" si="48"/>
        <v>0.53977688469665397</v>
      </c>
      <c r="Q114" s="76">
        <f t="shared" si="48"/>
        <v>0.56420236541859703</v>
      </c>
      <c r="R114" s="76">
        <f t="shared" si="48"/>
        <v>0.5890153075412321</v>
      </c>
      <c r="S114" s="76">
        <f t="shared" si="48"/>
        <v>0.61422185736475865</v>
      </c>
      <c r="T114" s="76">
        <f t="shared" si="48"/>
        <v>0.63982825868813564</v>
      </c>
      <c r="U114" s="76">
        <f t="shared" si="48"/>
        <v>0.6658408543557055</v>
      </c>
      <c r="V114" s="76">
        <f t="shared" si="48"/>
        <v>0.69226608782834997</v>
      </c>
      <c r="W114" s="76">
        <f t="shared" si="48"/>
        <v>0.71911050477957095</v>
      </c>
      <c r="X114" s="76">
        <f t="shared" si="48"/>
        <v>0.74638075471688925</v>
      </c>
      <c r="Y114" s="76">
        <f t="shared" si="48"/>
        <v>0.77408359262896309</v>
      </c>
      <c r="Z114" s="76">
        <f t="shared" si="48"/>
        <v>0.80222588065883627</v>
      </c>
      <c r="AA114" s="76">
        <f t="shared" si="48"/>
        <v>0.83081458980372735</v>
      </c>
      <c r="AB114" s="76">
        <f t="shared" si="48"/>
        <v>0.8598568016417838</v>
      </c>
      <c r="AC114" s="76">
        <f t="shared" si="48"/>
        <v>0.88935971008622738</v>
      </c>
      <c r="AD114" s="76">
        <f t="shared" si="48"/>
        <v>0.91933062316732506</v>
      </c>
      <c r="AE114" s="76">
        <f t="shared" si="48"/>
        <v>0.94977696484262819</v>
      </c>
      <c r="AF114" s="76">
        <f t="shared" si="48"/>
        <v>0.9807062768359267</v>
      </c>
      <c r="AG114" s="76">
        <f t="shared" si="48"/>
        <v>1.0121262205053752</v>
      </c>
      <c r="AH114" s="76">
        <f t="shared" si="48"/>
        <v>1.0440445787412518</v>
      </c>
      <c r="AI114" s="76">
        <f t="shared" si="48"/>
        <v>1.076469257893824</v>
      </c>
      <c r="AJ114" s="76">
        <f t="shared" si="48"/>
        <v>1.1094082897317938</v>
      </c>
      <c r="AK114" s="76">
        <f t="shared" si="48"/>
        <v>1.142869833431809</v>
      </c>
    </row>
    <row r="115" spans="1:37" x14ac:dyDescent="0.35">
      <c r="A115" s="1" t="s">
        <v>43</v>
      </c>
      <c r="B115">
        <v>0</v>
      </c>
      <c r="C115" s="76">
        <f t="shared" si="47"/>
        <v>2.1116883116883089E-2</v>
      </c>
      <c r="D115" s="76">
        <f t="shared" si="48"/>
        <v>4.2679688986338338E-2</v>
      </c>
      <c r="E115" s="76">
        <f t="shared" si="48"/>
        <v>6.4697834107010799E-2</v>
      </c>
      <c r="F115" s="76">
        <f t="shared" si="48"/>
        <v>8.71809338246472E-2</v>
      </c>
      <c r="G115" s="76">
        <f t="shared" si="48"/>
        <v>0.11013880653112618</v>
      </c>
      <c r="H115" s="76">
        <f t="shared" si="48"/>
        <v>0.1325003798824973</v>
      </c>
      <c r="I115" s="76">
        <f t="shared" si="48"/>
        <v>0.15420950868587746</v>
      </c>
      <c r="J115" s="76">
        <f t="shared" si="48"/>
        <v>0.1752107682675752</v>
      </c>
      <c r="K115" s="76">
        <f t="shared" si="48"/>
        <v>0.19544968558736553</v>
      </c>
      <c r="L115" s="76">
        <f t="shared" si="48"/>
        <v>0.21487297059948318</v>
      </c>
      <c r="M115" s="76">
        <f t="shared" si="48"/>
        <v>0.23342874651368972</v>
      </c>
      <c r="N115" s="76">
        <f t="shared" si="48"/>
        <v>0.25106677758883555</v>
      </c>
      <c r="O115" s="76">
        <f t="shared" si="48"/>
        <v>0.2689570325083559</v>
      </c>
      <c r="P115" s="76">
        <f t="shared" si="48"/>
        <v>0.28710311807322531</v>
      </c>
      <c r="Q115" s="76">
        <f t="shared" si="48"/>
        <v>0.30550869266167235</v>
      </c>
      <c r="R115" s="76">
        <f t="shared" si="48"/>
        <v>0.32417746696673433</v>
      </c>
      <c r="S115" s="76">
        <f t="shared" si="48"/>
        <v>0.34311320474435858</v>
      </c>
      <c r="T115" s="76">
        <f t="shared" si="48"/>
        <v>0.36231972357220288</v>
      </c>
      <c r="U115" s="76">
        <f t="shared" si="48"/>
        <v>0.38180089561928532</v>
      </c>
      <c r="V115" s="76">
        <f t="shared" si="48"/>
        <v>0.40156064842664096</v>
      </c>
      <c r="W115" s="76">
        <f t="shared" si="48"/>
        <v>0.4216029656991418</v>
      </c>
      <c r="X115" s="76">
        <f t="shared" si="48"/>
        <v>0.44193188810863959</v>
      </c>
      <c r="Y115" s="76">
        <f t="shared" si="48"/>
        <v>0.46255151410859319</v>
      </c>
      <c r="Z115" s="76">
        <f t="shared" si="48"/>
        <v>0.48346600076034596</v>
      </c>
      <c r="AA115" s="76">
        <f t="shared" si="48"/>
        <v>0.50467956457121899</v>
      </c>
      <c r="AB115" s="76">
        <f t="shared" si="48"/>
        <v>0.52619648234458749</v>
      </c>
      <c r="AC115" s="76">
        <f t="shared" si="48"/>
        <v>0.54802109204211513</v>
      </c>
      <c r="AD115" s="76">
        <f t="shared" si="48"/>
        <v>0.57015779365831731</v>
      </c>
      <c r="AE115" s="76">
        <f t="shared" si="48"/>
        <v>0.59261105010763115</v>
      </c>
      <c r="AF115" s="76">
        <f t="shared" si="48"/>
        <v>0.61538538812417021</v>
      </c>
      <c r="AG115" s="76">
        <f t="shared" si="48"/>
        <v>0.63848539917434577</v>
      </c>
      <c r="AH115" s="76">
        <f t="shared" si="48"/>
        <v>0.66191574038253886</v>
      </c>
      <c r="AI115" s="76">
        <f t="shared" si="48"/>
        <v>0.6856811354700092</v>
      </c>
      <c r="AJ115" s="76">
        <f t="shared" si="48"/>
        <v>0.70978637570723024</v>
      </c>
      <c r="AK115" s="76">
        <f t="shared" si="48"/>
        <v>0.7342363208798437</v>
      </c>
    </row>
    <row r="116" spans="1:37" x14ac:dyDescent="0.35">
      <c r="A116" s="1" t="s">
        <v>44</v>
      </c>
      <c r="B116">
        <v>0</v>
      </c>
      <c r="C116" s="76">
        <f t="shared" si="47"/>
        <v>1.8000000000000016E-2</v>
      </c>
      <c r="D116" s="76">
        <f t="shared" si="48"/>
        <v>3.6324000000000023E-2</v>
      </c>
      <c r="E116" s="76">
        <f t="shared" si="48"/>
        <v>5.497783200000006E-2</v>
      </c>
      <c r="F116" s="76">
        <f t="shared" si="48"/>
        <v>7.3967432976000058E-2</v>
      </c>
      <c r="G116" s="76">
        <f t="shared" si="48"/>
        <v>9.3298846769568122E-2</v>
      </c>
      <c r="H116" s="76">
        <f t="shared" si="48"/>
        <v>0.11073571389114645</v>
      </c>
      <c r="I116" s="76">
        <f t="shared" si="48"/>
        <v>0.12617240148974429</v>
      </c>
      <c r="J116" s="76">
        <f t="shared" si="48"/>
        <v>0.13951368328487823</v>
      </c>
      <c r="K116" s="76">
        <f t="shared" si="48"/>
        <v>0.15067570817566067</v>
      </c>
      <c r="L116" s="76">
        <f t="shared" si="48"/>
        <v>0.15958686962426105</v>
      </c>
      <c r="M116" s="76">
        <f t="shared" si="48"/>
        <v>0.16618856332829912</v>
      </c>
      <c r="N116" s="76">
        <f t="shared" si="48"/>
        <v>0.17043582207594077</v>
      </c>
      <c r="O116" s="76">
        <f t="shared" si="48"/>
        <v>0.17469854933994133</v>
      </c>
      <c r="P116" s="76">
        <f t="shared" si="48"/>
        <v>0.1789768014566373</v>
      </c>
      <c r="Q116" s="76">
        <f t="shared" si="48"/>
        <v>0.18327063496754237</v>
      </c>
      <c r="R116" s="76">
        <f t="shared" si="48"/>
        <v>0.18758010662009417</v>
      </c>
      <c r="S116" s="76">
        <f t="shared" ref="D116:AK123" si="49">(R116+1)*(1+R70)-1</f>
        <v>0.19190527336840435</v>
      </c>
      <c r="T116" s="76">
        <f t="shared" si="49"/>
        <v>0.19624619237401197</v>
      </c>
      <c r="U116" s="76">
        <f t="shared" si="49"/>
        <v>0.20060292100663801</v>
      </c>
      <c r="V116" s="76">
        <f t="shared" si="49"/>
        <v>0.20497551684494408</v>
      </c>
      <c r="W116" s="76">
        <f t="shared" si="49"/>
        <v>0.20936403767729317</v>
      </c>
      <c r="X116" s="76">
        <f t="shared" si="49"/>
        <v>0.21376854150251368</v>
      </c>
      <c r="Y116" s="76">
        <f t="shared" si="49"/>
        <v>0.21818908653066571</v>
      </c>
      <c r="Z116" s="76">
        <f t="shared" si="49"/>
        <v>0.22262573118381024</v>
      </c>
      <c r="AA116" s="76">
        <f t="shared" si="49"/>
        <v>0.22707853409678158</v>
      </c>
      <c r="AB116" s="76">
        <f t="shared" si="49"/>
        <v>0.23154755411796191</v>
      </c>
      <c r="AC116" s="76">
        <f t="shared" si="49"/>
        <v>0.23603285031005949</v>
      </c>
      <c r="AD116" s="76">
        <f t="shared" si="49"/>
        <v>0.24053448195088856</v>
      </c>
      <c r="AE116" s="76">
        <f t="shared" si="49"/>
        <v>0.2450525085341535</v>
      </c>
      <c r="AF116" s="76">
        <f t="shared" si="49"/>
        <v>0.24958698977023475</v>
      </c>
      <c r="AG116" s="76">
        <f t="shared" si="49"/>
        <v>0.25413798558697787</v>
      </c>
      <c r="AH116" s="76">
        <f t="shared" si="49"/>
        <v>0.25870555613048563</v>
      </c>
      <c r="AI116" s="76">
        <f t="shared" si="49"/>
        <v>0.26328976176591268</v>
      </c>
      <c r="AJ116" s="76">
        <f t="shared" si="49"/>
        <v>0.26789066307826404</v>
      </c>
      <c r="AK116" s="76">
        <f t="shared" si="49"/>
        <v>0.27250832087319488</v>
      </c>
    </row>
    <row r="117" spans="1:37" x14ac:dyDescent="0.35">
      <c r="A117" s="1" t="s">
        <v>45</v>
      </c>
      <c r="B117">
        <v>0</v>
      </c>
      <c r="C117" s="76">
        <f t="shared" si="47"/>
        <v>1.985927505330487E-2</v>
      </c>
      <c r="D117" s="76">
        <f t="shared" si="49"/>
        <v>4.0112940912252482E-2</v>
      </c>
      <c r="E117" s="76">
        <f t="shared" si="49"/>
        <v>6.0768829892330789E-2</v>
      </c>
      <c r="F117" s="76">
        <f t="shared" si="49"/>
        <v>8.1834929853134897E-2</v>
      </c>
      <c r="G117" s="76">
        <f t="shared" si="49"/>
        <v>0.10331938728736101</v>
      </c>
      <c r="H117" s="76">
        <f t="shared" si="49"/>
        <v>0.1238861512531706</v>
      </c>
      <c r="I117" s="76">
        <f t="shared" si="49"/>
        <v>0.14346687714161077</v>
      </c>
      <c r="J117" s="76">
        <f t="shared" si="49"/>
        <v>0.16199546743647342</v>
      </c>
      <c r="K117" s="76">
        <f t="shared" si="49"/>
        <v>0.17940843849072552</v>
      </c>
      <c r="L117" s="76">
        <f t="shared" si="49"/>
        <v>0.19564527866227577</v>
      </c>
      <c r="M117" s="76">
        <f t="shared" si="49"/>
        <v>0.21064879501921885</v>
      </c>
      <c r="N117" s="76">
        <f t="shared" si="49"/>
        <v>0.22436544586678675</v>
      </c>
      <c r="O117" s="76">
        <f t="shared" si="49"/>
        <v>0.23823750636845742</v>
      </c>
      <c r="P117" s="76">
        <f t="shared" si="49"/>
        <v>0.25226673731561222</v>
      </c>
      <c r="Q117" s="76">
        <f t="shared" si="49"/>
        <v>0.26645491944939814</v>
      </c>
      <c r="R117" s="76">
        <f t="shared" si="49"/>
        <v>0.28080385368675986</v>
      </c>
      <c r="S117" s="76">
        <f t="shared" si="49"/>
        <v>0.29531536134903091</v>
      </c>
      <c r="T117" s="76">
        <f t="shared" si="49"/>
        <v>0.30999128439311541</v>
      </c>
      <c r="U117" s="76">
        <f t="shared" si="49"/>
        <v>0.32483348564528947</v>
      </c>
      <c r="V117" s="76">
        <f t="shared" si="49"/>
        <v>0.33984384903765075</v>
      </c>
      <c r="W117" s="76">
        <f t="shared" si="49"/>
        <v>0.35502427984724738</v>
      </c>
      <c r="X117" s="76">
        <f t="shared" si="49"/>
        <v>0.37037670493791675</v>
      </c>
      <c r="Y117" s="76">
        <f t="shared" si="49"/>
        <v>0.38590307300486337</v>
      </c>
      <c r="Z117" s="76">
        <f t="shared" si="49"/>
        <v>0.40160535482200865</v>
      </c>
      <c r="AA117" s="76">
        <f t="shared" si="49"/>
        <v>0.41748554349214206</v>
      </c>
      <c r="AB117" s="76">
        <f t="shared" si="49"/>
        <v>0.43354565469990813</v>
      </c>
      <c r="AC117" s="76">
        <f t="shared" si="49"/>
        <v>0.44978772696765823</v>
      </c>
      <c r="AD117" s="76">
        <f t="shared" si="49"/>
        <v>0.4662138219142018</v>
      </c>
      <c r="AE117" s="76">
        <f t="shared" si="49"/>
        <v>0.4828260245164897</v>
      </c>
      <c r="AF117" s="76">
        <f t="shared" si="49"/>
        <v>0.49962644337426165</v>
      </c>
      <c r="AG117" s="76">
        <f t="shared" si="49"/>
        <v>0.51661721097769209</v>
      </c>
      <c r="AH117" s="76">
        <f t="shared" si="49"/>
        <v>0.53380048397806945</v>
      </c>
      <c r="AI117" s="76">
        <f t="shared" si="49"/>
        <v>0.55117844346154099</v>
      </c>
      <c r="AJ117" s="76">
        <f t="shared" si="49"/>
        <v>0.56875329522596041</v>
      </c>
      <c r="AK117" s="76">
        <f t="shared" si="49"/>
        <v>0.58652727006087058</v>
      </c>
    </row>
    <row r="118" spans="1:37" x14ac:dyDescent="0.35">
      <c r="A118" s="1" t="s">
        <v>12</v>
      </c>
      <c r="B118">
        <v>0</v>
      </c>
      <c r="C118" s="76">
        <f t="shared" si="47"/>
        <v>2.6999999999999913E-2</v>
      </c>
      <c r="D118" s="76">
        <f t="shared" si="49"/>
        <v>5.4728999999999806E-2</v>
      </c>
      <c r="E118" s="76">
        <f t="shared" si="49"/>
        <v>8.3206682999999781E-2</v>
      </c>
      <c r="F118" s="76">
        <f t="shared" si="49"/>
        <v>0.1124532634409996</v>
      </c>
      <c r="G118" s="76">
        <f t="shared" si="49"/>
        <v>0.14248950155390649</v>
      </c>
      <c r="H118" s="76">
        <f t="shared" si="49"/>
        <v>0.17091692533157077</v>
      </c>
      <c r="I118" s="76">
        <f t="shared" si="49"/>
        <v>0.19757167821981869</v>
      </c>
      <c r="J118" s="76">
        <f t="shared" si="49"/>
        <v>0.22229674308834491</v>
      </c>
      <c r="K118" s="76">
        <f t="shared" si="49"/>
        <v>0.24494345714428589</v>
      </c>
      <c r="L118" s="76">
        <f t="shared" si="49"/>
        <v>0.26537297927602377</v>
      </c>
      <c r="M118" s="76">
        <f t="shared" si="49"/>
        <v>0.28345768989583675</v>
      </c>
      <c r="N118" s="76">
        <f t="shared" si="49"/>
        <v>0.29908250381262858</v>
      </c>
      <c r="O118" s="76">
        <f t="shared" si="49"/>
        <v>0.31489753421404343</v>
      </c>
      <c r="P118" s="76">
        <f t="shared" si="49"/>
        <v>0.33090509679556512</v>
      </c>
      <c r="Q118" s="76">
        <f t="shared" si="49"/>
        <v>0.34710753544395412</v>
      </c>
      <c r="R118" s="76">
        <f t="shared" si="49"/>
        <v>0.36350722258044876</v>
      </c>
      <c r="S118" s="76">
        <f t="shared" si="49"/>
        <v>0.38010655950814298</v>
      </c>
      <c r="T118" s="76">
        <f t="shared" si="49"/>
        <v>0.39690797676359502</v>
      </c>
      <c r="U118" s="76">
        <f t="shared" si="49"/>
        <v>0.41391393447271496</v>
      </c>
      <c r="V118" s="76">
        <f t="shared" si="49"/>
        <v>0.43112692271098574</v>
      </c>
      <c r="W118" s="76">
        <f t="shared" si="49"/>
        <v>0.44854946186806921</v>
      </c>
      <c r="X118" s="76">
        <f t="shared" si="49"/>
        <v>0.46618410301685098</v>
      </c>
      <c r="Y118" s="76">
        <f t="shared" si="49"/>
        <v>0.48403342828697804</v>
      </c>
      <c r="Z118" s="76">
        <f t="shared" si="49"/>
        <v>0.50210005124294366</v>
      </c>
      <c r="AA118" s="76">
        <f t="shared" si="49"/>
        <v>0.52038661726677504</v>
      </c>
      <c r="AB118" s="76">
        <f t="shared" si="49"/>
        <v>0.53889580394538061</v>
      </c>
      <c r="AC118" s="76">
        <f t="shared" si="49"/>
        <v>0.55763032146261149</v>
      </c>
      <c r="AD118" s="76">
        <f t="shared" si="49"/>
        <v>0.57659291299609716</v>
      </c>
      <c r="AE118" s="76">
        <f t="shared" si="49"/>
        <v>0.59578635511891154</v>
      </c>
      <c r="AF118" s="76">
        <f t="shared" si="49"/>
        <v>0.61521345820612905</v>
      </c>
      <c r="AG118" s="76">
        <f t="shared" si="49"/>
        <v>0.63487706684633038</v>
      </c>
      <c r="AH118" s="76">
        <f t="shared" si="49"/>
        <v>0.65478006025811752</v>
      </c>
      <c r="AI118" s="76">
        <f t="shared" si="49"/>
        <v>0.67492535271169962</v>
      </c>
      <c r="AJ118" s="76">
        <f t="shared" si="49"/>
        <v>0.69531589395561166</v>
      </c>
      <c r="AK118" s="76">
        <f t="shared" si="49"/>
        <v>0.7159546696486272</v>
      </c>
    </row>
    <row r="119" spans="1:37" x14ac:dyDescent="0.35">
      <c r="A119" s="1" t="s">
        <v>13</v>
      </c>
      <c r="B119">
        <v>0</v>
      </c>
      <c r="C119" s="76">
        <f t="shared" si="47"/>
        <v>1.8999999999999906E-2</v>
      </c>
      <c r="D119" s="76">
        <f t="shared" si="49"/>
        <v>3.8360999999999867E-2</v>
      </c>
      <c r="E119" s="76">
        <f t="shared" si="49"/>
        <v>5.8089858999999855E-2</v>
      </c>
      <c r="F119" s="76">
        <f t="shared" si="49"/>
        <v>7.819356632099983E-2</v>
      </c>
      <c r="G119" s="76">
        <f t="shared" si="49"/>
        <v>9.8679244081098627E-2</v>
      </c>
      <c r="H119" s="76">
        <f t="shared" si="49"/>
        <v>0.12031365098465496</v>
      </c>
      <c r="I119" s="76">
        <f t="shared" si="49"/>
        <v>0.14314852399825329</v>
      </c>
      <c r="J119" s="76">
        <f t="shared" si="49"/>
        <v>0.16723907268606042</v>
      </c>
      <c r="K119" s="76">
        <f t="shared" si="49"/>
        <v>0.19264419785151143</v>
      </c>
      <c r="L119" s="76">
        <f t="shared" si="49"/>
        <v>0.21942672709169275</v>
      </c>
      <c r="M119" s="76">
        <f t="shared" si="49"/>
        <v>0.24765366856277504</v>
      </c>
      <c r="N119" s="76">
        <f t="shared" si="49"/>
        <v>0.27739648436764286</v>
      </c>
      <c r="O119" s="76">
        <f t="shared" si="49"/>
        <v>0.30784833915848298</v>
      </c>
      <c r="P119" s="76">
        <f t="shared" si="49"/>
        <v>0.33902613571568208</v>
      </c>
      <c r="Q119" s="76">
        <f t="shared" si="49"/>
        <v>0.37094717976500813</v>
      </c>
      <c r="R119" s="76">
        <f t="shared" si="49"/>
        <v>0.40362918958342608</v>
      </c>
      <c r="S119" s="76">
        <f t="shared" si="49"/>
        <v>0.43709030583390529</v>
      </c>
      <c r="T119" s="76">
        <f t="shared" si="49"/>
        <v>0.47134910163467958</v>
      </c>
      <c r="U119" s="76">
        <f t="shared" si="49"/>
        <v>0.50642459286854868</v>
      </c>
      <c r="V119" s="76">
        <f t="shared" si="49"/>
        <v>0.54233624873794195</v>
      </c>
      <c r="W119" s="76">
        <f t="shared" si="49"/>
        <v>0.57910400257160566</v>
      </c>
      <c r="X119" s="76">
        <f t="shared" si="49"/>
        <v>0.61674826288891005</v>
      </c>
      <c r="Y119" s="76">
        <f t="shared" si="49"/>
        <v>0.65528992472791869</v>
      </c>
      <c r="Z119" s="76">
        <f t="shared" si="49"/>
        <v>0.69475038124350741</v>
      </c>
      <c r="AA119" s="76">
        <f t="shared" si="49"/>
        <v>0.73515153558197133</v>
      </c>
      <c r="AB119" s="76">
        <f t="shared" si="49"/>
        <v>0.77651581303870976</v>
      </c>
      <c r="AC119" s="76">
        <f t="shared" si="49"/>
        <v>0.81886617350573943</v>
      </c>
      <c r="AD119" s="76">
        <f t="shared" si="49"/>
        <v>0.86222612421594258</v>
      </c>
      <c r="AE119" s="76">
        <f t="shared" si="49"/>
        <v>0.90661973279112629</v>
      </c>
      <c r="AF119" s="76">
        <f t="shared" si="49"/>
        <v>0.95207164060113381</v>
      </c>
      <c r="AG119" s="76">
        <f t="shared" si="49"/>
        <v>0.9986070764414241</v>
      </c>
      <c r="AH119" s="76">
        <f t="shared" si="49"/>
        <v>1.046251870536711</v>
      </c>
      <c r="AI119" s="76">
        <f t="shared" si="49"/>
        <v>1.0950324688784354</v>
      </c>
      <c r="AJ119" s="76">
        <f t="shared" si="49"/>
        <v>1.1449759479040282</v>
      </c>
      <c r="AK119" s="76">
        <f t="shared" si="49"/>
        <v>1.1961100295261122</v>
      </c>
    </row>
    <row r="120" spans="1:37" x14ac:dyDescent="0.35">
      <c r="A120" s="1" t="s">
        <v>14</v>
      </c>
      <c r="B120">
        <v>0</v>
      </c>
      <c r="C120" s="76">
        <f t="shared" si="47"/>
        <v>2.2999999999999909E-2</v>
      </c>
      <c r="D120" s="76">
        <f t="shared" si="49"/>
        <v>4.6528999999999821E-2</v>
      </c>
      <c r="E120" s="76">
        <f t="shared" si="49"/>
        <v>7.0599166999999685E-2</v>
      </c>
      <c r="F120" s="76">
        <f t="shared" si="49"/>
        <v>9.5222947840999606E-2</v>
      </c>
      <c r="G120" s="76">
        <f t="shared" si="49"/>
        <v>0.1204130756413424</v>
      </c>
      <c r="H120" s="76">
        <f t="shared" si="49"/>
        <v>0.14502598996900962</v>
      </c>
      <c r="I120" s="76">
        <f t="shared" si="49"/>
        <v>0.16899759979443507</v>
      </c>
      <c r="J120" s="76">
        <f t="shared" si="49"/>
        <v>0.19226432602280075</v>
      </c>
      <c r="K120" s="76">
        <f t="shared" si="49"/>
        <v>0.21476337579570171</v>
      </c>
      <c r="L120" s="76">
        <f t="shared" si="49"/>
        <v>0.23643301904364589</v>
      </c>
      <c r="M120" s="76">
        <f t="shared" si="49"/>
        <v>0.25721286562827017</v>
      </c>
      <c r="N120" s="76">
        <f t="shared" si="49"/>
        <v>0.27704414137069056</v>
      </c>
      <c r="O120" s="76">
        <f t="shared" si="49"/>
        <v>0.29718823565667174</v>
      </c>
      <c r="P120" s="76">
        <f t="shared" si="49"/>
        <v>0.31765008288592012</v>
      </c>
      <c r="Q120" s="76">
        <f t="shared" si="49"/>
        <v>0.33843469529336256</v>
      </c>
      <c r="R120" s="76">
        <f t="shared" si="49"/>
        <v>0.3595471641769199</v>
      </c>
      <c r="S120" s="76">
        <f t="shared" si="49"/>
        <v>0.38099266114464658</v>
      </c>
      <c r="T120" s="76">
        <f t="shared" si="49"/>
        <v>0.40277643938154228</v>
      </c>
      <c r="U120" s="76">
        <f t="shared" si="49"/>
        <v>0.42490383493634676</v>
      </c>
      <c r="V120" s="76">
        <f t="shared" si="49"/>
        <v>0.44738026802863273</v>
      </c>
      <c r="W120" s="76">
        <f t="shared" si="49"/>
        <v>0.47021124437651629</v>
      </c>
      <c r="X120" s="76">
        <f t="shared" si="49"/>
        <v>0.49340235654531139</v>
      </c>
      <c r="Y120" s="76">
        <f t="shared" si="49"/>
        <v>0.51695928531745716</v>
      </c>
      <c r="Z120" s="76">
        <f t="shared" si="49"/>
        <v>0.54088780108405476</v>
      </c>
      <c r="AA120" s="76">
        <f t="shared" si="49"/>
        <v>0.56519376525835452</v>
      </c>
      <c r="AB120" s="76">
        <f t="shared" si="49"/>
        <v>0.58988313171153983</v>
      </c>
      <c r="AC120" s="76">
        <f t="shared" si="49"/>
        <v>0.61496194823115768</v>
      </c>
      <c r="AD120" s="76">
        <f t="shared" si="49"/>
        <v>0.64043635800255583</v>
      </c>
      <c r="AE120" s="76">
        <f t="shared" si="49"/>
        <v>0.66631260111368817</v>
      </c>
      <c r="AF120" s="76">
        <f t="shared" si="49"/>
        <v>0.69259701608365543</v>
      </c>
      <c r="AG120" s="76">
        <f t="shared" si="49"/>
        <v>0.71929604141535886</v>
      </c>
      <c r="AH120" s="76">
        <f t="shared" si="49"/>
        <v>0.74641621717264472</v>
      </c>
      <c r="AI120" s="76">
        <f t="shared" si="49"/>
        <v>0.77396418658232591</v>
      </c>
      <c r="AJ120" s="76">
        <f t="shared" si="49"/>
        <v>0.80194669766147553</v>
      </c>
      <c r="AK120" s="76">
        <f t="shared" si="49"/>
        <v>0.83037060487038761</v>
      </c>
    </row>
    <row r="121" spans="1:37" x14ac:dyDescent="0.35">
      <c r="A121" s="1" t="s">
        <v>15</v>
      </c>
      <c r="B121">
        <v>0</v>
      </c>
      <c r="C121" s="76">
        <f t="shared" si="47"/>
        <v>2.4999999999999911E-2</v>
      </c>
      <c r="D121" s="76">
        <f t="shared" si="49"/>
        <v>5.062499999999992E-2</v>
      </c>
      <c r="E121" s="76">
        <f t="shared" si="49"/>
        <v>7.6890624999999879E-2</v>
      </c>
      <c r="F121" s="76">
        <f t="shared" si="49"/>
        <v>0.10381289062499977</v>
      </c>
      <c r="G121" s="76">
        <f t="shared" si="49"/>
        <v>0.13140821289062465</v>
      </c>
      <c r="H121" s="76">
        <f t="shared" si="49"/>
        <v>0.15818638247332006</v>
      </c>
      <c r="I121" s="76">
        <f t="shared" si="49"/>
        <v>0.18405563351224408</v>
      </c>
      <c r="J121" s="76">
        <f t="shared" si="49"/>
        <v>0.20892553803853531</v>
      </c>
      <c r="K121" s="76">
        <f t="shared" si="49"/>
        <v>0.23270752122282934</v>
      </c>
      <c r="L121" s="76">
        <f t="shared" si="49"/>
        <v>0.25531537716205599</v>
      </c>
      <c r="M121" s="76">
        <f t="shared" si="49"/>
        <v>0.27666578109682805</v>
      </c>
      <c r="N121" s="76">
        <f t="shared" si="49"/>
        <v>0.29667879388130203</v>
      </c>
      <c r="O121" s="76">
        <f t="shared" si="49"/>
        <v>0.31700553065418524</v>
      </c>
      <c r="P121" s="76">
        <f t="shared" si="49"/>
        <v>0.33765090935272024</v>
      </c>
      <c r="Q121" s="76">
        <f t="shared" si="49"/>
        <v>0.35861992500773354</v>
      </c>
      <c r="R121" s="76">
        <f t="shared" si="49"/>
        <v>0.37991765095215491</v>
      </c>
      <c r="S121" s="76">
        <f t="shared" si="49"/>
        <v>0.40154924004848103</v>
      </c>
      <c r="T121" s="76">
        <f t="shared" si="49"/>
        <v>0.42351992593548116</v>
      </c>
      <c r="U121" s="76">
        <f t="shared" si="49"/>
        <v>0.44583502429444577</v>
      </c>
      <c r="V121" s="76">
        <f t="shared" si="49"/>
        <v>0.46849993413528557</v>
      </c>
      <c r="W121" s="76">
        <f t="shared" si="49"/>
        <v>0.49152013910279035</v>
      </c>
      <c r="X121" s="76">
        <f t="shared" si="49"/>
        <v>0.51490120880336576</v>
      </c>
      <c r="Y121" s="76">
        <f t="shared" si="49"/>
        <v>0.53864880015256733</v>
      </c>
      <c r="Z121" s="76">
        <f t="shared" si="49"/>
        <v>0.56276865874375903</v>
      </c>
      <c r="AA121" s="76">
        <f t="shared" si="49"/>
        <v>0.58726662023822618</v>
      </c>
      <c r="AB121" s="76">
        <f t="shared" si="49"/>
        <v>0.61214861177708069</v>
      </c>
      <c r="AC121" s="76">
        <f t="shared" si="49"/>
        <v>0.63742065341529819</v>
      </c>
      <c r="AD121" s="76">
        <f t="shared" si="49"/>
        <v>0.66308885957823649</v>
      </c>
      <c r="AE121" s="76">
        <f t="shared" si="49"/>
        <v>0.68915944054098488</v>
      </c>
      <c r="AF121" s="76">
        <f t="shared" si="49"/>
        <v>0.71563870393090534</v>
      </c>
      <c r="AG121" s="76">
        <f t="shared" si="49"/>
        <v>0.74253305625372623</v>
      </c>
      <c r="AH121" s="76">
        <f t="shared" si="49"/>
        <v>0.76984900444355975</v>
      </c>
      <c r="AI121" s="76">
        <f t="shared" si="49"/>
        <v>0.79759315743721704</v>
      </c>
      <c r="AJ121" s="76">
        <f t="shared" si="49"/>
        <v>0.82577222777320292</v>
      </c>
      <c r="AK121" s="76">
        <f t="shared" si="49"/>
        <v>0.85439303321577564</v>
      </c>
    </row>
    <row r="122" spans="1:37" x14ac:dyDescent="0.35">
      <c r="A122" s="1" t="s">
        <v>16</v>
      </c>
      <c r="B122">
        <v>0</v>
      </c>
      <c r="C122" s="76">
        <f t="shared" si="47"/>
        <v>7.3700262322242249E-2</v>
      </c>
      <c r="D122" s="76">
        <f t="shared" si="49"/>
        <v>0.15283225331085193</v>
      </c>
      <c r="E122" s="76">
        <f t="shared" si="49"/>
        <v>0.23779629279340342</v>
      </c>
      <c r="F122" s="76">
        <f t="shared" si="49"/>
        <v>0.32902220427377626</v>
      </c>
      <c r="G122" s="76">
        <f t="shared" si="49"/>
        <v>0.42697148936083829</v>
      </c>
      <c r="H122" s="76">
        <f t="shared" si="49"/>
        <v>0.52148624754446993</v>
      </c>
      <c r="I122" s="76">
        <f t="shared" si="49"/>
        <v>0.61090210584636462</v>
      </c>
      <c r="J122" s="76">
        <f t="shared" si="49"/>
        <v>0.69354622792541543</v>
      </c>
      <c r="K122" s="76">
        <f t="shared" si="49"/>
        <v>0.76778664624909032</v>
      </c>
      <c r="L122" s="76">
        <f t="shared" si="49"/>
        <v>0.83208370447688074</v>
      </c>
      <c r="M122" s="76">
        <f t="shared" si="49"/>
        <v>0.88504146124261762</v>
      </c>
      <c r="N122" s="76">
        <f t="shared" si="49"/>
        <v>0.92545675017165907</v>
      </c>
      <c r="O122" s="76">
        <f t="shared" si="49"/>
        <v>0.96673854289533923</v>
      </c>
      <c r="P122" s="76">
        <f t="shared" si="49"/>
        <v>1.0089054172550149</v>
      </c>
      <c r="Q122" s="76">
        <f t="shared" si="49"/>
        <v>1.0519763494009622</v>
      </c>
      <c r="R122" s="76">
        <f t="shared" si="49"/>
        <v>1.0959707223321185</v>
      </c>
      <c r="S122" s="76">
        <f t="shared" si="49"/>
        <v>1.1409083346189188</v>
      </c>
      <c r="T122" s="76">
        <f t="shared" si="49"/>
        <v>1.186809409313148</v>
      </c>
      <c r="U122" s="76">
        <f t="shared" si="49"/>
        <v>1.2336946030488218</v>
      </c>
      <c r="V122" s="76">
        <f t="shared" si="49"/>
        <v>1.2815850153381882</v>
      </c>
      <c r="W122" s="76">
        <f t="shared" si="49"/>
        <v>1.3305021980670388</v>
      </c>
      <c r="X122" s="76">
        <f t="shared" si="49"/>
        <v>1.3804681651935957</v>
      </c>
      <c r="Y122" s="76">
        <f t="shared" si="49"/>
        <v>1.431505402655346</v>
      </c>
      <c r="Z122" s="76">
        <f t="shared" si="49"/>
        <v>1.4836368784882765</v>
      </c>
      <c r="AA122" s="76">
        <f t="shared" si="49"/>
        <v>1.536886053163065</v>
      </c>
      <c r="AB122" s="76">
        <f t="shared" si="49"/>
        <v>1.5912768901428809</v>
      </c>
      <c r="AC122" s="76">
        <f t="shared" si="49"/>
        <v>1.6468338666675439</v>
      </c>
      <c r="AD122" s="76">
        <f t="shared" si="49"/>
        <v>1.703581984768896</v>
      </c>
      <c r="AE122" s="76">
        <f t="shared" si="49"/>
        <v>1.7615467825223408</v>
      </c>
      <c r="AF122" s="76">
        <f t="shared" si="49"/>
        <v>1.8207543455396196</v>
      </c>
      <c r="AG122" s="76">
        <f t="shared" si="49"/>
        <v>1.8812313187079885</v>
      </c>
      <c r="AH122" s="76">
        <f t="shared" si="49"/>
        <v>1.9430049181810873</v>
      </c>
      <c r="AI122" s="76">
        <f t="shared" si="49"/>
        <v>2.0061029436268893</v>
      </c>
      <c r="AJ122" s="76">
        <f t="shared" si="49"/>
        <v>2.0705537907382494</v>
      </c>
      <c r="AK122" s="76">
        <f t="shared" si="49"/>
        <v>2.136386464011677</v>
      </c>
    </row>
    <row r="123" spans="1:37" x14ac:dyDescent="0.35">
      <c r="A123" s="1" t="s">
        <v>17</v>
      </c>
      <c r="B123">
        <v>0</v>
      </c>
      <c r="C123" s="76">
        <f t="shared" si="47"/>
        <v>1.7897003745318329E-2</v>
      </c>
      <c r="D123" s="76">
        <f t="shared" si="49"/>
        <v>3.6114310233696489E-2</v>
      </c>
      <c r="E123" s="76">
        <f t="shared" si="49"/>
        <v>5.4657651924526762E-2</v>
      </c>
      <c r="F123" s="76">
        <f t="shared" si="49"/>
        <v>7.3532863871048626E-2</v>
      </c>
      <c r="G123" s="76">
        <f t="shared" si="49"/>
        <v>9.2745885556471119E-2</v>
      </c>
      <c r="H123" s="76">
        <f t="shared" si="49"/>
        <v>0.11285584770293444</v>
      </c>
      <c r="I123" s="76">
        <f t="shared" si="49"/>
        <v>0.13389915986310519</v>
      </c>
      <c r="J123" s="76">
        <f t="shared" si="49"/>
        <v>0.15591430043538068</v>
      </c>
      <c r="K123" s="76">
        <f t="shared" si="49"/>
        <v>0.17894193159221139</v>
      </c>
      <c r="L123" s="76">
        <f t="shared" si="49"/>
        <v>0.20302502179180038</v>
      </c>
      <c r="M123" s="76">
        <f t="shared" si="49"/>
        <v>0.22820897638094562</v>
      </c>
      <c r="N123" s="76">
        <f t="shared" si="49"/>
        <v>0.25454177683455304</v>
      </c>
      <c r="O123" s="76">
        <f t="shared" si="49"/>
        <v>0.28143915252988583</v>
      </c>
      <c r="P123" s="76">
        <f t="shared" si="49"/>
        <v>0.30891320796012645</v>
      </c>
      <c r="Q123" s="76">
        <f t="shared" si="49"/>
        <v>0.33697630713879145</v>
      </c>
      <c r="R123" s="76">
        <f t="shared" si="49"/>
        <v>0.36564107916384692</v>
      </c>
      <c r="S123" s="76">
        <f t="shared" si="49"/>
        <v>0.3949204239011197</v>
      </c>
      <c r="T123" s="76">
        <f t="shared" si="49"/>
        <v>0.42482751778955952</v>
      </c>
      <c r="U123" s="76">
        <f t="shared" si="49"/>
        <v>0.45537581977096764</v>
      </c>
      <c r="V123" s="76">
        <f t="shared" si="49"/>
        <v>0.48657907734685701</v>
      </c>
      <c r="W123" s="76">
        <f t="shared" si="49"/>
        <v>0.51845133276517341</v>
      </c>
      <c r="X123" s="76">
        <f t="shared" si="49"/>
        <v>0.55100692933965867</v>
      </c>
      <c r="Y123" s="76">
        <f t="shared" si="49"/>
        <v>0.5842605179047009</v>
      </c>
      <c r="Z123" s="76">
        <f t="shared" si="49"/>
        <v>0.61822706340857758</v>
      </c>
      <c r="AA123" s="76">
        <f t="shared" si="49"/>
        <v>0.65292185164805727</v>
      </c>
      <c r="AB123" s="76">
        <f t="shared" si="49"/>
        <v>0.68836049614739148</v>
      </c>
      <c r="AC123" s="76">
        <f t="shared" si="49"/>
        <v>0.72455894518479136</v>
      </c>
      <c r="AD123" s="76">
        <f t="shared" si="49"/>
        <v>0.76153348896955309</v>
      </c>
      <c r="AE123" s="76">
        <f t="shared" si="49"/>
        <v>0.79930076697306007</v>
      </c>
      <c r="AF123" s="76">
        <f t="shared" si="49"/>
        <v>0.8378777754169624</v>
      </c>
      <c r="AG123" s="76">
        <f t="shared" si="49"/>
        <v>0.87728187492190179</v>
      </c>
      <c r="AH123" s="76">
        <f t="shared" si="49"/>
        <v>0.91753079832022721</v>
      </c>
      <c r="AI123" s="76">
        <f t="shared" si="49"/>
        <v>0.95864265863621267</v>
      </c>
      <c r="AJ123" s="76">
        <f t="shared" ref="D123:AK131" si="50">(AI123+1)*(1+AI77)-1</f>
        <v>1.0006359572373729</v>
      </c>
      <c r="AK123" s="76">
        <f t="shared" si="50"/>
        <v>1.0435295921605419</v>
      </c>
    </row>
    <row r="124" spans="1:37" x14ac:dyDescent="0.35">
      <c r="A124" s="1" t="s">
        <v>18</v>
      </c>
      <c r="B124">
        <v>0</v>
      </c>
      <c r="C124" s="76">
        <f t="shared" si="47"/>
        <v>6.1778413736712778E-3</v>
      </c>
      <c r="D124" s="76">
        <f t="shared" si="50"/>
        <v>1.2393848471380808E-2</v>
      </c>
      <c r="E124" s="76">
        <f t="shared" si="50"/>
        <v>1.8648257074917574E-2</v>
      </c>
      <c r="F124" s="76">
        <f t="shared" si="50"/>
        <v>2.4941304422693156E-2</v>
      </c>
      <c r="G124" s="76">
        <f t="shared" si="50"/>
        <v>3.1273229218740317E-2</v>
      </c>
      <c r="H124" s="76">
        <f t="shared" si="50"/>
        <v>3.867998798298089E-2</v>
      </c>
      <c r="I124" s="76">
        <f t="shared" si="50"/>
        <v>4.7183098208893215E-2</v>
      </c>
      <c r="J124" s="76">
        <f t="shared" si="50"/>
        <v>5.6807513546482724E-2</v>
      </c>
      <c r="K124" s="76">
        <f t="shared" si="50"/>
        <v>6.7581745274949867E-2</v>
      </c>
      <c r="L124" s="76">
        <f t="shared" si="50"/>
        <v>7.9538002390582729E-2</v>
      </c>
      <c r="M124" s="76">
        <f t="shared" si="50"/>
        <v>9.2712351269021109E-2</v>
      </c>
      <c r="N124" s="76">
        <f t="shared" si="50"/>
        <v>0.10714489600458244</v>
      </c>
      <c r="O124" s="76">
        <f t="shared" si="50"/>
        <v>0.12176806579101118</v>
      </c>
      <c r="P124" s="76">
        <f t="shared" si="50"/>
        <v>0.13658437840397908</v>
      </c>
      <c r="Q124" s="76">
        <f t="shared" si="50"/>
        <v>0.15159638487393901</v>
      </c>
      <c r="R124" s="76">
        <f t="shared" si="50"/>
        <v>0.16680666992535409</v>
      </c>
      <c r="S124" s="76">
        <f t="shared" si="50"/>
        <v>0.18221785242172839</v>
      </c>
      <c r="T124" s="76">
        <f t="shared" si="50"/>
        <v>0.19783258581651464</v>
      </c>
      <c r="U124" s="76">
        <f t="shared" si="50"/>
        <v>0.21365355860997925</v>
      </c>
      <c r="V124" s="76">
        <f t="shared" si="50"/>
        <v>0.22968349481210004</v>
      </c>
      <c r="W124" s="76">
        <f t="shared" si="50"/>
        <v>0.24592515441157836</v>
      </c>
      <c r="X124" s="76">
        <f t="shared" si="50"/>
        <v>0.26238133385104656</v>
      </c>
      <c r="Y124" s="76">
        <f t="shared" si="50"/>
        <v>0.27905486650855127</v>
      </c>
      <c r="Z124" s="76">
        <f t="shared" si="50"/>
        <v>0.29594862318539628</v>
      </c>
      <c r="AA124" s="76">
        <f t="shared" si="50"/>
        <v>0.31306551260042914</v>
      </c>
      <c r="AB124" s="76">
        <f t="shared" si="50"/>
        <v>0.3304084818908557</v>
      </c>
      <c r="AC124" s="76">
        <f t="shared" si="50"/>
        <v>0.34798051711967037</v>
      </c>
      <c r="AD124" s="76">
        <f t="shared" si="50"/>
        <v>0.36578464378978714</v>
      </c>
      <c r="AE124" s="76">
        <f t="shared" si="50"/>
        <v>0.38382392736496285</v>
      </c>
      <c r="AF124" s="76">
        <f t="shared" si="50"/>
        <v>0.40210147379759942</v>
      </c>
      <c r="AG124" s="76">
        <f t="shared" si="50"/>
        <v>0.42062043006351835</v>
      </c>
      <c r="AH124" s="76">
        <f t="shared" si="50"/>
        <v>0.43938398470379747</v>
      </c>
      <c r="AI124" s="76">
        <f t="shared" si="50"/>
        <v>0.45839536837376538</v>
      </c>
      <c r="AJ124" s="76">
        <f t="shared" si="50"/>
        <v>0.47765785439924624</v>
      </c>
      <c r="AK124" s="76">
        <f t="shared" si="50"/>
        <v>0.49717475934015165</v>
      </c>
    </row>
    <row r="125" spans="1:37" x14ac:dyDescent="0.35">
      <c r="A125" s="1" t="s">
        <v>46</v>
      </c>
      <c r="B125">
        <v>0</v>
      </c>
      <c r="C125" s="76">
        <f t="shared" si="47"/>
        <v>4.9999999999998934E-3</v>
      </c>
      <c r="D125" s="76">
        <f t="shared" si="50"/>
        <v>1.0024999999999729E-2</v>
      </c>
      <c r="E125" s="76">
        <f t="shared" si="50"/>
        <v>1.5075124999999634E-2</v>
      </c>
      <c r="F125" s="76">
        <f t="shared" si="50"/>
        <v>2.0150500624999568E-2</v>
      </c>
      <c r="G125" s="76">
        <f t="shared" si="50"/>
        <v>2.5251253128124374E-2</v>
      </c>
      <c r="H125" s="76">
        <f t="shared" si="50"/>
        <v>3.2135082970556006E-2</v>
      </c>
      <c r="I125" s="76">
        <f t="shared" si="50"/>
        <v>4.0834507241307882E-2</v>
      </c>
      <c r="J125" s="76">
        <f t="shared" si="50"/>
        <v>5.1391542957612613E-2</v>
      </c>
      <c r="K125" s="76">
        <f t="shared" si="50"/>
        <v>6.3858042681252725E-2</v>
      </c>
      <c r="L125" s="76">
        <f t="shared" si="50"/>
        <v>7.8296116117641201E-2</v>
      </c>
      <c r="M125" s="76">
        <f t="shared" si="50"/>
        <v>9.4778642464010909E-2</v>
      </c>
      <c r="N125" s="76">
        <f t="shared" si="50"/>
        <v>0.11338987938589895</v>
      </c>
      <c r="O125" s="76">
        <f t="shared" si="50"/>
        <v>0.13231750733545922</v>
      </c>
      <c r="P125" s="76">
        <f t="shared" si="50"/>
        <v>0.15156690496016201</v>
      </c>
      <c r="Q125" s="76">
        <f t="shared" si="50"/>
        <v>0.1711435423444847</v>
      </c>
      <c r="R125" s="76">
        <f t="shared" si="50"/>
        <v>0.19105298256434078</v>
      </c>
      <c r="S125" s="76">
        <f t="shared" si="50"/>
        <v>0.21130088326793439</v>
      </c>
      <c r="T125" s="76">
        <f t="shared" si="50"/>
        <v>0.23189299828348919</v>
      </c>
      <c r="U125" s="76">
        <f t="shared" si="50"/>
        <v>0.25283517925430843</v>
      </c>
      <c r="V125" s="76">
        <f t="shared" si="50"/>
        <v>0.27413337730163145</v>
      </c>
      <c r="W125" s="76">
        <f t="shared" si="50"/>
        <v>0.29579364471575897</v>
      </c>
      <c r="X125" s="76">
        <f t="shared" si="50"/>
        <v>0.31782213667592685</v>
      </c>
      <c r="Y125" s="76">
        <f t="shared" si="50"/>
        <v>0.34022511299941738</v>
      </c>
      <c r="Z125" s="76">
        <f t="shared" si="50"/>
        <v>0.36300893992040728</v>
      </c>
      <c r="AA125" s="76">
        <f t="shared" si="50"/>
        <v>0.38618009189905411</v>
      </c>
      <c r="AB125" s="76">
        <f t="shared" si="50"/>
        <v>0.40974515346133789</v>
      </c>
      <c r="AC125" s="76">
        <f t="shared" si="50"/>
        <v>0.43371082107018055</v>
      </c>
      <c r="AD125" s="76">
        <f t="shared" si="50"/>
        <v>0.45808390502837359</v>
      </c>
      <c r="AE125" s="76">
        <f t="shared" si="50"/>
        <v>0.48287133141385574</v>
      </c>
      <c r="AF125" s="76">
        <f t="shared" si="50"/>
        <v>0.50808014404789126</v>
      </c>
      <c r="AG125" s="76">
        <f t="shared" si="50"/>
        <v>0.53371750649670524</v>
      </c>
      <c r="AH125" s="76">
        <f t="shared" si="50"/>
        <v>0.55979070410714904</v>
      </c>
      <c r="AI125" s="76">
        <f t="shared" si="50"/>
        <v>0.58630714607697043</v>
      </c>
      <c r="AJ125" s="76">
        <f t="shared" si="50"/>
        <v>0.61327436756027875</v>
      </c>
      <c r="AK125" s="76">
        <f t="shared" si="50"/>
        <v>0.64070003180880342</v>
      </c>
    </row>
    <row r="126" spans="1:37" x14ac:dyDescent="0.35">
      <c r="A126" s="1" t="s">
        <v>47</v>
      </c>
      <c r="B126">
        <v>0</v>
      </c>
      <c r="C126" s="76">
        <f t="shared" si="47"/>
        <v>2.0000000000000018E-3</v>
      </c>
      <c r="D126" s="76">
        <f t="shared" si="50"/>
        <v>4.0039999999998965E-3</v>
      </c>
      <c r="E126" s="76">
        <f t="shared" si="50"/>
        <v>6.0120079999999021E-3</v>
      </c>
      <c r="F126" s="76">
        <f t="shared" si="50"/>
        <v>8.0240320159998824E-3</v>
      </c>
      <c r="G126" s="76">
        <f t="shared" si="50"/>
        <v>1.0040080080031988E-2</v>
      </c>
      <c r="H126" s="76">
        <f t="shared" si="50"/>
        <v>1.2925908880260684E-2</v>
      </c>
      <c r="I126" s="76">
        <f t="shared" si="50"/>
        <v>1.6688205113244647E-2</v>
      </c>
      <c r="J126" s="76">
        <f t="shared" si="50"/>
        <v>2.1335922622333969E-2</v>
      </c>
      <c r="K126" s="76">
        <f t="shared" si="50"/>
        <v>2.6880317630855188E-2</v>
      </c>
      <c r="L126" s="76">
        <f t="shared" si="50"/>
        <v>3.3334993913106237E-2</v>
      </c>
      <c r="M126" s="76">
        <f t="shared" si="50"/>
        <v>4.071595815534268E-2</v>
      </c>
      <c r="N126" s="76">
        <f t="shared" si="50"/>
        <v>4.9041685820585323E-2</v>
      </c>
      <c r="O126" s="76">
        <f t="shared" si="50"/>
        <v>5.7434019307150086E-2</v>
      </c>
      <c r="P126" s="76">
        <f t="shared" si="50"/>
        <v>6.589349146160739E-2</v>
      </c>
      <c r="Q126" s="76">
        <f t="shared" si="50"/>
        <v>7.4420639393300236E-2</v>
      </c>
      <c r="R126" s="76">
        <f t="shared" si="50"/>
        <v>8.3016004508446706E-2</v>
      </c>
      <c r="S126" s="76">
        <f t="shared" si="50"/>
        <v>9.1680132544514237E-2</v>
      </c>
      <c r="T126" s="76">
        <f t="shared" si="50"/>
        <v>0.10041357360487035</v>
      </c>
      <c r="U126" s="76">
        <f t="shared" si="50"/>
        <v>0.1092168821937094</v>
      </c>
      <c r="V126" s="76">
        <f t="shared" si="50"/>
        <v>0.11809061725125902</v>
      </c>
      <c r="W126" s="76">
        <f t="shared" si="50"/>
        <v>0.12703534218926915</v>
      </c>
      <c r="X126" s="76">
        <f t="shared" si="50"/>
        <v>0.13605162492678335</v>
      </c>
      <c r="Y126" s="76">
        <f t="shared" si="50"/>
        <v>0.14514003792619756</v>
      </c>
      <c r="Z126" s="76">
        <f t="shared" si="50"/>
        <v>0.15430115822960722</v>
      </c>
      <c r="AA126" s="76">
        <f t="shared" si="50"/>
        <v>0.16353556749544418</v>
      </c>
      <c r="AB126" s="76">
        <f t="shared" si="50"/>
        <v>0.17284385203540764</v>
      </c>
      <c r="AC126" s="76">
        <f t="shared" si="50"/>
        <v>0.18222660285169101</v>
      </c>
      <c r="AD126" s="76">
        <f t="shared" si="50"/>
        <v>0.19168441567450456</v>
      </c>
      <c r="AE126" s="76">
        <f t="shared" si="50"/>
        <v>0.20121789099990051</v>
      </c>
      <c r="AF126" s="76">
        <f t="shared" si="50"/>
        <v>0.21082763412789962</v>
      </c>
      <c r="AG126" s="76">
        <f t="shared" si="50"/>
        <v>0.22051425520092294</v>
      </c>
      <c r="AH126" s="76">
        <f t="shared" si="50"/>
        <v>0.23027836924253031</v>
      </c>
      <c r="AI126" s="76">
        <f t="shared" si="50"/>
        <v>0.24012059619647053</v>
      </c>
      <c r="AJ126" s="76">
        <f t="shared" si="50"/>
        <v>0.25004156096604224</v>
      </c>
      <c r="AK126" s="76">
        <f t="shared" si="50"/>
        <v>0.26004189345377049</v>
      </c>
    </row>
    <row r="127" spans="1:37" x14ac:dyDescent="0.35">
      <c r="A127" s="1" t="s">
        <v>48</v>
      </c>
      <c r="B127">
        <v>0</v>
      </c>
      <c r="C127" s="76">
        <f t="shared" si="47"/>
        <v>1.4653409090909175E-2</v>
      </c>
      <c r="D127" s="76">
        <f t="shared" si="50"/>
        <v>2.952154057980394E-2</v>
      </c>
      <c r="E127" s="76">
        <f t="shared" si="50"/>
        <v>4.4607540881822949E-2</v>
      </c>
      <c r="F127" s="76">
        <f t="shared" si="50"/>
        <v>5.9914602517812998E-2</v>
      </c>
      <c r="G127" s="76">
        <f t="shared" si="50"/>
        <v>7.5445964789934816E-2</v>
      </c>
      <c r="H127" s="76">
        <f t="shared" si="50"/>
        <v>9.1470278618902112E-2</v>
      </c>
      <c r="I127" s="76">
        <f t="shared" si="50"/>
        <v>0.10800267536063912</v>
      </c>
      <c r="J127" s="76">
        <f t="shared" si="50"/>
        <v>0.12505888420236122</v>
      </c>
      <c r="K127" s="76">
        <f t="shared" si="50"/>
        <v>0.14265525644742416</v>
      </c>
      <c r="L127" s="76">
        <f t="shared" si="50"/>
        <v>0.16080879092355915</v>
      </c>
      <c r="M127" s="76">
        <f t="shared" si="50"/>
        <v>0.17953716056857028</v>
      </c>
      <c r="N127" s="76">
        <f t="shared" si="50"/>
        <v>0.19885874025039985</v>
      </c>
      <c r="O127" s="76">
        <f t="shared" si="50"/>
        <v>0.21849681987295311</v>
      </c>
      <c r="P127" s="76">
        <f t="shared" si="50"/>
        <v>0.23845658390945257</v>
      </c>
      <c r="Q127" s="76">
        <f t="shared" si="50"/>
        <v>0.25874330175813687</v>
      </c>
      <c r="R127" s="76">
        <f t="shared" si="50"/>
        <v>0.27936232913338777</v>
      </c>
      <c r="S127" s="76">
        <f t="shared" si="50"/>
        <v>0.30031910947964358</v>
      </c>
      <c r="T127" s="76">
        <f t="shared" si="50"/>
        <v>0.32161917540847451</v>
      </c>
      <c r="U127" s="76">
        <f t="shared" si="50"/>
        <v>0.34326815015919765</v>
      </c>
      <c r="V127" s="76">
        <f t="shared" si="50"/>
        <v>0.36527174908341808</v>
      </c>
      <c r="W127" s="76">
        <f t="shared" si="50"/>
        <v>0.38763578115388753</v>
      </c>
      <c r="X127" s="76">
        <f t="shared" si="50"/>
        <v>0.41036615049807912</v>
      </c>
      <c r="Y127" s="76">
        <f t="shared" si="50"/>
        <v>0.43346885795688306</v>
      </c>
      <c r="Z127" s="76">
        <f t="shared" si="50"/>
        <v>0.45695000266883468</v>
      </c>
      <c r="AA127" s="76">
        <f t="shared" si="50"/>
        <v>0.48081578368029376</v>
      </c>
      <c r="AB127" s="76">
        <f t="shared" si="50"/>
        <v>0.50507250158199857</v>
      </c>
      <c r="AC127" s="76">
        <f t="shared" si="50"/>
        <v>0.52972656017242881</v>
      </c>
      <c r="AD127" s="76">
        <f t="shared" si="50"/>
        <v>0.55478446814841442</v>
      </c>
      <c r="AE127" s="76">
        <f t="shared" si="50"/>
        <v>0.58025284082343886</v>
      </c>
      <c r="AF127" s="76">
        <f t="shared" si="50"/>
        <v>0.60613840187408852</v>
      </c>
      <c r="AG127" s="76">
        <f t="shared" si="50"/>
        <v>0.63244798511510969</v>
      </c>
      <c r="AH127" s="76">
        <f t="shared" si="50"/>
        <v>0.65918853630354346</v>
      </c>
      <c r="AI127" s="76">
        <f t="shared" si="50"/>
        <v>0.68636711497241243</v>
      </c>
      <c r="AJ127" s="76">
        <f t="shared" si="50"/>
        <v>0.71399089629444434</v>
      </c>
      <c r="AK127" s="76">
        <f t="shared" si="50"/>
        <v>0.74206717297632552</v>
      </c>
    </row>
    <row r="128" spans="1:37" x14ac:dyDescent="0.35">
      <c r="A128" s="1" t="s">
        <v>19</v>
      </c>
      <c r="B128">
        <v>0</v>
      </c>
      <c r="C128" s="76">
        <f t="shared" si="47"/>
        <v>2.0000000000000018E-2</v>
      </c>
      <c r="D128" s="76">
        <f t="shared" si="50"/>
        <v>4.0399999999999991E-2</v>
      </c>
      <c r="E128" s="76">
        <f t="shared" si="50"/>
        <v>6.1207999999999929E-2</v>
      </c>
      <c r="F128" s="76">
        <f t="shared" si="50"/>
        <v>8.2432159999999977E-2</v>
      </c>
      <c r="G128" s="76">
        <f t="shared" si="50"/>
        <v>0.10408080320000002</v>
      </c>
      <c r="H128" s="76">
        <f t="shared" si="50"/>
        <v>0.12560012668351317</v>
      </c>
      <c r="I128" s="76">
        <f t="shared" si="50"/>
        <v>0.14696562508814703</v>
      </c>
      <c r="J128" s="76">
        <f t="shared" si="50"/>
        <v>0.16815253796700746</v>
      </c>
      <c r="K128" s="76">
        <f t="shared" si="50"/>
        <v>0.18913589512757478</v>
      </c>
      <c r="L128" s="76">
        <f t="shared" si="50"/>
        <v>0.20989056341146228</v>
      </c>
      <c r="M128" s="76">
        <f t="shared" si="50"/>
        <v>0.23039129480092413</v>
      </c>
      <c r="N128" s="76">
        <f t="shared" si="50"/>
        <v>0.25061277573097729</v>
      </c>
      <c r="O128" s="76">
        <f t="shared" si="50"/>
        <v>0.27116659670011578</v>
      </c>
      <c r="P128" s="76">
        <f t="shared" si="50"/>
        <v>0.29205821971688217</v>
      </c>
      <c r="Q128" s="76">
        <f t="shared" si="50"/>
        <v>0.31329319655792909</v>
      </c>
      <c r="R128" s="76">
        <f t="shared" si="50"/>
        <v>0.33487717024335861</v>
      </c>
      <c r="S128" s="76">
        <f t="shared" si="50"/>
        <v>0.35681587653630809</v>
      </c>
      <c r="T128" s="76">
        <f t="shared" si="50"/>
        <v>0.37911514546718217</v>
      </c>
      <c r="U128" s="76">
        <f t="shared" si="50"/>
        <v>0.40178090288293533</v>
      </c>
      <c r="V128" s="76">
        <f t="shared" si="50"/>
        <v>0.4248191720218164</v>
      </c>
      <c r="W128" s="76">
        <f t="shared" si="50"/>
        <v>0.44823607511399488</v>
      </c>
      <c r="X128" s="76">
        <f t="shared" si="50"/>
        <v>0.47203783500849328</v>
      </c>
      <c r="Y128" s="76">
        <f t="shared" si="50"/>
        <v>0.4962307768268579</v>
      </c>
      <c r="Z128" s="76">
        <f t="shared" si="50"/>
        <v>0.52082132964400718</v>
      </c>
      <c r="AA128" s="76">
        <f t="shared" si="50"/>
        <v>0.54581602819670638</v>
      </c>
      <c r="AB128" s="76">
        <f t="shared" si="50"/>
        <v>0.57122151462011916</v>
      </c>
      <c r="AC128" s="76">
        <f t="shared" si="50"/>
        <v>0.59704454021290077</v>
      </c>
      <c r="AD128" s="76">
        <f t="shared" si="50"/>
        <v>0.62329196723129976</v>
      </c>
      <c r="AE128" s="76">
        <f t="shared" si="50"/>
        <v>0.64997077071274623</v>
      </c>
      <c r="AF128" s="76">
        <f t="shared" si="50"/>
        <v>0.67708804032941017</v>
      </c>
      <c r="AG128" s="76">
        <f t="shared" si="50"/>
        <v>0.704650982272224</v>
      </c>
      <c r="AH128" s="76">
        <f t="shared" si="50"/>
        <v>0.73266692116586807</v>
      </c>
      <c r="AI128" s="76">
        <f t="shared" si="50"/>
        <v>0.76114330201522917</v>
      </c>
      <c r="AJ128" s="76">
        <f t="shared" si="50"/>
        <v>0.79008769218384933</v>
      </c>
      <c r="AK128" s="76">
        <f t="shared" si="50"/>
        <v>0.81950778340489094</v>
      </c>
    </row>
    <row r="129" spans="1:37" x14ac:dyDescent="0.35">
      <c r="A129" s="1" t="s">
        <v>20</v>
      </c>
      <c r="B129">
        <v>0</v>
      </c>
      <c r="C129" s="76">
        <f t="shared" si="47"/>
        <v>4.1035167252340354E-2</v>
      </c>
      <c r="D129" s="76">
        <f t="shared" si="50"/>
        <v>8.3754219456108281E-2</v>
      </c>
      <c r="E129" s="76">
        <f t="shared" si="50"/>
        <v>0.12822625511191932</v>
      </c>
      <c r="F129" s="76">
        <f t="shared" si="50"/>
        <v>0.17452320818891853</v>
      </c>
      <c r="G129" s="76">
        <f t="shared" si="50"/>
        <v>0.22271996447870612</v>
      </c>
      <c r="H129" s="76">
        <f t="shared" si="50"/>
        <v>0.27009725685260877</v>
      </c>
      <c r="I129" s="76">
        <f t="shared" si="50"/>
        <v>0.31640468767914043</v>
      </c>
      <c r="J129" s="76">
        <f t="shared" si="50"/>
        <v>0.36138892680961088</v>
      </c>
      <c r="K129" s="76">
        <f t="shared" si="50"/>
        <v>0.40479590942311239</v>
      </c>
      <c r="L129" s="76">
        <f t="shared" si="50"/>
        <v>0.44637313246402144</v>
      </c>
      <c r="M129" s="76">
        <f t="shared" si="50"/>
        <v>0.48587202219630665</v>
      </c>
      <c r="N129" s="76">
        <f t="shared" si="50"/>
        <v>0.5230503431326059</v>
      </c>
      <c r="O129" s="76">
        <f t="shared" si="50"/>
        <v>0.56115891077050151</v>
      </c>
      <c r="P129" s="76">
        <f t="shared" si="50"/>
        <v>0.60022100101121856</v>
      </c>
      <c r="Q129" s="76">
        <f t="shared" si="50"/>
        <v>0.64026047214727377</v>
      </c>
      <c r="R129" s="76">
        <f t="shared" si="50"/>
        <v>0.6813017794346119</v>
      </c>
      <c r="S129" s="76">
        <f t="shared" si="50"/>
        <v>0.72336999002935487</v>
      </c>
      <c r="T129" s="76">
        <f t="shared" si="50"/>
        <v>0.76649079829828737</v>
      </c>
      <c r="U129" s="76">
        <f t="shared" si="50"/>
        <v>0.81069054151242836</v>
      </c>
      <c r="V129" s="76">
        <f t="shared" si="50"/>
        <v>0.8559962159332748</v>
      </c>
      <c r="W129" s="76">
        <f t="shared" si="50"/>
        <v>0.90243549330154327</v>
      </c>
      <c r="X129" s="76">
        <f t="shared" si="50"/>
        <v>0.95003673773847974</v>
      </c>
      <c r="Y129" s="76">
        <f t="shared" si="50"/>
        <v>0.9988290230700605</v>
      </c>
      <c r="Z129" s="76">
        <f t="shared" si="50"/>
        <v>1.0488421505846657</v>
      </c>
      <c r="AA129" s="76">
        <f t="shared" si="50"/>
        <v>1.100106667235071</v>
      </c>
      <c r="AB129" s="76">
        <f t="shared" si="50"/>
        <v>1.1526538842958765</v>
      </c>
      <c r="AC129" s="76">
        <f t="shared" si="50"/>
        <v>1.2065158964877649</v>
      </c>
      <c r="AD129" s="76">
        <f t="shared" si="50"/>
        <v>1.2617256015802738</v>
      </c>
      <c r="AE129" s="76">
        <f t="shared" si="50"/>
        <v>1.3183167204850528</v>
      </c>
      <c r="AF129" s="76">
        <f t="shared" si="50"/>
        <v>1.3763238178518775</v>
      </c>
      <c r="AG129" s="76">
        <f t="shared" si="50"/>
        <v>1.4357823231800011</v>
      </c>
      <c r="AH129" s="76">
        <f t="shared" si="50"/>
        <v>1.4967285524577378</v>
      </c>
      <c r="AI129" s="76">
        <f t="shared" si="50"/>
        <v>1.559199730343495</v>
      </c>
      <c r="AJ129" s="76">
        <f t="shared" si="50"/>
        <v>1.6232340129018015</v>
      </c>
      <c r="AK129" s="76">
        <f t="shared" si="50"/>
        <v>1.6888705109082189</v>
      </c>
    </row>
    <row r="130" spans="1:37" x14ac:dyDescent="0.35">
      <c r="A130" s="1" t="s">
        <v>21</v>
      </c>
      <c r="B130">
        <v>0</v>
      </c>
      <c r="C130" s="76">
        <f t="shared" si="47"/>
        <v>1.8000000000000016E-2</v>
      </c>
      <c r="D130" s="76">
        <f t="shared" si="50"/>
        <v>3.6324000000000023E-2</v>
      </c>
      <c r="E130" s="76">
        <f t="shared" si="50"/>
        <v>5.497783200000006E-2</v>
      </c>
      <c r="F130" s="76">
        <f t="shared" si="50"/>
        <v>7.3967432976000058E-2</v>
      </c>
      <c r="G130" s="76">
        <f t="shared" si="50"/>
        <v>9.3298846769568122E-2</v>
      </c>
      <c r="H130" s="76">
        <f t="shared" si="50"/>
        <v>0.11266585491234338</v>
      </c>
      <c r="I130" s="76">
        <f t="shared" si="50"/>
        <v>0.1320580312408155</v>
      </c>
      <c r="J130" s="76">
        <f t="shared" si="50"/>
        <v>0.15146474034780089</v>
      </c>
      <c r="K130" s="76">
        <f t="shared" si="50"/>
        <v>0.17087514597080666</v>
      </c>
      <c r="L130" s="76">
        <f t="shared" si="50"/>
        <v>0.19027821981832305</v>
      </c>
      <c r="M130" s="76">
        <f t="shared" si="50"/>
        <v>0.20966275082679275</v>
      </c>
      <c r="N130" s="76">
        <f t="shared" si="50"/>
        <v>0.22901735484002139</v>
      </c>
      <c r="O130" s="76">
        <f t="shared" si="50"/>
        <v>0.24868163251746167</v>
      </c>
      <c r="P130" s="76">
        <f t="shared" si="50"/>
        <v>0.26866053863774098</v>
      </c>
      <c r="Q130" s="76">
        <f t="shared" si="50"/>
        <v>0.28895910725594476</v>
      </c>
      <c r="R130" s="76">
        <f t="shared" si="50"/>
        <v>0.3095824529720399</v>
      </c>
      <c r="S130" s="76">
        <f t="shared" si="50"/>
        <v>0.33053577221959252</v>
      </c>
      <c r="T130" s="76">
        <f t="shared" si="50"/>
        <v>0.35182434457510592</v>
      </c>
      <c r="U130" s="76">
        <f t="shared" si="50"/>
        <v>0.37345353408830761</v>
      </c>
      <c r="V130" s="76">
        <f t="shared" si="50"/>
        <v>0.39542879063372061</v>
      </c>
      <c r="W130" s="76">
        <f t="shared" si="50"/>
        <v>0.41775565128386005</v>
      </c>
      <c r="X130" s="76">
        <f t="shared" si="50"/>
        <v>0.44043974170440192</v>
      </c>
      <c r="Y130" s="76">
        <f t="shared" si="50"/>
        <v>0.46348677757167245</v>
      </c>
      <c r="Z130" s="76">
        <f t="shared" si="50"/>
        <v>0.48690256601281923</v>
      </c>
      <c r="AA130" s="76">
        <f t="shared" si="50"/>
        <v>0.51069300706902432</v>
      </c>
      <c r="AB130" s="76">
        <f t="shared" si="50"/>
        <v>0.53486409518212863</v>
      </c>
      <c r="AC130" s="76">
        <f t="shared" si="50"/>
        <v>0.55942192070504282</v>
      </c>
      <c r="AD130" s="76">
        <f t="shared" si="50"/>
        <v>0.58437267143632354</v>
      </c>
      <c r="AE130" s="76">
        <f t="shared" si="50"/>
        <v>0.60972263417930472</v>
      </c>
      <c r="AF130" s="76">
        <f t="shared" si="50"/>
        <v>0.63547819632617353</v>
      </c>
      <c r="AG130" s="76">
        <f t="shared" si="50"/>
        <v>0.6616458474673923</v>
      </c>
      <c r="AH130" s="76">
        <f t="shared" si="50"/>
        <v>0.68823218102687056</v>
      </c>
      <c r="AI130" s="76">
        <f t="shared" si="50"/>
        <v>0.71524389592330051</v>
      </c>
      <c r="AJ130" s="76">
        <f t="shared" si="50"/>
        <v>0.7426877982580733</v>
      </c>
      <c r="AK130" s="76">
        <f t="shared" si="50"/>
        <v>0.77057080303020253</v>
      </c>
    </row>
    <row r="131" spans="1:37" x14ac:dyDescent="0.35">
      <c r="A131" s="1" t="s">
        <v>22</v>
      </c>
      <c r="B131">
        <v>0</v>
      </c>
      <c r="C131" s="76">
        <f t="shared" si="47"/>
        <v>3.0999999999999917E-2</v>
      </c>
      <c r="D131" s="76">
        <f t="shared" si="50"/>
        <v>6.2960999999999823E-2</v>
      </c>
      <c r="E131" s="76">
        <f t="shared" si="50"/>
        <v>9.591279099999972E-2</v>
      </c>
      <c r="F131" s="76">
        <f t="shared" si="50"/>
        <v>0.12988608752099973</v>
      </c>
      <c r="G131" s="76">
        <f t="shared" si="50"/>
        <v>0.16491255623415069</v>
      </c>
      <c r="H131" s="76">
        <f t="shared" si="50"/>
        <v>0.19936068468278911</v>
      </c>
      <c r="I131" s="76">
        <f t="shared" si="50"/>
        <v>0.23311412109457641</v>
      </c>
      <c r="J131" s="76">
        <f t="shared" si="50"/>
        <v>0.26605588404381719</v>
      </c>
      <c r="K131" s="76">
        <f t="shared" si="50"/>
        <v>0.29806901139749664</v>
      </c>
      <c r="L131" s="76">
        <f t="shared" si="50"/>
        <v>0.32903722924083678</v>
      </c>
      <c r="M131" s="76">
        <f t="shared" si="50"/>
        <v>0.35884563566809557</v>
      </c>
      <c r="N131" s="76">
        <f t="shared" si="50"/>
        <v>0.38738139401712535</v>
      </c>
      <c r="O131" s="76">
        <f t="shared" si="50"/>
        <v>0.41651640329148476</v>
      </c>
      <c r="P131" s="76">
        <f t="shared" si="50"/>
        <v>0.44626324776060589</v>
      </c>
      <c r="Q131" s="76">
        <f t="shared" si="50"/>
        <v>0.47663477596357851</v>
      </c>
      <c r="R131" s="76">
        <f t="shared" si="50"/>
        <v>0.50764410625881351</v>
      </c>
      <c r="S131" s="76">
        <f t="shared" ref="D131:AK138" si="51">(R131+1)*(1+R85)-1</f>
        <v>0.5393046324902484</v>
      </c>
      <c r="T131" s="76">
        <f t="shared" si="51"/>
        <v>0.5716300297725434</v>
      </c>
      <c r="U131" s="76">
        <f t="shared" si="51"/>
        <v>0.60463426039776658</v>
      </c>
      <c r="V131" s="76">
        <f t="shared" si="51"/>
        <v>0.63833157986611955</v>
      </c>
      <c r="W131" s="76">
        <f t="shared" si="51"/>
        <v>0.67273654304330788</v>
      </c>
      <c r="X131" s="76">
        <f t="shared" si="51"/>
        <v>0.70786401044721714</v>
      </c>
      <c r="Y131" s="76">
        <f t="shared" si="51"/>
        <v>0.74372915466660849</v>
      </c>
      <c r="Z131" s="76">
        <f t="shared" si="51"/>
        <v>0.7803474669146071</v>
      </c>
      <c r="AA131" s="76">
        <f t="shared" si="51"/>
        <v>0.8177347637198138</v>
      </c>
      <c r="AB131" s="76">
        <f t="shared" si="51"/>
        <v>0.85590719375792967</v>
      </c>
      <c r="AC131" s="76">
        <f t="shared" si="51"/>
        <v>0.89488124482684595</v>
      </c>
      <c r="AD131" s="76">
        <f t="shared" si="51"/>
        <v>0.93467375096820948</v>
      </c>
      <c r="AE131" s="76">
        <f t="shared" si="51"/>
        <v>0.97530189973854164</v>
      </c>
      <c r="AF131" s="76">
        <f t="shared" si="51"/>
        <v>1.016783239633051</v>
      </c>
      <c r="AG131" s="76">
        <f t="shared" si="51"/>
        <v>1.059135687665345</v>
      </c>
      <c r="AH131" s="76">
        <f t="shared" si="51"/>
        <v>1.1023775371063169</v>
      </c>
      <c r="AI131" s="76">
        <f t="shared" si="51"/>
        <v>1.1465274653855495</v>
      </c>
      <c r="AJ131" s="76">
        <f t="shared" si="51"/>
        <v>1.1916045421586459</v>
      </c>
      <c r="AK131" s="76">
        <f t="shared" si="51"/>
        <v>1.2376282375439773</v>
      </c>
    </row>
    <row r="132" spans="1:37" x14ac:dyDescent="0.35">
      <c r="A132" s="1" t="s">
        <v>23</v>
      </c>
      <c r="B132">
        <v>0</v>
      </c>
      <c r="C132" s="76">
        <f t="shared" si="47"/>
        <v>2.2434706140993743E-2</v>
      </c>
      <c r="D132" s="76">
        <f t="shared" si="51"/>
        <v>4.5372728321620315E-2</v>
      </c>
      <c r="E132" s="76">
        <f t="shared" si="51"/>
        <v>6.8825358289324789E-2</v>
      </c>
      <c r="F132" s="76">
        <f t="shared" si="51"/>
        <v>9.2804141118588035E-2</v>
      </c>
      <c r="G132" s="76">
        <f t="shared" si="51"/>
        <v>0.11732088089424453</v>
      </c>
      <c r="H132" s="76">
        <f t="shared" si="51"/>
        <v>0.14302055417610671</v>
      </c>
      <c r="I132" s="76">
        <f t="shared" si="51"/>
        <v>0.16995881494671217</v>
      </c>
      <c r="J132" s="76">
        <f t="shared" si="51"/>
        <v>0.19819467056711781</v>
      </c>
      <c r="K132" s="76">
        <f t="shared" si="51"/>
        <v>0.22779069070810265</v>
      </c>
      <c r="L132" s="76">
        <f t="shared" si="51"/>
        <v>0.25881323105805065</v>
      </c>
      <c r="M132" s="76">
        <f t="shared" si="51"/>
        <v>0.29133267289934639</v>
      </c>
      <c r="N132" s="76">
        <f t="shared" si="51"/>
        <v>0.32542367973252051</v>
      </c>
      <c r="O132" s="76">
        <f t="shared" si="51"/>
        <v>0.36041468450680614</v>
      </c>
      <c r="P132" s="76">
        <f t="shared" si="51"/>
        <v>0.39632944704537243</v>
      </c>
      <c r="Q132" s="76">
        <f t="shared" si="51"/>
        <v>0.43319235442748627</v>
      </c>
      <c r="R132" s="76">
        <f t="shared" si="51"/>
        <v>0.47102843754798873</v>
      </c>
      <c r="S132" s="76">
        <f t="shared" si="51"/>
        <v>0.5098633881139385</v>
      </c>
      <c r="T132" s="76">
        <f t="shared" si="51"/>
        <v>0.54972357608996436</v>
      </c>
      <c r="U132" s="76">
        <f t="shared" si="51"/>
        <v>0.59063606760417242</v>
      </c>
      <c r="V132" s="76">
        <f t="shared" si="51"/>
        <v>0.6326286433267676</v>
      </c>
      <c r="W132" s="76">
        <f t="shared" si="51"/>
        <v>0.67572981733386794</v>
      </c>
      <c r="X132" s="76">
        <f t="shared" si="51"/>
        <v>0.7199688564693203</v>
      </c>
      <c r="Y132" s="76">
        <f t="shared" si="51"/>
        <v>0.76537580021766671</v>
      </c>
      <c r="Z132" s="76">
        <f t="shared" si="51"/>
        <v>0.81198148110175272</v>
      </c>
      <c r="AA132" s="76">
        <f t="shared" si="51"/>
        <v>0.8598175456188315</v>
      </c>
      <c r="AB132" s="76">
        <f t="shared" si="51"/>
        <v>0.90891647572937684</v>
      </c>
      <c r="AC132" s="76">
        <f t="shared" si="51"/>
        <v>0.95931161091319894</v>
      </c>
      <c r="AD132" s="76">
        <f t="shared" si="51"/>
        <v>1.0110371708078381</v>
      </c>
      <c r="AE132" s="76">
        <f t="shared" si="51"/>
        <v>1.064128278444608</v>
      </c>
      <c r="AF132" s="76">
        <f t="shared" si="51"/>
        <v>1.1186209840980705</v>
      </c>
      <c r="AG132" s="76">
        <f t="shared" si="51"/>
        <v>1.1745522897651295</v>
      </c>
      <c r="AH132" s="76">
        <f t="shared" si="51"/>
        <v>1.2319601742903714</v>
      </c>
      <c r="AI132" s="76">
        <f t="shared" si="51"/>
        <v>1.2908836191547115</v>
      </c>
      <c r="AJ132" s="76">
        <f t="shared" si="51"/>
        <v>1.3513626349448566</v>
      </c>
      <c r="AK132" s="76">
        <f t="shared" si="51"/>
        <v>1.413438288521558</v>
      </c>
    </row>
    <row r="133" spans="1:37" x14ac:dyDescent="0.35">
      <c r="A133" s="1" t="s">
        <v>24</v>
      </c>
      <c r="B133">
        <v>0</v>
      </c>
      <c r="C133" s="76">
        <f t="shared" si="47"/>
        <v>3.6999999999999922E-2</v>
      </c>
      <c r="D133" s="76">
        <f t="shared" si="51"/>
        <v>7.5368999999999797E-2</v>
      </c>
      <c r="E133" s="76">
        <f t="shared" si="51"/>
        <v>0.1151576529999998</v>
      </c>
      <c r="F133" s="76">
        <f t="shared" si="51"/>
        <v>0.15641848616099963</v>
      </c>
      <c r="G133" s="76">
        <f t="shared" si="51"/>
        <v>0.19920597014895658</v>
      </c>
      <c r="H133" s="76">
        <f t="shared" si="51"/>
        <v>0.24066423368839174</v>
      </c>
      <c r="I133" s="76">
        <f t="shared" si="51"/>
        <v>0.28054272691408988</v>
      </c>
      <c r="J133" s="76">
        <f t="shared" si="51"/>
        <v>0.31859313937096578</v>
      </c>
      <c r="K133" s="76">
        <f t="shared" si="51"/>
        <v>0.35457189503094511</v>
      </c>
      <c r="L133" s="76">
        <f t="shared" si="51"/>
        <v>0.38824268213600011</v>
      </c>
      <c r="M133" s="76">
        <f t="shared" si="51"/>
        <v>0.41937898229247894</v>
      </c>
      <c r="N133" s="76">
        <f t="shared" si="51"/>
        <v>0.44776656193832864</v>
      </c>
      <c r="O133" s="76">
        <f t="shared" si="51"/>
        <v>0.47672189317709535</v>
      </c>
      <c r="P133" s="76">
        <f t="shared" si="51"/>
        <v>0.50625633104063739</v>
      </c>
      <c r="Q133" s="76">
        <f t="shared" si="51"/>
        <v>0.53638145766145007</v>
      </c>
      <c r="R133" s="76">
        <f t="shared" si="51"/>
        <v>0.56710908681467909</v>
      </c>
      <c r="S133" s="76">
        <f t="shared" si="51"/>
        <v>0.59845126855097264</v>
      </c>
      <c r="T133" s="76">
        <f t="shared" si="51"/>
        <v>0.63042029392199206</v>
      </c>
      <c r="U133" s="76">
        <f t="shared" si="51"/>
        <v>0.663028699800432</v>
      </c>
      <c r="V133" s="76">
        <f t="shared" si="51"/>
        <v>0.69628927379644057</v>
      </c>
      <c r="W133" s="76">
        <f t="shared" si="51"/>
        <v>0.73021505927236952</v>
      </c>
      <c r="X133" s="76">
        <f t="shared" si="51"/>
        <v>0.76481936045781684</v>
      </c>
      <c r="Y133" s="76">
        <f t="shared" si="51"/>
        <v>0.80011574766697313</v>
      </c>
      <c r="Z133" s="76">
        <f t="shared" si="51"/>
        <v>0.83611806262031263</v>
      </c>
      <c r="AA133" s="76">
        <f t="shared" si="51"/>
        <v>0.87284042387271898</v>
      </c>
      <c r="AB133" s="76">
        <f t="shared" si="51"/>
        <v>0.91029723235017346</v>
      </c>
      <c r="AC133" s="76">
        <f t="shared" si="51"/>
        <v>0.94850317699717701</v>
      </c>
      <c r="AD133" s="76">
        <f t="shared" si="51"/>
        <v>0.98747324053712049</v>
      </c>
      <c r="AE133" s="76">
        <f t="shared" si="51"/>
        <v>1.0272227053478629</v>
      </c>
      <c r="AF133" s="76">
        <f t="shared" si="51"/>
        <v>1.0677671594548204</v>
      </c>
      <c r="AG133" s="76">
        <f t="shared" si="51"/>
        <v>1.1091225026439169</v>
      </c>
      <c r="AH133" s="76">
        <f t="shared" si="51"/>
        <v>1.1513049526967953</v>
      </c>
      <c r="AI133" s="76">
        <f t="shared" si="51"/>
        <v>1.1943310517507313</v>
      </c>
      <c r="AJ133" s="76">
        <f t="shared" si="51"/>
        <v>1.2382176727857459</v>
      </c>
      <c r="AK133" s="76">
        <f t="shared" si="51"/>
        <v>1.2829820262414611</v>
      </c>
    </row>
    <row r="134" spans="1:37" x14ac:dyDescent="0.35">
      <c r="A134" s="1" t="s">
        <v>25</v>
      </c>
      <c r="B134">
        <v>0</v>
      </c>
      <c r="C134" s="76">
        <f t="shared" si="47"/>
        <v>0.13241387959866224</v>
      </c>
      <c r="D134" s="76">
        <f t="shared" si="51"/>
        <v>0.28236119470769361</v>
      </c>
      <c r="E134" s="76">
        <f t="shared" si="51"/>
        <v>0.45216361554571471</v>
      </c>
      <c r="F134" s="76">
        <f t="shared" si="51"/>
        <v>0.64445023369214294</v>
      </c>
      <c r="G134" s="76">
        <f t="shared" si="51"/>
        <v>0.86219826894224627</v>
      </c>
      <c r="H134" s="76">
        <f t="shared" si="51"/>
        <v>1.0834788042278518</v>
      </c>
      <c r="I134" s="76">
        <f t="shared" si="51"/>
        <v>1.3027468293991102</v>
      </c>
      <c r="J134" s="76">
        <f t="shared" si="51"/>
        <v>1.5138051256261638</v>
      </c>
      <c r="K134" s="76">
        <f t="shared" si="51"/>
        <v>1.7100546927180291</v>
      </c>
      <c r="L134" s="76">
        <f t="shared" si="51"/>
        <v>1.8848056300808578</v>
      </c>
      <c r="M134" s="76">
        <f t="shared" si="51"/>
        <v>2.0316311339070081</v>
      </c>
      <c r="N134" s="76">
        <f t="shared" si="51"/>
        <v>2.1447408769461211</v>
      </c>
      <c r="O134" s="76">
        <f t="shared" si="51"/>
        <v>2.262070729030587</v>
      </c>
      <c r="P134" s="76">
        <f t="shared" si="51"/>
        <v>2.3837781418518</v>
      </c>
      <c r="Q134" s="76">
        <f t="shared" si="51"/>
        <v>2.5100264416022289</v>
      </c>
      <c r="R134" s="76">
        <f t="shared" si="51"/>
        <v>2.6409850481522494</v>
      </c>
      <c r="S134" s="76">
        <f t="shared" si="51"/>
        <v>2.7768297024044335</v>
      </c>
      <c r="T134" s="76">
        <f t="shared" si="51"/>
        <v>2.9177427021303952</v>
      </c>
      <c r="U134" s="76">
        <f t="shared" si="51"/>
        <v>3.06391314660668</v>
      </c>
      <c r="V134" s="76">
        <f t="shared" si="51"/>
        <v>3.2155371903779812</v>
      </c>
      <c r="W134" s="76">
        <f t="shared" si="51"/>
        <v>3.3728183064882318</v>
      </c>
      <c r="X134" s="76">
        <f t="shared" si="51"/>
        <v>3.5359675595328088</v>
      </c>
      <c r="Y134" s="76">
        <f t="shared" si="51"/>
        <v>3.7052038888982821</v>
      </c>
      <c r="Z134" s="76">
        <f t="shared" si="51"/>
        <v>3.8807544025697931</v>
      </c>
      <c r="AA134" s="76">
        <f t="shared" si="51"/>
        <v>4.0628546819003537</v>
      </c>
      <c r="AB134" s="76">
        <f t="shared" si="51"/>
        <v>4.2517490977510404</v>
      </c>
      <c r="AC134" s="76">
        <f t="shared" si="51"/>
        <v>4.4476911384263405</v>
      </c>
      <c r="AD134" s="76">
        <f t="shared" si="51"/>
        <v>4.6509437498447177</v>
      </c>
      <c r="AE134" s="76">
        <f t="shared" si="51"/>
        <v>4.8617796884008966</v>
      </c>
      <c r="AF134" s="76">
        <f t="shared" si="51"/>
        <v>5.0804818869933905</v>
      </c>
      <c r="AG134" s="76">
        <f t="shared" si="51"/>
        <v>5.3073438347084654</v>
      </c>
      <c r="AH134" s="76">
        <f t="shared" si="51"/>
        <v>5.5426699706700617</v>
      </c>
      <c r="AI134" s="76">
        <f t="shared" si="51"/>
        <v>5.7867760925842031</v>
      </c>
      <c r="AJ134" s="76">
        <f t="shared" si="51"/>
        <v>6.0399897805261418</v>
      </c>
      <c r="AK134" s="76">
        <f t="shared" si="51"/>
        <v>6.3026508365389411</v>
      </c>
    </row>
    <row r="135" spans="1:37" x14ac:dyDescent="0.35">
      <c r="A135" s="1" t="s">
        <v>26</v>
      </c>
      <c r="B135">
        <v>0</v>
      </c>
      <c r="C135" s="76">
        <f t="shared" si="47"/>
        <v>1.0999999999999899E-2</v>
      </c>
      <c r="D135" s="76">
        <f t="shared" si="51"/>
        <v>2.2120999999999835E-2</v>
      </c>
      <c r="E135" s="76">
        <f t="shared" si="51"/>
        <v>3.3364330999999803E-2</v>
      </c>
      <c r="F135" s="76">
        <f t="shared" si="51"/>
        <v>4.4731338640999763E-2</v>
      </c>
      <c r="G135" s="76">
        <f t="shared" si="51"/>
        <v>5.6223383366050594E-2</v>
      </c>
      <c r="H135" s="76">
        <f t="shared" si="51"/>
        <v>6.8294507747376887E-2</v>
      </c>
      <c r="I135" s="76">
        <f t="shared" si="51"/>
        <v>8.0961428339238584E-2</v>
      </c>
      <c r="J135" s="76">
        <f t="shared" si="51"/>
        <v>9.4241811601692094E-2</v>
      </c>
      <c r="K135" s="76">
        <f t="shared" si="51"/>
        <v>0.10815431463491354</v>
      </c>
      <c r="L135" s="76">
        <f t="shared" si="51"/>
        <v>0.12271862848440085</v>
      </c>
      <c r="M135" s="76">
        <f t="shared" si="51"/>
        <v>0.13795552415668921</v>
      </c>
      <c r="N135" s="76">
        <f t="shared" si="51"/>
        <v>0.15388690149488293</v>
      </c>
      <c r="O135" s="76">
        <f t="shared" si="51"/>
        <v>0.17004131811581136</v>
      </c>
      <c r="P135" s="76">
        <f t="shared" si="51"/>
        <v>0.18642189656943264</v>
      </c>
      <c r="Q135" s="76">
        <f t="shared" si="51"/>
        <v>0.20303180312140467</v>
      </c>
      <c r="R135" s="76">
        <f t="shared" si="51"/>
        <v>0.21987424836510439</v>
      </c>
      <c r="S135" s="76">
        <f t="shared" si="51"/>
        <v>0.23695248784221579</v>
      </c>
      <c r="T135" s="76">
        <f t="shared" si="51"/>
        <v>0.25426982267200682</v>
      </c>
      <c r="U135" s="76">
        <f t="shared" si="51"/>
        <v>0.27182960018941493</v>
      </c>
      <c r="V135" s="76">
        <f t="shared" si="51"/>
        <v>0.28963521459206665</v>
      </c>
      <c r="W135" s="76">
        <f t="shared" si="51"/>
        <v>0.30769010759635562</v>
      </c>
      <c r="X135" s="76">
        <f t="shared" si="51"/>
        <v>0.32599776910270473</v>
      </c>
      <c r="Y135" s="76">
        <f t="shared" si="51"/>
        <v>0.34456173787014266</v>
      </c>
      <c r="Z135" s="76">
        <f t="shared" si="51"/>
        <v>0.36338560220032456</v>
      </c>
      <c r="AA135" s="76">
        <f t="shared" si="51"/>
        <v>0.38247300063112921</v>
      </c>
      <c r="AB135" s="76">
        <f t="shared" si="51"/>
        <v>0.40182762263996508</v>
      </c>
      <c r="AC135" s="76">
        <f t="shared" si="51"/>
        <v>0.42145320935692454</v>
      </c>
      <c r="AD135" s="76">
        <f t="shared" si="51"/>
        <v>0.44135355428792145</v>
      </c>
      <c r="AE135" s="76">
        <f t="shared" si="51"/>
        <v>0.46153250404795232</v>
      </c>
      <c r="AF135" s="76">
        <f t="shared" si="51"/>
        <v>0.48199395910462361</v>
      </c>
      <c r="AG135" s="76">
        <f t="shared" si="51"/>
        <v>0.50274187453208841</v>
      </c>
      <c r="AH135" s="76">
        <f t="shared" si="51"/>
        <v>0.52378026077553774</v>
      </c>
      <c r="AI135" s="76">
        <f t="shared" si="51"/>
        <v>0.54511318442639523</v>
      </c>
      <c r="AJ135" s="76">
        <f t="shared" si="51"/>
        <v>0.56674476900836468</v>
      </c>
      <c r="AK135" s="76">
        <f t="shared" si="51"/>
        <v>0.58867919577448191</v>
      </c>
    </row>
    <row r="136" spans="1:37" x14ac:dyDescent="0.35">
      <c r="A136" s="1" t="s">
        <v>27</v>
      </c>
      <c r="B136">
        <v>0</v>
      </c>
      <c r="C136" s="76">
        <f t="shared" si="47"/>
        <v>2.2999999999999909E-2</v>
      </c>
      <c r="D136" s="76">
        <f t="shared" si="51"/>
        <v>4.6528999999999821E-2</v>
      </c>
      <c r="E136" s="76">
        <f t="shared" si="51"/>
        <v>7.0599166999999685E-2</v>
      </c>
      <c r="F136" s="76">
        <f t="shared" si="51"/>
        <v>9.5222947840999606E-2</v>
      </c>
      <c r="G136" s="76">
        <f t="shared" si="51"/>
        <v>0.1204130756413424</v>
      </c>
      <c r="H136" s="76">
        <f t="shared" si="51"/>
        <v>0.14554234033786972</v>
      </c>
      <c r="I136" s="76">
        <f t="shared" si="51"/>
        <v>0.17058062291954035</v>
      </c>
      <c r="J136" s="76">
        <f t="shared" si="51"/>
        <v>0.19549726760739916</v>
      </c>
      <c r="K136" s="76">
        <f t="shared" si="51"/>
        <v>0.22026113957926663</v>
      </c>
      <c r="L136" s="76">
        <f t="shared" si="51"/>
        <v>0.24484068539079207</v>
      </c>
      <c r="M136" s="76">
        <f t="shared" si="51"/>
        <v>0.26920399594772615</v>
      </c>
      <c r="N136" s="76">
        <f t="shared" si="51"/>
        <v>0.29331887187073291</v>
      </c>
      <c r="O136" s="76">
        <f t="shared" si="51"/>
        <v>0.31789193043627662</v>
      </c>
      <c r="P136" s="76">
        <f t="shared" si="51"/>
        <v>0.34293187711456574</v>
      </c>
      <c r="Q136" s="76">
        <f t="shared" si="51"/>
        <v>0.36844758277974243</v>
      </c>
      <c r="R136" s="76">
        <f t="shared" si="51"/>
        <v>0.3944480868525575</v>
      </c>
      <c r="S136" s="76">
        <f t="shared" si="51"/>
        <v>0.42094260050275589</v>
      </c>
      <c r="T136" s="76">
        <f t="shared" si="51"/>
        <v>0.44794050991230816</v>
      </c>
      <c r="U136" s="76">
        <f t="shared" si="51"/>
        <v>0.47545137960064188</v>
      </c>
      <c r="V136" s="76">
        <f t="shared" si="51"/>
        <v>0.50348495581305386</v>
      </c>
      <c r="W136" s="76">
        <f t="shared" si="51"/>
        <v>0.53205116997350177</v>
      </c>
      <c r="X136" s="76">
        <f t="shared" si="51"/>
        <v>0.56116014220299815</v>
      </c>
      <c r="Y136" s="76">
        <f t="shared" si="51"/>
        <v>0.59082218490485494</v>
      </c>
      <c r="Z136" s="76">
        <f t="shared" si="51"/>
        <v>0.62104780641804713</v>
      </c>
      <c r="AA136" s="76">
        <f t="shared" si="51"/>
        <v>0.65184771473998993</v>
      </c>
      <c r="AB136" s="76">
        <f t="shared" si="51"/>
        <v>0.68323282132004959</v>
      </c>
      <c r="AC136" s="76">
        <f t="shared" si="51"/>
        <v>0.71521424492513042</v>
      </c>
      <c r="AD136" s="76">
        <f t="shared" si="51"/>
        <v>0.74780331557870783</v>
      </c>
      <c r="AE136" s="76">
        <f t="shared" si="51"/>
        <v>0.78101157857470316</v>
      </c>
      <c r="AF136" s="76">
        <f t="shared" si="51"/>
        <v>0.81485079856762233</v>
      </c>
      <c r="AG136" s="76">
        <f t="shared" si="51"/>
        <v>0.84933296374040701</v>
      </c>
      <c r="AH136" s="76">
        <f t="shared" si="51"/>
        <v>0.88447029005147448</v>
      </c>
      <c r="AI136" s="76">
        <f t="shared" si="51"/>
        <v>0.92027522556245223</v>
      </c>
      <c r="AJ136" s="76">
        <f t="shared" si="51"/>
        <v>0.95676045484813854</v>
      </c>
      <c r="AK136" s="76">
        <f t="shared" si="51"/>
        <v>0.99393890349025305</v>
      </c>
    </row>
    <row r="137" spans="1:37" x14ac:dyDescent="0.35">
      <c r="A137" s="1" t="s">
        <v>28</v>
      </c>
      <c r="B137">
        <v>0</v>
      </c>
      <c r="C137" s="76">
        <f t="shared" si="47"/>
        <v>3.2140282818170496E-2</v>
      </c>
      <c r="D137" s="76">
        <f t="shared" si="51"/>
        <v>6.5313563415972942E-2</v>
      </c>
      <c r="E137" s="76">
        <f t="shared" si="51"/>
        <v>9.9553042634195288E-2</v>
      </c>
      <c r="F137" s="76">
        <f t="shared" si="51"/>
        <v>0.13489298839803832</v>
      </c>
      <c r="G137" s="76">
        <f t="shared" si="51"/>
        <v>0.17136877001351003</v>
      </c>
      <c r="H137" s="76">
        <f t="shared" si="51"/>
        <v>0.2074126352279928</v>
      </c>
      <c r="I137" s="76">
        <f t="shared" si="51"/>
        <v>0.24291197374486417</v>
      </c>
      <c r="J137" s="76">
        <f t="shared" si="51"/>
        <v>0.27775279322461488</v>
      </c>
      <c r="K137" s="76">
        <f t="shared" si="51"/>
        <v>0.31182029934242084</v>
      </c>
      <c r="L137" s="76">
        <f t="shared" si="51"/>
        <v>0.34499949998075774</v>
      </c>
      <c r="M137" s="76">
        <f t="shared" si="51"/>
        <v>0.37717582936790373</v>
      </c>
      <c r="N137" s="76">
        <f t="shared" si="51"/>
        <v>0.40823578764731439</v>
      </c>
      <c r="O137" s="76">
        <f t="shared" si="51"/>
        <v>0.43999625270860898</v>
      </c>
      <c r="P137" s="76">
        <f t="shared" si="51"/>
        <v>0.47247302334156838</v>
      </c>
      <c r="Q137" s="76">
        <f t="shared" si="51"/>
        <v>0.50568225465195105</v>
      </c>
      <c r="R137" s="76">
        <f t="shared" si="51"/>
        <v>0.53964046609761906</v>
      </c>
      <c r="S137" s="76">
        <f t="shared" si="51"/>
        <v>0.57436454970590711</v>
      </c>
      <c r="T137" s="76">
        <f t="shared" si="51"/>
        <v>0.60987177847631946</v>
      </c>
      <c r="U137" s="76">
        <f t="shared" si="51"/>
        <v>0.6461798149727378</v>
      </c>
      <c r="V137" s="76">
        <f t="shared" si="51"/>
        <v>0.68330672010941074</v>
      </c>
      <c r="W137" s="76">
        <f t="shared" si="51"/>
        <v>0.72127096213509811</v>
      </c>
      <c r="X137" s="76">
        <f t="shared" si="51"/>
        <v>0.76009142581983724</v>
      </c>
      <c r="Y137" s="76">
        <f t="shared" si="51"/>
        <v>0.79978742184890228</v>
      </c>
      <c r="Z137" s="76">
        <f t="shared" si="51"/>
        <v>0.84037869642862861</v>
      </c>
      <c r="AA137" s="76">
        <f t="shared" si="51"/>
        <v>0.88188544110888167</v>
      </c>
      <c r="AB137" s="76">
        <f t="shared" si="51"/>
        <v>0.92432830282705458</v>
      </c>
      <c r="AC137" s="76">
        <f t="shared" si="51"/>
        <v>0.9677283941785928</v>
      </c>
      <c r="AD137" s="76">
        <f t="shared" si="51"/>
        <v>1.0121073039191528</v>
      </c>
      <c r="AE137" s="76">
        <f t="shared" si="51"/>
        <v>1.0574871077036199</v>
      </c>
      <c r="AF137" s="76">
        <f t="shared" si="51"/>
        <v>1.1038903790673289</v>
      </c>
      <c r="AG137" s="76">
        <f t="shared" si="51"/>
        <v>1.1513402006549454</v>
      </c>
      <c r="AH137" s="76">
        <f t="shared" si="51"/>
        <v>1.1998601757025984</v>
      </c>
      <c r="AI137" s="76">
        <f t="shared" si="51"/>
        <v>1.2494744397789734</v>
      </c>
      <c r="AJ137" s="76">
        <f t="shared" si="51"/>
        <v>1.3002076727912053</v>
      </c>
      <c r="AK137" s="76">
        <f t="shared" si="51"/>
        <v>1.3520851112615468</v>
      </c>
    </row>
    <row r="138" spans="1:37" x14ac:dyDescent="0.35">
      <c r="A138" s="1" t="s">
        <v>29</v>
      </c>
      <c r="B138">
        <v>0</v>
      </c>
      <c r="C138" s="76">
        <f t="shared" si="47"/>
        <v>3.8208631291911654E-3</v>
      </c>
      <c r="D138" s="76">
        <f t="shared" si="51"/>
        <v>7.6563252534342929E-3</v>
      </c>
      <c r="E138" s="76">
        <f t="shared" si="51"/>
        <v>1.1506442153491392E-2</v>
      </c>
      <c r="F138" s="76">
        <f t="shared" si="51"/>
        <v>1.5371269823255096E-2</v>
      </c>
      <c r="G138" s="76">
        <f t="shared" si="51"/>
        <v>1.9250864470562679E-2</v>
      </c>
      <c r="H138" s="76">
        <f t="shared" si="51"/>
        <v>2.3687957894647393E-2</v>
      </c>
      <c r="I138" s="76">
        <f t="shared" si="51"/>
        <v>2.868940506736295E-2</v>
      </c>
      <c r="J138" s="76">
        <f t="shared" si="51"/>
        <v>3.4262988581827303E-2</v>
      </c>
      <c r="K138" s="76">
        <f t="shared" si="51"/>
        <v>4.0417438771347403E-2</v>
      </c>
      <c r="L138" s="76">
        <f t="shared" si="51"/>
        <v>4.7162456428222033E-2</v>
      </c>
      <c r="M138" s="76">
        <f t="shared" si="51"/>
        <v>5.4508738204932738E-2</v>
      </c>
      <c r="N138" s="76">
        <f t="shared" si="51"/>
        <v>6.2468004790545928E-2</v>
      </c>
      <c r="O138" s="76">
        <f t="shared" si="51"/>
        <v>7.0487346672157836E-2</v>
      </c>
      <c r="P138" s="76">
        <f t="shared" si="51"/>
        <v>7.8567217288681546E-2</v>
      </c>
      <c r="Q138" s="76">
        <f t="shared" si="51"/>
        <v>8.670807350151577E-2</v>
      </c>
      <c r="R138" s="76">
        <f t="shared" si="51"/>
        <v>9.491037562037774E-2</v>
      </c>
      <c r="S138" s="76">
        <f t="shared" si="51"/>
        <v>0.10317458742932994</v>
      </c>
      <c r="T138" s="76">
        <f t="shared" si="51"/>
        <v>0.11150117621300448</v>
      </c>
      <c r="U138" s="76">
        <f t="shared" si="51"/>
        <v>0.11989061278302438</v>
      </c>
      <c r="V138" s="76">
        <f t="shared" si="51"/>
        <v>0.12834337150462516</v>
      </c>
      <c r="W138" s="76">
        <f t="shared" si="51"/>
        <v>0.13685993032347654</v>
      </c>
      <c r="X138" s="76">
        <f t="shared" si="51"/>
        <v>0.14544077079270723</v>
      </c>
      <c r="Y138" s="76">
        <f t="shared" si="51"/>
        <v>0.15408637810013359</v>
      </c>
      <c r="Z138" s="76">
        <f t="shared" si="51"/>
        <v>0.16279724109569349</v>
      </c>
      <c r="AA138" s="76">
        <f t="shared" si="51"/>
        <v>0.17157385231908728</v>
      </c>
      <c r="AB138" s="76">
        <f t="shared" si="51"/>
        <v>0.18041670802762799</v>
      </c>
      <c r="AC138" s="76">
        <f t="shared" si="51"/>
        <v>0.18932630822430085</v>
      </c>
      <c r="AD138" s="76">
        <f t="shared" si="51"/>
        <v>0.19830315668603538</v>
      </c>
      <c r="AE138" s="76">
        <f t="shared" si="51"/>
        <v>0.2073477609921901</v>
      </c>
      <c r="AF138" s="76">
        <f t="shared" si="51"/>
        <v>0.21646063255325321</v>
      </c>
      <c r="AG138" s="76">
        <f t="shared" si="51"/>
        <v>0.22564228663975872</v>
      </c>
      <c r="AH138" s="76">
        <f t="shared" si="51"/>
        <v>0.23489324241142229</v>
      </c>
      <c r="AI138" s="76">
        <f t="shared" si="51"/>
        <v>0.2442140229464953</v>
      </c>
      <c r="AJ138" s="76">
        <f t="shared" ref="D138:AK142" si="52">(AI138+1)*(1+AI92)-1</f>
        <v>0.25360515527134186</v>
      </c>
      <c r="AK138" s="76">
        <f t="shared" si="52"/>
        <v>0.26306717039023853</v>
      </c>
    </row>
    <row r="139" spans="1:37" x14ac:dyDescent="0.35">
      <c r="A139" s="1" t="s">
        <v>30</v>
      </c>
      <c r="B139">
        <v>0</v>
      </c>
      <c r="C139" s="76">
        <f t="shared" si="47"/>
        <v>0</v>
      </c>
      <c r="D139" s="76">
        <f t="shared" si="52"/>
        <v>0</v>
      </c>
      <c r="E139" s="76">
        <f t="shared" si="52"/>
        <v>0</v>
      </c>
      <c r="F139" s="76">
        <f t="shared" si="52"/>
        <v>0</v>
      </c>
      <c r="G139" s="76">
        <f t="shared" si="52"/>
        <v>0</v>
      </c>
      <c r="H139" s="76">
        <f t="shared" si="52"/>
        <v>2.4285714285714466E-3</v>
      </c>
      <c r="I139" s="76">
        <f t="shared" si="52"/>
        <v>7.2975102040817585E-3</v>
      </c>
      <c r="J139" s="76">
        <f t="shared" si="52"/>
        <v>1.4636392064140136E-2</v>
      </c>
      <c r="K139" s="76">
        <f t="shared" si="52"/>
        <v>2.4492859872763395E-2</v>
      </c>
      <c r="L139" s="76">
        <f t="shared" si="52"/>
        <v>3.6933130314075635E-2</v>
      </c>
      <c r="M139" s="76">
        <f t="shared" si="52"/>
        <v>5.2042727355795071E-2</v>
      </c>
      <c r="N139" s="76">
        <f t="shared" si="52"/>
        <v>6.9927453720843413E-2</v>
      </c>
      <c r="O139" s="76">
        <f t="shared" si="52"/>
        <v>8.8116220434097725E-2</v>
      </c>
      <c r="P139" s="76">
        <f t="shared" si="52"/>
        <v>0.10661419618147727</v>
      </c>
      <c r="Q139" s="76">
        <f t="shared" si="52"/>
        <v>0.12542663751656224</v>
      </c>
      <c r="R139" s="76">
        <f t="shared" si="52"/>
        <v>0.14455889035434377</v>
      </c>
      <c r="S139" s="76">
        <f t="shared" si="52"/>
        <v>0.1640163914903674</v>
      </c>
      <c r="T139" s="76">
        <f t="shared" si="52"/>
        <v>0.18380467014570345</v>
      </c>
      <c r="U139" s="76">
        <f t="shared" si="52"/>
        <v>0.2039293495381802</v>
      </c>
      <c r="V139" s="76">
        <f t="shared" si="52"/>
        <v>0.22439614848032918</v>
      </c>
      <c r="W139" s="76">
        <f t="shared" si="52"/>
        <v>0.24521088300449456</v>
      </c>
      <c r="X139" s="76">
        <f t="shared" si="52"/>
        <v>0.26637946801557089</v>
      </c>
      <c r="Y139" s="76">
        <f t="shared" si="52"/>
        <v>0.28790791897183543</v>
      </c>
      <c r="Z139" s="76">
        <f t="shared" si="52"/>
        <v>0.30980235359435659</v>
      </c>
      <c r="AA139" s="76">
        <f t="shared" si="52"/>
        <v>0.33206899360546061</v>
      </c>
      <c r="AB139" s="76">
        <f t="shared" si="52"/>
        <v>0.35471416649675325</v>
      </c>
      <c r="AC139" s="76">
        <f t="shared" si="52"/>
        <v>0.37774430732719799</v>
      </c>
      <c r="AD139" s="76">
        <f t="shared" si="52"/>
        <v>0.40116596055176013</v>
      </c>
      <c r="AE139" s="76">
        <f t="shared" si="52"/>
        <v>0.42498578188114</v>
      </c>
      <c r="AF139" s="76">
        <f t="shared" si="52"/>
        <v>0.44921054017311923</v>
      </c>
      <c r="AG139" s="76">
        <f t="shared" si="52"/>
        <v>0.47384711935606205</v>
      </c>
      <c r="AH139" s="76">
        <f t="shared" si="52"/>
        <v>0.49890252038511496</v>
      </c>
      <c r="AI139" s="76">
        <f t="shared" si="52"/>
        <v>0.52438386323166175</v>
      </c>
      <c r="AJ139" s="76">
        <f t="shared" si="52"/>
        <v>0.55029838890659977</v>
      </c>
      <c r="AK139" s="76">
        <f t="shared" si="52"/>
        <v>0.57665346151801189</v>
      </c>
    </row>
    <row r="140" spans="1:37" x14ac:dyDescent="0.35">
      <c r="A140" s="1" t="s">
        <v>31</v>
      </c>
      <c r="B140">
        <v>0</v>
      </c>
      <c r="C140" s="76">
        <f t="shared" si="47"/>
        <v>2.8000000000000025E-2</v>
      </c>
      <c r="D140" s="76">
        <f t="shared" si="52"/>
        <v>5.6783999999999946E-2</v>
      </c>
      <c r="E140" s="76">
        <f t="shared" si="52"/>
        <v>8.6373951999999976E-2</v>
      </c>
      <c r="F140" s="76">
        <f t="shared" si="52"/>
        <v>0.11679242265599998</v>
      </c>
      <c r="G140" s="76">
        <f t="shared" si="52"/>
        <v>0.14806261049036795</v>
      </c>
      <c r="H140" s="76">
        <f t="shared" si="52"/>
        <v>0.18037237252845406</v>
      </c>
      <c r="I140" s="76">
        <f t="shared" si="52"/>
        <v>0.21376004820854466</v>
      </c>
      <c r="J140" s="76">
        <f t="shared" si="52"/>
        <v>0.24826551243618766</v>
      </c>
      <c r="K140" s="76">
        <f t="shared" si="52"/>
        <v>0.28393024136293565</v>
      </c>
      <c r="L140" s="76">
        <f t="shared" si="52"/>
        <v>0.32079738115064282</v>
      </c>
      <c r="M140" s="76">
        <f t="shared" si="52"/>
        <v>0.35891181986384724</v>
      </c>
      <c r="N140" s="76">
        <f t="shared" si="52"/>
        <v>0.39832026263989873</v>
      </c>
      <c r="O140" s="76">
        <f t="shared" si="52"/>
        <v>0.43887155025645574</v>
      </c>
      <c r="P140" s="76">
        <f t="shared" si="52"/>
        <v>0.48059882521389286</v>
      </c>
      <c r="Q140" s="76">
        <f t="shared" si="52"/>
        <v>0.52353619114509553</v>
      </c>
      <c r="R140" s="76">
        <f t="shared" si="52"/>
        <v>0.56771874068830308</v>
      </c>
      <c r="S140" s="76">
        <f t="shared" si="52"/>
        <v>0.61318258416826366</v>
      </c>
      <c r="T140" s="76">
        <f t="shared" si="52"/>
        <v>0.65996487910914325</v>
      </c>
      <c r="U140" s="76">
        <f t="shared" si="52"/>
        <v>0.70810386060330832</v>
      </c>
      <c r="V140" s="76">
        <f t="shared" si="52"/>
        <v>0.75763887256080409</v>
      </c>
      <c r="W140" s="76">
        <f t="shared" si="52"/>
        <v>0.80861039986506733</v>
      </c>
      <c r="X140" s="76">
        <f t="shared" si="52"/>
        <v>0.86106010146115408</v>
      </c>
      <c r="Y140" s="76">
        <f t="shared" si="52"/>
        <v>0.91503084440352733</v>
      </c>
      <c r="Z140" s="76">
        <f t="shared" si="52"/>
        <v>0.97056673889122935</v>
      </c>
      <c r="AA140" s="76">
        <f t="shared" si="52"/>
        <v>1.0277131743190751</v>
      </c>
      <c r="AB140" s="76">
        <f t="shared" si="52"/>
        <v>1.0865168563743279</v>
      </c>
      <c r="AC140" s="76">
        <f t="shared" si="52"/>
        <v>1.1470258452091833</v>
      </c>
      <c r="AD140" s="76">
        <f t="shared" si="52"/>
        <v>1.2092895947202495</v>
      </c>
      <c r="AE140" s="76">
        <f t="shared" si="52"/>
        <v>1.2733589929671365</v>
      </c>
      <c r="AF140" s="76">
        <f t="shared" si="52"/>
        <v>1.3392864037631833</v>
      </c>
      <c r="AG140" s="76">
        <f t="shared" si="52"/>
        <v>1.4071257094723153</v>
      </c>
      <c r="AH140" s="76">
        <f t="shared" si="52"/>
        <v>1.4769323550470124</v>
      </c>
      <c r="AI140" s="76">
        <f t="shared" si="52"/>
        <v>1.5487633933433753</v>
      </c>
      <c r="AJ140" s="76">
        <f t="shared" si="52"/>
        <v>1.622677531750333</v>
      </c>
      <c r="AK140" s="76">
        <f t="shared" si="52"/>
        <v>1.6987351801710924</v>
      </c>
    </row>
    <row r="141" spans="1:37" x14ac:dyDescent="0.35">
      <c r="A141" s="1" t="s">
        <v>32</v>
      </c>
      <c r="B141">
        <v>0</v>
      </c>
      <c r="C141" s="76">
        <f t="shared" si="47"/>
        <v>2.4000000000000021E-2</v>
      </c>
      <c r="D141" s="76">
        <f t="shared" si="52"/>
        <v>4.8575999999999953E-2</v>
      </c>
      <c r="E141" s="76">
        <f t="shared" si="52"/>
        <v>7.3741824000000067E-2</v>
      </c>
      <c r="F141" s="76">
        <f t="shared" si="52"/>
        <v>9.95116277760002E-2</v>
      </c>
      <c r="G141" s="76">
        <f t="shared" si="52"/>
        <v>0.12589990684262431</v>
      </c>
      <c r="H141" s="76">
        <f t="shared" si="52"/>
        <v>0.15259981891917818</v>
      </c>
      <c r="I141" s="76">
        <f t="shared" si="52"/>
        <v>0.17960358610528449</v>
      </c>
      <c r="J141" s="76">
        <f t="shared" si="52"/>
        <v>0.20690298338372104</v>
      </c>
      <c r="K141" s="76">
        <f t="shared" si="52"/>
        <v>0.23448933728963484</v>
      </c>
      <c r="L141" s="76">
        <f t="shared" si="52"/>
        <v>0.26235352518845789</v>
      </c>
      <c r="M141" s="76">
        <f t="shared" si="52"/>
        <v>0.29048597517837194</v>
      </c>
      <c r="N141" s="76">
        <f t="shared" si="52"/>
        <v>0.31887666663229619</v>
      </c>
      <c r="O141" s="76">
        <f t="shared" si="52"/>
        <v>0.34789195329820677</v>
      </c>
      <c r="P141" s="76">
        <f t="shared" si="52"/>
        <v>0.37754557627076735</v>
      </c>
      <c r="Q141" s="76">
        <f t="shared" si="52"/>
        <v>0.40785157894872426</v>
      </c>
      <c r="R141" s="76">
        <f t="shared" si="52"/>
        <v>0.43882431368559627</v>
      </c>
      <c r="S141" s="76">
        <f t="shared" si="52"/>
        <v>0.47047844858667931</v>
      </c>
      <c r="T141" s="76">
        <f t="shared" si="52"/>
        <v>0.50282897445558628</v>
      </c>
      <c r="U141" s="76">
        <f t="shared" si="52"/>
        <v>0.53589121189360922</v>
      </c>
      <c r="V141" s="76">
        <f t="shared" si="52"/>
        <v>0.56968081855526864</v>
      </c>
      <c r="W141" s="76">
        <f t="shared" si="52"/>
        <v>0.60421379656348462</v>
      </c>
      <c r="X141" s="76">
        <f t="shared" si="52"/>
        <v>0.63950650008788124</v>
      </c>
      <c r="Y141" s="76">
        <f t="shared" si="52"/>
        <v>0.67557564308981455</v>
      </c>
      <c r="Z141" s="76">
        <f t="shared" si="52"/>
        <v>0.71243830723779045</v>
      </c>
      <c r="AA141" s="76">
        <f t="shared" si="52"/>
        <v>0.75011194999702191</v>
      </c>
      <c r="AB141" s="76">
        <f t="shared" si="52"/>
        <v>0.78861441289695633</v>
      </c>
      <c r="AC141" s="76">
        <f t="shared" si="52"/>
        <v>0.82796392998068935</v>
      </c>
      <c r="AD141" s="76">
        <f t="shared" si="52"/>
        <v>0.86817913644026445</v>
      </c>
      <c r="AE141" s="76">
        <f t="shared" si="52"/>
        <v>0.90927907744195036</v>
      </c>
      <c r="AF141" s="76">
        <f t="shared" si="52"/>
        <v>0.95128321714567332</v>
      </c>
      <c r="AG141" s="76">
        <f t="shared" si="52"/>
        <v>0.99421144792287808</v>
      </c>
      <c r="AH141" s="76">
        <f t="shared" si="52"/>
        <v>1.0380840997771816</v>
      </c>
      <c r="AI141" s="76">
        <f t="shared" si="52"/>
        <v>1.0829219499722798</v>
      </c>
      <c r="AJ141" s="76">
        <f t="shared" si="52"/>
        <v>1.12874623287167</v>
      </c>
      <c r="AK141" s="76">
        <f t="shared" si="52"/>
        <v>1.1755786499948466</v>
      </c>
    </row>
    <row r="142" spans="1:37" x14ac:dyDescent="0.35">
      <c r="A142" s="1" t="s">
        <v>33</v>
      </c>
      <c r="B142">
        <v>0</v>
      </c>
      <c r="C142" s="76">
        <f t="shared" si="47"/>
        <v>8.0000000000000071E-3</v>
      </c>
      <c r="D142" s="76">
        <f t="shared" si="52"/>
        <v>1.6064000000000078E-2</v>
      </c>
      <c r="E142" s="76">
        <f t="shared" si="52"/>
        <v>2.4192512000000166E-2</v>
      </c>
      <c r="F142" s="76">
        <f t="shared" si="52"/>
        <v>3.2386052096000206E-2</v>
      </c>
      <c r="G142" s="76">
        <f t="shared" si="52"/>
        <v>4.064514051276813E-2</v>
      </c>
      <c r="H142" s="76">
        <f t="shared" si="52"/>
        <v>5.030827396038684E-2</v>
      </c>
      <c r="I142" s="76">
        <f t="shared" si="52"/>
        <v>6.1411532856539663E-2</v>
      </c>
      <c r="J142" s="76">
        <f t="shared" si="52"/>
        <v>7.3996841031838567E-2</v>
      </c>
      <c r="K142" s="76">
        <f t="shared" si="52"/>
        <v>8.8112228085399869E-2</v>
      </c>
      <c r="L142" s="76">
        <f t="shared" si="52"/>
        <v>0.10381213309063209</v>
      </c>
      <c r="M142" s="76">
        <f t="shared" si="52"/>
        <v>0.12115775232491344</v>
      </c>
      <c r="N142" s="76">
        <f t="shared" si="52"/>
        <v>0.14021743411443688</v>
      </c>
      <c r="O142" s="76">
        <f t="shared" si="52"/>
        <v>0.15960113049438229</v>
      </c>
      <c r="P142" s="76">
        <f t="shared" si="52"/>
        <v>0.1793143497127867</v>
      </c>
      <c r="Q142" s="76">
        <f t="shared" si="52"/>
        <v>0.19936269365790404</v>
      </c>
      <c r="R142" s="76">
        <f t="shared" si="52"/>
        <v>0.21975185945008824</v>
      </c>
      <c r="S142" s="76">
        <f t="shared" si="52"/>
        <v>0.24048764106073972</v>
      </c>
      <c r="T142" s="76">
        <f t="shared" si="52"/>
        <v>0.26157593095877218</v>
      </c>
      <c r="U142" s="76">
        <f t="shared" si="52"/>
        <v>0.28302272178507115</v>
      </c>
      <c r="V142" s="76">
        <f t="shared" si="52"/>
        <v>0.30483410805541733</v>
      </c>
      <c r="W142" s="76">
        <f t="shared" si="52"/>
        <v>0.32701628789235926</v>
      </c>
      <c r="X142" s="76">
        <f t="shared" si="52"/>
        <v>0.34957556478652929</v>
      </c>
      <c r="Y142" s="76">
        <f t="shared" si="52"/>
        <v>0.37251834938790007</v>
      </c>
      <c r="Z142" s="76">
        <f t="shared" si="52"/>
        <v>0.39585116132749421</v>
      </c>
      <c r="AA142" s="76">
        <f t="shared" si="52"/>
        <v>0.41958063107006138</v>
      </c>
      <c r="AB142" s="76">
        <f t="shared" si="52"/>
        <v>0.44371350179825231</v>
      </c>
      <c r="AC142" s="76">
        <f t="shared" si="52"/>
        <v>0.46825663132882256</v>
      </c>
      <c r="AD142" s="76">
        <f t="shared" si="52"/>
        <v>0.49321699406141239</v>
      </c>
      <c r="AE142" s="76">
        <f t="shared" si="52"/>
        <v>0.51860168296045628</v>
      </c>
      <c r="AF142" s="76">
        <f t="shared" si="52"/>
        <v>0.5444179115707839</v>
      </c>
      <c r="AG142" s="76">
        <f t="shared" si="52"/>
        <v>0.5706730160674871</v>
      </c>
      <c r="AH142" s="76">
        <f t="shared" si="52"/>
        <v>0.59737445734063432</v>
      </c>
      <c r="AI142" s="76">
        <f t="shared" si="52"/>
        <v>0.62452982311542504</v>
      </c>
      <c r="AJ142" s="76">
        <f t="shared" si="52"/>
        <v>0.65214683010838703</v>
      </c>
      <c r="AK142" s="76">
        <f t="shared" si="52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87FF-7BEC-4DDA-A8E4-ACCC37DDA997}">
  <dimension ref="A1:AG46"/>
  <sheetViews>
    <sheetView workbookViewId="0">
      <selection activeCell="F14" sqref="F14"/>
    </sheetView>
  </sheetViews>
  <sheetFormatPr defaultRowHeight="14.5" x14ac:dyDescent="0.35"/>
  <cols>
    <col min="1" max="1" width="60.6328125" bestFit="1" customWidth="1"/>
    <col min="2" max="2" width="11.81640625" bestFit="1" customWidth="1"/>
  </cols>
  <sheetData>
    <row r="1" spans="1:33" x14ac:dyDescent="0.35">
      <c r="A1" s="1" t="s">
        <v>41</v>
      </c>
    </row>
    <row r="2" spans="1:33" ht="29" x14ac:dyDescent="0.35">
      <c r="A2" s="99" t="s">
        <v>737</v>
      </c>
    </row>
    <row r="3" spans="1:33" x14ac:dyDescent="0.35">
      <c r="B3" s="1">
        <v>2019</v>
      </c>
      <c r="C3" s="1">
        <v>2020</v>
      </c>
      <c r="D3" s="1">
        <v>2021</v>
      </c>
      <c r="E3" s="1">
        <v>2022</v>
      </c>
      <c r="F3" s="1">
        <v>2023</v>
      </c>
      <c r="G3" s="1">
        <v>2024</v>
      </c>
      <c r="H3" s="1">
        <v>2025</v>
      </c>
      <c r="I3" s="1">
        <v>2026</v>
      </c>
      <c r="J3" s="1">
        <v>2027</v>
      </c>
      <c r="K3" s="1">
        <v>2028</v>
      </c>
      <c r="L3" s="1">
        <v>2029</v>
      </c>
      <c r="M3" s="1">
        <v>2030</v>
      </c>
      <c r="N3" s="1">
        <v>2031</v>
      </c>
      <c r="O3" s="1">
        <v>2032</v>
      </c>
      <c r="P3" s="1">
        <v>2033</v>
      </c>
      <c r="Q3" s="1">
        <v>2034</v>
      </c>
      <c r="R3" s="1">
        <v>2035</v>
      </c>
      <c r="S3" s="1">
        <v>2036</v>
      </c>
      <c r="T3" s="1">
        <v>2037</v>
      </c>
      <c r="U3" s="1">
        <v>2038</v>
      </c>
      <c r="V3" s="1">
        <v>2039</v>
      </c>
      <c r="W3" s="1">
        <v>2040</v>
      </c>
      <c r="X3" s="1">
        <v>2041</v>
      </c>
      <c r="Y3" s="1">
        <v>2042</v>
      </c>
      <c r="Z3" s="1">
        <v>2043</v>
      </c>
      <c r="AA3" s="1">
        <v>2044</v>
      </c>
      <c r="AB3" s="1">
        <v>2045</v>
      </c>
      <c r="AC3" s="1">
        <v>2046</v>
      </c>
      <c r="AD3" s="1">
        <v>2047</v>
      </c>
      <c r="AE3" s="1">
        <v>2048</v>
      </c>
      <c r="AF3" s="1">
        <v>2049</v>
      </c>
      <c r="AG3" s="1">
        <v>2050</v>
      </c>
    </row>
    <row r="4" spans="1:33" x14ac:dyDescent="0.35">
      <c r="A4" t="s">
        <v>729</v>
      </c>
      <c r="B4">
        <v>193732700000000</v>
      </c>
      <c r="C4">
        <v>168000000000000</v>
      </c>
      <c r="D4">
        <v>177000000000000</v>
      </c>
      <c r="E4">
        <v>178000000000000</v>
      </c>
      <c r="F4">
        <v>180000000000000</v>
      </c>
      <c r="G4">
        <v>173000000000000</v>
      </c>
      <c r="H4">
        <v>174000000000000</v>
      </c>
      <c r="I4">
        <v>173000000000000</v>
      </c>
      <c r="J4">
        <v>173000000000000</v>
      </c>
      <c r="K4">
        <v>171000000000000</v>
      </c>
      <c r="L4">
        <v>170000000000000</v>
      </c>
      <c r="M4">
        <v>168000000000000</v>
      </c>
      <c r="N4">
        <v>166000000000000</v>
      </c>
      <c r="O4">
        <v>164000000000000</v>
      </c>
      <c r="P4">
        <v>157000000000000</v>
      </c>
      <c r="Q4">
        <v>153000000000000</v>
      </c>
      <c r="R4">
        <v>150000000000000</v>
      </c>
      <c r="S4">
        <v>146000000000000</v>
      </c>
      <c r="T4">
        <v>144000000000000</v>
      </c>
      <c r="U4">
        <v>141000000000000</v>
      </c>
      <c r="V4">
        <v>139000000000000</v>
      </c>
      <c r="W4">
        <v>139000000000000</v>
      </c>
      <c r="X4">
        <v>137000000000000</v>
      </c>
      <c r="Y4">
        <v>138000000000000</v>
      </c>
      <c r="Z4">
        <v>138000000000000</v>
      </c>
      <c r="AA4">
        <v>140000000000000</v>
      </c>
      <c r="AB4">
        <v>140000000000000</v>
      </c>
      <c r="AC4">
        <v>141000000000000</v>
      </c>
      <c r="AD4">
        <v>142000000000000</v>
      </c>
      <c r="AE4">
        <v>143000000000000</v>
      </c>
      <c r="AF4">
        <v>145000000000000</v>
      </c>
      <c r="AG4">
        <v>145000000000000</v>
      </c>
    </row>
    <row r="5" spans="1:33" x14ac:dyDescent="0.35">
      <c r="A5" t="s">
        <v>730</v>
      </c>
      <c r="B5">
        <v>850795990800000</v>
      </c>
      <c r="C5">
        <v>777000000000000</v>
      </c>
      <c r="D5">
        <v>712000000000000</v>
      </c>
      <c r="E5">
        <v>988794000000000</v>
      </c>
      <c r="F5">
        <v>988803000000000</v>
      </c>
      <c r="G5">
        <v>988811000000000</v>
      </c>
      <c r="H5">
        <v>988814000000000</v>
      </c>
      <c r="I5">
        <v>988819000000000</v>
      </c>
      <c r="J5">
        <v>988822000000000</v>
      </c>
      <c r="K5">
        <v>988828000000000</v>
      </c>
      <c r="L5">
        <v>988866000000000</v>
      </c>
      <c r="M5">
        <v>988900000000000</v>
      </c>
      <c r="N5">
        <v>988933000000000</v>
      </c>
      <c r="O5">
        <v>988969000000000</v>
      </c>
      <c r="P5">
        <v>989002000000000</v>
      </c>
      <c r="Q5">
        <v>989035000000000</v>
      </c>
      <c r="R5">
        <v>989065000000000</v>
      </c>
      <c r="S5">
        <v>989099000000000</v>
      </c>
      <c r="T5">
        <v>989093000000000</v>
      </c>
      <c r="U5">
        <v>989088000000000</v>
      </c>
      <c r="V5">
        <v>989085000000000</v>
      </c>
      <c r="W5">
        <v>989082000000000</v>
      </c>
      <c r="X5">
        <v>989079000000000</v>
      </c>
      <c r="Y5">
        <v>989076000000000</v>
      </c>
      <c r="Z5">
        <v>989071000000000</v>
      </c>
      <c r="AA5">
        <v>989065000000000</v>
      </c>
      <c r="AB5">
        <v>989065000000000</v>
      </c>
      <c r="AC5">
        <v>989060000000000</v>
      </c>
      <c r="AD5">
        <v>989060000000000</v>
      </c>
      <c r="AE5">
        <v>989057000000000</v>
      </c>
      <c r="AF5">
        <v>989054000000000</v>
      </c>
      <c r="AG5">
        <v>989054000000000</v>
      </c>
    </row>
    <row r="6" spans="1:33" x14ac:dyDescent="0.35">
      <c r="A6" s="93" t="s">
        <v>736</v>
      </c>
      <c r="B6" s="93">
        <f t="shared" ref="B6:AG6" si="0">SUM(B4:B5)</f>
        <v>1044528690800000</v>
      </c>
      <c r="C6" s="93">
        <f t="shared" si="0"/>
        <v>945000000000000</v>
      </c>
      <c r="D6" s="93">
        <f t="shared" si="0"/>
        <v>889000000000000</v>
      </c>
      <c r="E6" s="93">
        <f t="shared" si="0"/>
        <v>1166794000000000</v>
      </c>
      <c r="F6" s="93">
        <f t="shared" si="0"/>
        <v>1168803000000000</v>
      </c>
      <c r="G6" s="93">
        <f t="shared" si="0"/>
        <v>1161811000000000</v>
      </c>
      <c r="H6" s="93">
        <f t="shared" si="0"/>
        <v>1162814000000000</v>
      </c>
      <c r="I6" s="93">
        <f t="shared" si="0"/>
        <v>1161819000000000</v>
      </c>
      <c r="J6" s="93">
        <f t="shared" si="0"/>
        <v>1161822000000000</v>
      </c>
      <c r="K6" s="93">
        <f t="shared" si="0"/>
        <v>1159828000000000</v>
      </c>
      <c r="L6" s="93">
        <f t="shared" si="0"/>
        <v>1158866000000000</v>
      </c>
      <c r="M6" s="93">
        <f t="shared" si="0"/>
        <v>1156900000000000</v>
      </c>
      <c r="N6" s="93">
        <f t="shared" si="0"/>
        <v>1154933000000000</v>
      </c>
      <c r="O6" s="93">
        <f t="shared" si="0"/>
        <v>1152969000000000</v>
      </c>
      <c r="P6" s="93">
        <f t="shared" si="0"/>
        <v>1146002000000000</v>
      </c>
      <c r="Q6" s="93">
        <f t="shared" si="0"/>
        <v>1142035000000000</v>
      </c>
      <c r="R6" s="93">
        <f t="shared" si="0"/>
        <v>1139065000000000</v>
      </c>
      <c r="S6" s="93">
        <f t="shared" si="0"/>
        <v>1135099000000000</v>
      </c>
      <c r="T6" s="93">
        <f t="shared" si="0"/>
        <v>1133093000000000</v>
      </c>
      <c r="U6" s="93">
        <f t="shared" si="0"/>
        <v>1130088000000000</v>
      </c>
      <c r="V6" s="93">
        <f t="shared" si="0"/>
        <v>1128085000000000</v>
      </c>
      <c r="W6" s="93">
        <f t="shared" si="0"/>
        <v>1128082000000000</v>
      </c>
      <c r="X6" s="93">
        <f t="shared" si="0"/>
        <v>1126079000000000</v>
      </c>
      <c r="Y6" s="93">
        <f t="shared" si="0"/>
        <v>1127076000000000</v>
      </c>
      <c r="Z6" s="93">
        <f t="shared" si="0"/>
        <v>1127071000000000</v>
      </c>
      <c r="AA6" s="93">
        <f t="shared" si="0"/>
        <v>1129065000000000</v>
      </c>
      <c r="AB6" s="93">
        <f t="shared" si="0"/>
        <v>1129065000000000</v>
      </c>
      <c r="AC6" s="93">
        <f t="shared" si="0"/>
        <v>1130060000000000</v>
      </c>
      <c r="AD6" s="93">
        <f t="shared" si="0"/>
        <v>1131060000000000</v>
      </c>
      <c r="AE6" s="93">
        <f t="shared" si="0"/>
        <v>1132057000000000</v>
      </c>
      <c r="AF6" s="93">
        <f t="shared" si="0"/>
        <v>1134054000000000</v>
      </c>
      <c r="AG6" s="93">
        <f t="shared" si="0"/>
        <v>1134054000000000</v>
      </c>
    </row>
    <row r="7" spans="1:33" x14ac:dyDescent="0.35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</row>
    <row r="8" spans="1:33" x14ac:dyDescent="0.35">
      <c r="A8" s="1" t="s">
        <v>10</v>
      </c>
    </row>
    <row r="9" spans="1:33" x14ac:dyDescent="0.35">
      <c r="A9" s="99" t="s">
        <v>738</v>
      </c>
      <c r="B9" s="1">
        <v>2019</v>
      </c>
      <c r="C9" s="1">
        <v>2020</v>
      </c>
      <c r="D9" s="1">
        <v>2021</v>
      </c>
      <c r="E9" s="1">
        <v>2022</v>
      </c>
      <c r="F9" s="1">
        <v>2023</v>
      </c>
      <c r="G9" s="1">
        <v>2024</v>
      </c>
      <c r="H9" s="1">
        <v>2025</v>
      </c>
      <c r="I9" s="1">
        <v>2026</v>
      </c>
      <c r="J9" s="1">
        <v>2027</v>
      </c>
      <c r="K9" s="1">
        <v>2028</v>
      </c>
      <c r="L9" s="1">
        <v>2029</v>
      </c>
      <c r="M9" s="1">
        <v>2030</v>
      </c>
      <c r="N9" s="1">
        <v>2031</v>
      </c>
      <c r="O9" s="1">
        <v>2032</v>
      </c>
      <c r="P9" s="1">
        <v>2033</v>
      </c>
      <c r="Q9" s="1">
        <v>2034</v>
      </c>
      <c r="R9" s="1">
        <v>2035</v>
      </c>
      <c r="S9" s="1">
        <v>2036</v>
      </c>
      <c r="T9" s="1">
        <v>2037</v>
      </c>
      <c r="U9" s="1">
        <v>2038</v>
      </c>
      <c r="V9" s="1">
        <v>2039</v>
      </c>
      <c r="W9" s="1">
        <v>2040</v>
      </c>
      <c r="X9" s="1">
        <v>2041</v>
      </c>
      <c r="Y9" s="1">
        <v>2042</v>
      </c>
      <c r="Z9" s="1">
        <v>2043</v>
      </c>
      <c r="AA9" s="1">
        <v>2044</v>
      </c>
      <c r="AB9" s="1">
        <v>2045</v>
      </c>
      <c r="AC9" s="1">
        <v>2046</v>
      </c>
      <c r="AD9" s="1">
        <v>2047</v>
      </c>
      <c r="AE9" s="1">
        <v>2048</v>
      </c>
      <c r="AF9" s="1">
        <v>2049</v>
      </c>
      <c r="AG9" s="1">
        <v>2050</v>
      </c>
    </row>
    <row r="10" spans="1:33" x14ac:dyDescent="0.35">
      <c r="A10" t="s">
        <v>731</v>
      </c>
      <c r="B10">
        <v>1788686224757936.3</v>
      </c>
      <c r="C10">
        <v>1537180000000000</v>
      </c>
      <c r="D10">
        <v>1706040000000000</v>
      </c>
      <c r="E10">
        <v>1715390000000000</v>
      </c>
      <c r="F10">
        <v>1698440000000000</v>
      </c>
      <c r="G10">
        <v>1667680000000000</v>
      </c>
      <c r="H10">
        <v>1634500000000000</v>
      </c>
      <c r="I10">
        <v>1597650000000000</v>
      </c>
      <c r="J10">
        <v>1559680000000000</v>
      </c>
      <c r="K10">
        <v>1521420000000000</v>
      </c>
      <c r="L10">
        <v>1479700000000000</v>
      </c>
      <c r="M10">
        <v>1431140000000000</v>
      </c>
      <c r="N10">
        <v>1379960000000000</v>
      </c>
      <c r="O10">
        <v>1326570000000000</v>
      </c>
      <c r="P10">
        <v>1280290000000000</v>
      </c>
      <c r="Q10">
        <v>1230820000000000</v>
      </c>
      <c r="R10">
        <v>1184610000000000</v>
      </c>
      <c r="S10">
        <v>1137220000000000</v>
      </c>
      <c r="T10">
        <v>1085950000000000</v>
      </c>
      <c r="U10">
        <v>1030430000000000</v>
      </c>
      <c r="V10">
        <v>972369000000000</v>
      </c>
      <c r="W10">
        <v>914499000000000</v>
      </c>
      <c r="X10">
        <v>857609000000000</v>
      </c>
      <c r="Y10">
        <v>804253000000000</v>
      </c>
      <c r="Z10">
        <v>755517000000000</v>
      </c>
      <c r="AA10">
        <v>708725000000000</v>
      </c>
      <c r="AB10">
        <v>666761000000000</v>
      </c>
      <c r="AC10">
        <v>629624000000000</v>
      </c>
      <c r="AD10">
        <v>597113000000000</v>
      </c>
      <c r="AE10">
        <v>568944000000000</v>
      </c>
      <c r="AF10">
        <v>544837000000000</v>
      </c>
      <c r="AG10">
        <v>524085000000000</v>
      </c>
    </row>
    <row r="11" spans="1:33" x14ac:dyDescent="0.35">
      <c r="A11" t="s">
        <v>732</v>
      </c>
      <c r="B11">
        <v>715700854609627.5</v>
      </c>
      <c r="C11">
        <v>621438000000000</v>
      </c>
      <c r="D11">
        <v>593663000000000</v>
      </c>
      <c r="E11">
        <v>613596000000000</v>
      </c>
      <c r="F11">
        <v>600766000000000</v>
      </c>
      <c r="G11">
        <v>589964000000000</v>
      </c>
      <c r="H11">
        <v>579048000000000</v>
      </c>
      <c r="I11">
        <v>569595000000000</v>
      </c>
      <c r="J11">
        <v>558142000000000</v>
      </c>
      <c r="K11">
        <v>547930000000000</v>
      </c>
      <c r="L11">
        <v>534746000000000</v>
      </c>
      <c r="M11">
        <v>518992000000000</v>
      </c>
      <c r="N11">
        <v>517437000000000</v>
      </c>
      <c r="O11">
        <v>515389000000000</v>
      </c>
      <c r="P11">
        <v>513498000000000</v>
      </c>
      <c r="Q11">
        <v>512728000000000</v>
      </c>
      <c r="R11">
        <v>511120000000000</v>
      </c>
      <c r="S11">
        <v>512124000000000</v>
      </c>
      <c r="T11">
        <v>510040000000000</v>
      </c>
      <c r="U11">
        <v>508580000000000</v>
      </c>
      <c r="V11">
        <v>507217000000000</v>
      </c>
      <c r="W11">
        <v>506849000000000</v>
      </c>
      <c r="X11">
        <v>504668000000000</v>
      </c>
      <c r="Y11">
        <v>507192000000000</v>
      </c>
      <c r="Z11">
        <v>507011000000000</v>
      </c>
      <c r="AA11">
        <v>509009000000000</v>
      </c>
      <c r="AB11">
        <v>508039000000000</v>
      </c>
      <c r="AC11">
        <v>513255000000000</v>
      </c>
      <c r="AD11">
        <v>517035000000000</v>
      </c>
      <c r="AE11">
        <v>520923000000000</v>
      </c>
      <c r="AF11">
        <v>527160000000000</v>
      </c>
      <c r="AG11">
        <v>532757000000000</v>
      </c>
    </row>
    <row r="12" spans="1:33" x14ac:dyDescent="0.35">
      <c r="A12" t="s">
        <v>733</v>
      </c>
      <c r="B12">
        <v>563922965902836.88</v>
      </c>
      <c r="C12">
        <v>318610000000000</v>
      </c>
      <c r="D12">
        <v>416946000000000</v>
      </c>
      <c r="E12">
        <v>338268000000000</v>
      </c>
      <c r="F12">
        <v>328709000000000</v>
      </c>
      <c r="G12">
        <v>318814000000000</v>
      </c>
      <c r="H12">
        <v>308564000000000</v>
      </c>
      <c r="I12">
        <v>298476000000000</v>
      </c>
      <c r="J12">
        <v>288481000000000</v>
      </c>
      <c r="K12">
        <v>278392000000000</v>
      </c>
      <c r="L12">
        <v>268685000000000</v>
      </c>
      <c r="M12">
        <v>259150000000000</v>
      </c>
      <c r="N12">
        <v>251500000000000</v>
      </c>
      <c r="O12">
        <v>244382000000000</v>
      </c>
      <c r="P12">
        <v>237714000000000</v>
      </c>
      <c r="Q12">
        <v>231585000000000</v>
      </c>
      <c r="R12">
        <v>225923000000000</v>
      </c>
      <c r="S12">
        <v>221191000000000</v>
      </c>
      <c r="T12">
        <v>216959000000000</v>
      </c>
      <c r="U12">
        <v>213302000000000</v>
      </c>
      <c r="V12">
        <v>210113000000000</v>
      </c>
      <c r="W12">
        <v>207432000000000</v>
      </c>
      <c r="X12">
        <v>205954000000000</v>
      </c>
      <c r="Y12">
        <v>204889000000000</v>
      </c>
      <c r="Z12">
        <v>204347000000000</v>
      </c>
      <c r="AA12">
        <v>204204000000000</v>
      </c>
      <c r="AB12">
        <v>204324000000000</v>
      </c>
      <c r="AC12">
        <v>201318000000000</v>
      </c>
      <c r="AD12">
        <v>200882000000000</v>
      </c>
      <c r="AE12">
        <v>200372000000000</v>
      </c>
      <c r="AF12">
        <v>199639000000000</v>
      </c>
      <c r="AG12">
        <v>198768000000000</v>
      </c>
    </row>
    <row r="13" spans="1:33" x14ac:dyDescent="0.35">
      <c r="A13" t="s">
        <v>734</v>
      </c>
      <c r="B13">
        <v>113636427327123.73</v>
      </c>
      <c r="C13">
        <v>53672200000000</v>
      </c>
      <c r="D13">
        <v>72187800000000</v>
      </c>
      <c r="E13">
        <v>62528700000000</v>
      </c>
      <c r="F13">
        <v>76962400000000</v>
      </c>
      <c r="G13">
        <v>81292100000000</v>
      </c>
      <c r="H13">
        <v>84993000000000</v>
      </c>
      <c r="I13">
        <v>85535000000000</v>
      </c>
      <c r="J13">
        <v>88015200000000</v>
      </c>
      <c r="K13">
        <v>86447000000000</v>
      </c>
      <c r="L13">
        <v>89835100000000</v>
      </c>
      <c r="M13">
        <v>98726700000000</v>
      </c>
      <c r="N13">
        <v>101657000000000</v>
      </c>
      <c r="O13">
        <v>105369000000000</v>
      </c>
      <c r="P13">
        <v>108871000000000</v>
      </c>
      <c r="Q13">
        <v>111877000000000</v>
      </c>
      <c r="R13">
        <v>115301000000000</v>
      </c>
      <c r="S13">
        <v>113358000000000</v>
      </c>
      <c r="T13">
        <v>117644000000000</v>
      </c>
      <c r="U13">
        <v>119959000000000</v>
      </c>
      <c r="V13">
        <v>124205000000000</v>
      </c>
      <c r="W13">
        <v>126829000000000</v>
      </c>
      <c r="X13">
        <v>133574000000000</v>
      </c>
      <c r="Y13">
        <v>134611000000000</v>
      </c>
      <c r="Z13">
        <v>138668000000000</v>
      </c>
      <c r="AA13">
        <v>140365000000000</v>
      </c>
      <c r="AB13">
        <v>148506000000000</v>
      </c>
      <c r="AC13">
        <v>148601000000000</v>
      </c>
      <c r="AD13">
        <v>152141000000000</v>
      </c>
      <c r="AE13">
        <v>156245000000000</v>
      </c>
      <c r="AF13">
        <v>160545000000000</v>
      </c>
      <c r="AG13">
        <v>163743000000000</v>
      </c>
    </row>
    <row r="14" spans="1:33" x14ac:dyDescent="0.35">
      <c r="A14" t="s">
        <v>735</v>
      </c>
      <c r="B14">
        <f>C14</f>
        <v>21566400000000</v>
      </c>
      <c r="C14">
        <v>21566400000000</v>
      </c>
      <c r="D14">
        <v>21144200000000</v>
      </c>
      <c r="E14">
        <v>20315600000000</v>
      </c>
      <c r="F14">
        <v>20615000000000</v>
      </c>
      <c r="G14">
        <v>20695700000000</v>
      </c>
      <c r="H14">
        <v>20761300000000</v>
      </c>
      <c r="I14">
        <v>20686000000000</v>
      </c>
      <c r="J14">
        <v>20722900000000</v>
      </c>
      <c r="K14">
        <v>20588400000000</v>
      </c>
      <c r="L14">
        <v>20380900000000</v>
      </c>
      <c r="M14">
        <v>20274300000000</v>
      </c>
      <c r="N14">
        <v>20092900000000</v>
      </c>
      <c r="O14">
        <v>19902200000000</v>
      </c>
      <c r="P14">
        <v>19812800000000</v>
      </c>
      <c r="Q14">
        <v>19709900000000</v>
      </c>
      <c r="R14">
        <v>19556400000000</v>
      </c>
      <c r="S14">
        <v>19387700000000</v>
      </c>
      <c r="T14">
        <v>19267200000000</v>
      </c>
      <c r="U14">
        <v>19142300000000</v>
      </c>
      <c r="V14">
        <v>19015800000000</v>
      </c>
      <c r="W14">
        <v>18915300000000</v>
      </c>
      <c r="X14">
        <v>18863300000000</v>
      </c>
      <c r="Y14">
        <v>18873100000000</v>
      </c>
      <c r="Z14">
        <v>18935100000000</v>
      </c>
      <c r="AA14">
        <v>18976200000000</v>
      </c>
      <c r="AB14">
        <v>19039300000000</v>
      </c>
      <c r="AC14">
        <v>19071100000000</v>
      </c>
      <c r="AD14">
        <v>19171800000000</v>
      </c>
      <c r="AE14">
        <v>19267700000000</v>
      </c>
      <c r="AF14">
        <v>19368200000000</v>
      </c>
      <c r="AG14">
        <v>19468400000000</v>
      </c>
    </row>
    <row r="15" spans="1:33" x14ac:dyDescent="0.35">
      <c r="A15" s="93" t="s">
        <v>736</v>
      </c>
      <c r="B15" s="93">
        <f t="shared" ref="B15:AG15" si="1">SUM(B10:B14)</f>
        <v>3203512872597524.5</v>
      </c>
      <c r="C15" s="93">
        <f t="shared" si="1"/>
        <v>2552466600000000</v>
      </c>
      <c r="D15" s="93">
        <f t="shared" si="1"/>
        <v>2809981000000000</v>
      </c>
      <c r="E15" s="93">
        <f t="shared" si="1"/>
        <v>2750098300000000</v>
      </c>
      <c r="F15" s="93">
        <f t="shared" si="1"/>
        <v>2725492400000000</v>
      </c>
      <c r="G15" s="93">
        <f t="shared" si="1"/>
        <v>2678445800000000</v>
      </c>
      <c r="H15" s="93">
        <f t="shared" si="1"/>
        <v>2627866300000000</v>
      </c>
      <c r="I15" s="93">
        <f t="shared" si="1"/>
        <v>2571942000000000</v>
      </c>
      <c r="J15" s="93">
        <f t="shared" si="1"/>
        <v>2515041100000000</v>
      </c>
      <c r="K15" s="93">
        <f t="shared" si="1"/>
        <v>2454777400000000</v>
      </c>
      <c r="L15" s="93">
        <f t="shared" si="1"/>
        <v>2393347000000000</v>
      </c>
      <c r="M15" s="93">
        <f t="shared" si="1"/>
        <v>2328283000000000</v>
      </c>
      <c r="N15" s="93">
        <f t="shared" si="1"/>
        <v>2270646900000000</v>
      </c>
      <c r="O15" s="93">
        <f t="shared" si="1"/>
        <v>2211612200000000</v>
      </c>
      <c r="P15" s="93">
        <f t="shared" si="1"/>
        <v>2160185800000000</v>
      </c>
      <c r="Q15" s="93">
        <f t="shared" si="1"/>
        <v>2106719900000000</v>
      </c>
      <c r="R15" s="93">
        <f t="shared" si="1"/>
        <v>2056510400000000</v>
      </c>
      <c r="S15" s="93">
        <f t="shared" si="1"/>
        <v>2003280700000000</v>
      </c>
      <c r="T15" s="93">
        <f t="shared" si="1"/>
        <v>1949860200000000</v>
      </c>
      <c r="U15" s="93">
        <f t="shared" si="1"/>
        <v>1891413300000000</v>
      </c>
      <c r="V15" s="93">
        <f t="shared" si="1"/>
        <v>1832919800000000</v>
      </c>
      <c r="W15" s="93">
        <f t="shared" si="1"/>
        <v>1774524300000000</v>
      </c>
      <c r="X15" s="93">
        <f t="shared" si="1"/>
        <v>1720668300000000</v>
      </c>
      <c r="Y15" s="93">
        <f t="shared" si="1"/>
        <v>1669818100000000</v>
      </c>
      <c r="Z15" s="93">
        <f t="shared" si="1"/>
        <v>1624478100000000</v>
      </c>
      <c r="AA15" s="93">
        <f t="shared" si="1"/>
        <v>1581279200000000</v>
      </c>
      <c r="AB15" s="93">
        <f t="shared" si="1"/>
        <v>1546669300000000</v>
      </c>
      <c r="AC15" s="93">
        <f t="shared" si="1"/>
        <v>1511869100000000</v>
      </c>
      <c r="AD15" s="93">
        <f t="shared" si="1"/>
        <v>1486342800000000</v>
      </c>
      <c r="AE15" s="93">
        <f t="shared" si="1"/>
        <v>1465751700000000</v>
      </c>
      <c r="AF15" s="93">
        <f t="shared" si="1"/>
        <v>1451549200000000</v>
      </c>
      <c r="AG15" s="93">
        <f t="shared" si="1"/>
        <v>1438821400000000</v>
      </c>
    </row>
    <row r="17" spans="1:32" x14ac:dyDescent="0.35">
      <c r="A17" s="101" t="s">
        <v>743</v>
      </c>
    </row>
    <row r="18" spans="1:32" x14ac:dyDescent="0.35">
      <c r="A18" t="s">
        <v>740</v>
      </c>
      <c r="B18" s="1">
        <v>2020</v>
      </c>
      <c r="C18" s="1">
        <v>2021</v>
      </c>
      <c r="D18" s="1">
        <v>2022</v>
      </c>
      <c r="E18" s="1">
        <v>2023</v>
      </c>
      <c r="F18" s="1">
        <v>2024</v>
      </c>
      <c r="G18" s="1">
        <v>2025</v>
      </c>
      <c r="H18" s="1">
        <v>2026</v>
      </c>
      <c r="I18" s="1">
        <v>2027</v>
      </c>
      <c r="J18" s="1">
        <v>2028</v>
      </c>
      <c r="K18" s="1">
        <v>2029</v>
      </c>
      <c r="L18" s="1">
        <v>2030</v>
      </c>
      <c r="M18" s="1">
        <v>2031</v>
      </c>
      <c r="N18" s="1">
        <v>2032</v>
      </c>
      <c r="O18" s="1">
        <v>2033</v>
      </c>
      <c r="P18" s="1">
        <v>2034</v>
      </c>
      <c r="Q18" s="1">
        <v>2035</v>
      </c>
      <c r="R18" s="1">
        <v>2036</v>
      </c>
      <c r="S18" s="1">
        <v>2037</v>
      </c>
      <c r="T18" s="1">
        <v>2038</v>
      </c>
      <c r="U18" s="1">
        <v>2039</v>
      </c>
      <c r="V18" s="1">
        <v>2040</v>
      </c>
      <c r="W18" s="1">
        <v>2041</v>
      </c>
      <c r="X18" s="1">
        <v>2042</v>
      </c>
      <c r="Y18" s="1">
        <v>2043</v>
      </c>
      <c r="Z18" s="1">
        <v>2044</v>
      </c>
      <c r="AA18" s="1">
        <v>2045</v>
      </c>
      <c r="AB18" s="1">
        <v>2046</v>
      </c>
      <c r="AC18" s="1">
        <v>2047</v>
      </c>
      <c r="AD18" s="1">
        <v>2048</v>
      </c>
      <c r="AE18" s="1">
        <v>2049</v>
      </c>
      <c r="AF18" s="1">
        <v>2050</v>
      </c>
    </row>
    <row r="19" spans="1:32" x14ac:dyDescent="0.35">
      <c r="A19" t="s">
        <v>739</v>
      </c>
      <c r="B19" s="100">
        <v>3.9194400000000004E-6</v>
      </c>
      <c r="C19" s="100">
        <v>5.9284400000000001E-6</v>
      </c>
      <c r="D19" s="100">
        <v>6.4050999999999999E-6</v>
      </c>
      <c r="E19" s="100">
        <v>6.3612000000000002E-6</v>
      </c>
      <c r="F19" s="100">
        <v>6.4768800000000001E-6</v>
      </c>
      <c r="G19" s="100">
        <v>6.6410399999999999E-6</v>
      </c>
      <c r="H19" s="100">
        <v>6.7948800000000002E-6</v>
      </c>
      <c r="I19" s="100">
        <v>6.9492399999999997E-6</v>
      </c>
      <c r="J19" s="100">
        <v>7.1751000000000001E-6</v>
      </c>
      <c r="K19" s="100">
        <v>7.3200299999999998E-6</v>
      </c>
      <c r="L19" s="100">
        <v>7.5455699999999998E-6</v>
      </c>
      <c r="M19" s="100">
        <v>7.4834799999999999E-6</v>
      </c>
      <c r="N19" s="100">
        <v>7.5197399999999996E-6</v>
      </c>
      <c r="O19" s="100">
        <v>7.52017E-6</v>
      </c>
      <c r="P19" s="100">
        <v>7.5209500000000004E-6</v>
      </c>
      <c r="Q19" s="100">
        <v>7.5216400000000004E-6</v>
      </c>
      <c r="R19" s="100">
        <v>7.36866E-6</v>
      </c>
      <c r="S19" s="100">
        <v>7.3824800000000003E-6</v>
      </c>
      <c r="T19" s="100">
        <v>7.3985800000000001E-6</v>
      </c>
      <c r="U19" s="100">
        <v>7.3761000000000004E-6</v>
      </c>
      <c r="V19" s="100">
        <v>7.4206300000000001E-6</v>
      </c>
      <c r="W19" s="100">
        <v>7.3719499999999998E-6</v>
      </c>
      <c r="X19" s="100">
        <v>7.3506800000000001E-6</v>
      </c>
      <c r="Y19" s="100">
        <v>7.3658099999999997E-6</v>
      </c>
      <c r="Z19" s="100">
        <v>7.3145400000000003E-6</v>
      </c>
      <c r="AA19" s="100">
        <v>7.3607700000000003E-6</v>
      </c>
      <c r="AB19" s="100">
        <v>7.37142E-6</v>
      </c>
      <c r="AC19" s="100">
        <v>7.3640000000000001E-6</v>
      </c>
      <c r="AD19" s="100">
        <v>7.3973999999999997E-6</v>
      </c>
      <c r="AE19" s="100">
        <v>7.3529000000000004E-6</v>
      </c>
      <c r="AF19" s="100">
        <v>7.3666300000000003E-6</v>
      </c>
    </row>
    <row r="21" spans="1:32" x14ac:dyDescent="0.35">
      <c r="A21" t="s">
        <v>741</v>
      </c>
    </row>
    <row r="22" spans="1:32" x14ac:dyDescent="0.35">
      <c r="A22" t="s">
        <v>742</v>
      </c>
      <c r="B22" s="100">
        <v>7.6823499999999994E-6</v>
      </c>
      <c r="C22" s="100">
        <v>1.2957499999999999E-5</v>
      </c>
      <c r="D22" s="100">
        <v>1.91339E-5</v>
      </c>
      <c r="E22" s="100">
        <v>1.6208499999999999E-5</v>
      </c>
      <c r="F22" s="100">
        <v>1.51812E-5</v>
      </c>
      <c r="G22" s="100">
        <v>1.41639E-5</v>
      </c>
      <c r="H22" s="100">
        <v>1.31571E-5</v>
      </c>
      <c r="I22" s="100">
        <v>1.3647400000000001E-5</v>
      </c>
      <c r="J22" s="100">
        <v>1.4062200000000001E-5</v>
      </c>
      <c r="K22" s="100">
        <v>1.4424699999999999E-5</v>
      </c>
      <c r="L22" s="100">
        <v>1.4811600000000001E-5</v>
      </c>
      <c r="M22" s="100">
        <v>1.5073600000000001E-5</v>
      </c>
      <c r="N22" s="100">
        <v>1.52708E-5</v>
      </c>
      <c r="O22" s="100">
        <v>1.5412499999999999E-5</v>
      </c>
      <c r="P22" s="100">
        <v>1.5478400000000001E-5</v>
      </c>
      <c r="Q22" s="100">
        <v>1.5608899999999999E-5</v>
      </c>
      <c r="R22" s="100">
        <v>1.5816800000000001E-5</v>
      </c>
      <c r="S22" s="100">
        <v>1.5969900000000001E-5</v>
      </c>
      <c r="T22" s="100">
        <v>1.6145099999999999E-5</v>
      </c>
      <c r="U22" s="100">
        <v>1.6198899999999998E-5</v>
      </c>
      <c r="V22" s="100">
        <v>1.6451099999999999E-5</v>
      </c>
      <c r="W22" s="100">
        <v>1.6614699999999999E-5</v>
      </c>
      <c r="X22" s="100">
        <v>1.6680500000000001E-5</v>
      </c>
      <c r="Y22" s="100">
        <v>1.6931499999999999E-5</v>
      </c>
      <c r="Z22" s="100">
        <v>1.7226699999999999E-5</v>
      </c>
      <c r="AA22" s="100">
        <v>1.73136E-5</v>
      </c>
      <c r="AB22" s="100">
        <v>1.7521899999999999E-5</v>
      </c>
      <c r="AC22" s="100">
        <v>1.7521200000000001E-5</v>
      </c>
      <c r="AD22" s="100">
        <v>1.7533E-5</v>
      </c>
      <c r="AE22" s="100">
        <v>1.7587500000000001E-5</v>
      </c>
      <c r="AF22" s="100">
        <v>1.7543399999999999E-5</v>
      </c>
    </row>
    <row r="24" spans="1:32" x14ac:dyDescent="0.35">
      <c r="A24" t="s">
        <v>749</v>
      </c>
    </row>
    <row r="25" spans="1:32" x14ac:dyDescent="0.35">
      <c r="A25" s="93" t="s">
        <v>744</v>
      </c>
      <c r="B25" s="100">
        <v>2.0710300000000001E-5</v>
      </c>
      <c r="C25" s="100">
        <v>2.7111199999999999E-5</v>
      </c>
      <c r="D25" s="100">
        <v>3.3814299999999999E-5</v>
      </c>
      <c r="E25" s="100">
        <v>3.0714399999999999E-5</v>
      </c>
      <c r="F25" s="100">
        <v>2.7183100000000001E-5</v>
      </c>
      <c r="G25" s="100">
        <v>2.3388300000000001E-5</v>
      </c>
      <c r="H25" s="100">
        <v>2.36519E-5</v>
      </c>
      <c r="I25" s="100">
        <v>2.3907600000000001E-5</v>
      </c>
      <c r="J25" s="100">
        <v>2.4087000000000002E-5</v>
      </c>
      <c r="K25" s="100">
        <v>2.4681999999999998E-5</v>
      </c>
      <c r="L25" s="100">
        <v>2.5469700000000001E-5</v>
      </c>
      <c r="M25" s="100">
        <v>2.5728099999999999E-5</v>
      </c>
      <c r="N25" s="100">
        <v>2.5940900000000001E-5</v>
      </c>
      <c r="O25" s="100">
        <v>2.6142000000000001E-5</v>
      </c>
      <c r="P25" s="100">
        <v>2.6240500000000001E-5</v>
      </c>
      <c r="Q25" s="100">
        <v>2.6427E-5</v>
      </c>
      <c r="R25" s="100">
        <v>2.65927E-5</v>
      </c>
      <c r="S25" s="100">
        <v>2.68844E-5</v>
      </c>
      <c r="T25" s="100">
        <v>2.6898800000000001E-5</v>
      </c>
      <c r="U25" s="100">
        <v>2.71101E-5</v>
      </c>
      <c r="V25" s="100">
        <v>2.72819E-5</v>
      </c>
      <c r="W25" s="100">
        <v>2.7325600000000001E-5</v>
      </c>
      <c r="X25" s="100">
        <v>2.75969E-5</v>
      </c>
      <c r="Y25" s="100">
        <v>2.78579E-5</v>
      </c>
      <c r="Z25" s="100">
        <v>2.7947299999999999E-5</v>
      </c>
      <c r="AA25" s="100">
        <v>2.8171099999999999E-5</v>
      </c>
      <c r="AB25" s="100">
        <v>2.8257999999999999E-5</v>
      </c>
      <c r="AC25" s="100">
        <v>2.8182199999999999E-5</v>
      </c>
      <c r="AD25" s="100">
        <v>2.8198999999999999E-5</v>
      </c>
      <c r="AE25" s="100">
        <v>2.8193700000000001E-5</v>
      </c>
      <c r="AF25" s="100">
        <v>2.8193700000000001E-5</v>
      </c>
    </row>
    <row r="26" spans="1:32" x14ac:dyDescent="0.35">
      <c r="A26" s="93" t="s">
        <v>745</v>
      </c>
      <c r="B26">
        <v>2.0827800000000001E-5</v>
      </c>
      <c r="C26">
        <v>2.5681699999999998E-5</v>
      </c>
      <c r="D26">
        <v>3.24179E-5</v>
      </c>
      <c r="E26">
        <v>2.96828E-5</v>
      </c>
      <c r="F26">
        <v>2.71333E-5</v>
      </c>
      <c r="G26">
        <v>2.46952E-5</v>
      </c>
      <c r="H26">
        <v>2.45837E-5</v>
      </c>
      <c r="I26">
        <v>2.4570300000000001E-5</v>
      </c>
      <c r="J26">
        <v>2.4770099999999999E-5</v>
      </c>
      <c r="K26">
        <v>2.49019E-5</v>
      </c>
      <c r="L26">
        <v>2.4857600000000001E-5</v>
      </c>
      <c r="M26">
        <v>2.5442599999999999E-5</v>
      </c>
      <c r="N26">
        <v>2.5542400000000001E-5</v>
      </c>
      <c r="O26">
        <v>2.5667600000000001E-5</v>
      </c>
      <c r="P26">
        <v>2.57055E-5</v>
      </c>
      <c r="Q26">
        <v>2.5807099999999999E-5</v>
      </c>
      <c r="R26">
        <v>2.5990699999999998E-5</v>
      </c>
      <c r="S26">
        <v>2.62296E-5</v>
      </c>
      <c r="T26">
        <v>2.63715E-5</v>
      </c>
      <c r="U26">
        <v>2.6450700000000001E-5</v>
      </c>
      <c r="V26">
        <v>2.6669299999999999E-5</v>
      </c>
      <c r="W26">
        <v>2.6787600000000001E-5</v>
      </c>
      <c r="X26">
        <v>2.68012E-5</v>
      </c>
      <c r="Y26">
        <v>2.70841E-5</v>
      </c>
      <c r="Z26">
        <v>2.7388900000000001E-5</v>
      </c>
      <c r="AA26">
        <v>2.7505399999999999E-5</v>
      </c>
      <c r="AB26">
        <v>2.77051E-5</v>
      </c>
      <c r="AC26">
        <v>2.7758300000000002E-5</v>
      </c>
      <c r="AD26">
        <v>2.7700700000000001E-5</v>
      </c>
      <c r="AE26">
        <v>2.7673100000000001E-5</v>
      </c>
      <c r="AF26">
        <v>2.75893E-5</v>
      </c>
    </row>
    <row r="27" spans="1:32" x14ac:dyDescent="0.35">
      <c r="A27" s="93" t="s">
        <v>746</v>
      </c>
      <c r="B27" s="100">
        <v>1.13031E-5</v>
      </c>
      <c r="C27" s="100">
        <v>1.6083199999999999E-5</v>
      </c>
      <c r="D27" s="100">
        <v>1.7275500000000001E-5</v>
      </c>
      <c r="E27" s="100">
        <v>1.61363E-5</v>
      </c>
      <c r="F27" s="100">
        <v>1.74901E-5</v>
      </c>
      <c r="G27" s="100">
        <v>1.77432E-5</v>
      </c>
      <c r="H27" s="100">
        <v>1.8096799999999999E-5</v>
      </c>
      <c r="I27" s="100">
        <v>1.86008E-5</v>
      </c>
      <c r="J27" s="100">
        <v>1.91171E-5</v>
      </c>
      <c r="K27" s="100">
        <v>1.95417E-5</v>
      </c>
      <c r="L27" s="100">
        <v>1.97581E-5</v>
      </c>
      <c r="M27" s="100">
        <v>2.0244699999999999E-5</v>
      </c>
      <c r="N27" s="100">
        <v>2.0429300000000001E-5</v>
      </c>
      <c r="O27" s="100">
        <v>2.0540800000000002E-5</v>
      </c>
      <c r="P27" s="100">
        <v>2.07101E-5</v>
      </c>
      <c r="Q27" s="100">
        <v>2.08228E-5</v>
      </c>
      <c r="R27" s="100">
        <v>2.1020199999999999E-5</v>
      </c>
      <c r="S27" s="100">
        <v>2.1277800000000001E-5</v>
      </c>
      <c r="T27" s="100">
        <v>2.1457599999999999E-5</v>
      </c>
      <c r="U27" s="100">
        <v>2.1561700000000001E-5</v>
      </c>
      <c r="V27" s="100">
        <v>2.1749599999999999E-5</v>
      </c>
      <c r="W27" s="100">
        <v>2.18921E-5</v>
      </c>
      <c r="X27" s="100">
        <v>2.1933199999999999E-5</v>
      </c>
      <c r="Y27" s="100">
        <v>2.2225499999999999E-5</v>
      </c>
      <c r="Z27" s="100">
        <v>2.2537599999999999E-5</v>
      </c>
      <c r="AA27" s="100">
        <v>2.2646700000000001E-5</v>
      </c>
      <c r="AB27" s="100">
        <v>2.2856600000000001E-5</v>
      </c>
      <c r="AC27" s="100">
        <v>2.2948299999999998E-5</v>
      </c>
      <c r="AD27" s="100">
        <v>2.2920200000000001E-5</v>
      </c>
      <c r="AE27" s="100">
        <v>2.2961800000000001E-5</v>
      </c>
      <c r="AF27" s="100">
        <v>2.2903599999999999E-5</v>
      </c>
    </row>
    <row r="28" spans="1:32" x14ac:dyDescent="0.35">
      <c r="A28" s="93" t="s">
        <v>747</v>
      </c>
      <c r="B28" s="100">
        <v>7.4702899999999996E-6</v>
      </c>
      <c r="C28" s="100">
        <v>5.6719800000000004E-6</v>
      </c>
      <c r="D28" s="100">
        <v>5.1205299999999999E-6</v>
      </c>
      <c r="E28" s="100">
        <v>6.2660499999999999E-6</v>
      </c>
      <c r="F28" s="100">
        <v>7.8119700000000004E-6</v>
      </c>
      <c r="G28" s="100">
        <v>8.9979000000000007E-6</v>
      </c>
      <c r="H28" s="100">
        <v>9.4287800000000006E-6</v>
      </c>
      <c r="I28" s="100">
        <v>1.0697600000000001E-5</v>
      </c>
      <c r="J28" s="100">
        <v>1.13754E-5</v>
      </c>
      <c r="K28" s="100">
        <v>1.19304E-5</v>
      </c>
      <c r="L28" s="100">
        <v>1.16206E-5</v>
      </c>
      <c r="M28" s="100">
        <v>1.28156E-5</v>
      </c>
      <c r="N28" s="100">
        <v>1.30676E-5</v>
      </c>
      <c r="O28" s="100">
        <v>1.3265600000000001E-5</v>
      </c>
      <c r="P28" s="100">
        <v>1.33656E-5</v>
      </c>
      <c r="Q28" s="100">
        <v>1.34826E-5</v>
      </c>
      <c r="R28" s="100">
        <v>1.35736E-5</v>
      </c>
      <c r="S28" s="100">
        <v>1.3589599999999999E-5</v>
      </c>
      <c r="T28" s="100">
        <v>1.3847599999999999E-5</v>
      </c>
      <c r="U28" s="100">
        <v>1.3837599999999999E-5</v>
      </c>
      <c r="V28" s="100">
        <v>1.43726E-5</v>
      </c>
      <c r="W28" s="100">
        <v>1.44066E-5</v>
      </c>
      <c r="X28" s="100">
        <v>1.4482599999999999E-5</v>
      </c>
      <c r="Y28" s="100">
        <v>1.51666E-5</v>
      </c>
      <c r="Z28" s="100">
        <v>1.5398599999999999E-5</v>
      </c>
      <c r="AA28" s="100">
        <v>1.5318599999999999E-5</v>
      </c>
      <c r="AB28" s="100">
        <v>1.58736E-5</v>
      </c>
      <c r="AC28" s="100">
        <v>1.61396E-5</v>
      </c>
      <c r="AD28" s="100">
        <v>1.62166E-5</v>
      </c>
      <c r="AE28" s="100">
        <v>1.6309600000000001E-5</v>
      </c>
      <c r="AF28" s="100">
        <v>1.6425600000000001E-5</v>
      </c>
    </row>
    <row r="29" spans="1:32" x14ac:dyDescent="0.35">
      <c r="A29" s="93" t="s">
        <v>748</v>
      </c>
      <c r="B29" s="100">
        <v>1.67189E-5</v>
      </c>
      <c r="C29" s="100">
        <v>1.46307E-5</v>
      </c>
      <c r="D29" s="100">
        <v>1.9252199999999998E-5</v>
      </c>
      <c r="E29" s="100">
        <v>1.9748100000000002E-5</v>
      </c>
      <c r="F29" s="100">
        <v>1.8424299999999999E-5</v>
      </c>
      <c r="G29" s="100">
        <v>1.8604700000000002E-5</v>
      </c>
      <c r="H29" s="100">
        <v>1.8697599999999999E-5</v>
      </c>
      <c r="I29" s="100">
        <v>1.9031399999999999E-5</v>
      </c>
      <c r="J29" s="100">
        <v>1.9593200000000001E-5</v>
      </c>
      <c r="K29" s="100">
        <v>2.0294900000000001E-5</v>
      </c>
      <c r="L29" s="100">
        <v>2.0847900000000001E-5</v>
      </c>
      <c r="M29" s="100">
        <v>2.1163599999999998E-5</v>
      </c>
      <c r="N29" s="100">
        <v>2.1776900000000002E-5</v>
      </c>
      <c r="O29" s="100">
        <v>2.20032E-5</v>
      </c>
      <c r="P29" s="100">
        <v>2.2268399999999998E-5</v>
      </c>
      <c r="Q29" s="100">
        <v>2.2396999999999999E-5</v>
      </c>
      <c r="R29" s="100">
        <v>2.2483199999999998E-5</v>
      </c>
      <c r="S29" s="100">
        <v>2.26043E-5</v>
      </c>
      <c r="T29" s="100">
        <v>2.27605E-5</v>
      </c>
      <c r="U29" s="100">
        <v>2.29025E-5</v>
      </c>
      <c r="V29" s="100">
        <v>2.2970099999999999E-5</v>
      </c>
      <c r="W29" s="100">
        <v>2.3204E-5</v>
      </c>
      <c r="X29" s="100">
        <v>2.3338800000000001E-5</v>
      </c>
      <c r="Y29" s="100">
        <v>2.3346999999999999E-5</v>
      </c>
      <c r="Z29" s="100">
        <v>2.3491700000000001E-5</v>
      </c>
      <c r="AA29" s="100">
        <v>2.36646E-5</v>
      </c>
      <c r="AB29" s="100">
        <v>2.3686E-5</v>
      </c>
      <c r="AC29" s="100">
        <v>2.3770499999999999E-5</v>
      </c>
      <c r="AD29" s="100">
        <v>2.3825600000000001E-5</v>
      </c>
      <c r="AE29" s="100">
        <v>2.3852199999999998E-5</v>
      </c>
      <c r="AF29" s="100">
        <v>2.3832000000000002E-5</v>
      </c>
    </row>
    <row r="31" spans="1:32" x14ac:dyDescent="0.35">
      <c r="A31" s="101" t="s">
        <v>750</v>
      </c>
      <c r="B31" s="1">
        <v>2020</v>
      </c>
      <c r="C31" s="1">
        <v>2021</v>
      </c>
      <c r="D31" s="1">
        <v>2022</v>
      </c>
      <c r="E31" s="1">
        <v>2023</v>
      </c>
      <c r="F31" s="1">
        <v>2024</v>
      </c>
      <c r="G31" s="1">
        <v>2025</v>
      </c>
      <c r="H31" s="1">
        <v>2026</v>
      </c>
      <c r="I31" s="1">
        <v>2027</v>
      </c>
      <c r="J31" s="1">
        <v>2028</v>
      </c>
      <c r="K31" s="1">
        <v>2029</v>
      </c>
      <c r="L31" s="1">
        <v>2030</v>
      </c>
      <c r="M31" s="1">
        <v>2031</v>
      </c>
      <c r="N31" s="1">
        <v>2032</v>
      </c>
      <c r="O31" s="1">
        <v>2033</v>
      </c>
      <c r="P31" s="1">
        <v>2034</v>
      </c>
      <c r="Q31" s="1">
        <v>2035</v>
      </c>
      <c r="R31" s="1">
        <v>2036</v>
      </c>
      <c r="S31" s="1">
        <v>2037</v>
      </c>
      <c r="T31" s="1">
        <v>2038</v>
      </c>
      <c r="U31" s="1">
        <v>2039</v>
      </c>
      <c r="V31" s="1">
        <v>2040</v>
      </c>
      <c r="W31" s="1">
        <v>2041</v>
      </c>
      <c r="X31" s="1">
        <v>2042</v>
      </c>
      <c r="Y31" s="1">
        <v>2043</v>
      </c>
      <c r="Z31" s="1">
        <v>2044</v>
      </c>
      <c r="AA31" s="1">
        <v>2045</v>
      </c>
      <c r="AB31" s="1">
        <v>2046</v>
      </c>
      <c r="AC31" s="1">
        <v>2047</v>
      </c>
      <c r="AD31" s="1">
        <v>2048</v>
      </c>
      <c r="AE31" s="1">
        <v>2049</v>
      </c>
      <c r="AF31" s="1">
        <v>2050</v>
      </c>
    </row>
    <row r="32" spans="1:32" x14ac:dyDescent="0.35">
      <c r="A32" t="s">
        <v>729</v>
      </c>
      <c r="B32" s="100">
        <f>C4*B19</f>
        <v>658465920.00000012</v>
      </c>
      <c r="C32" s="100">
        <f t="shared" ref="C32:AF32" si="2">D4*C19</f>
        <v>1049333880</v>
      </c>
      <c r="D32" s="100">
        <f t="shared" si="2"/>
        <v>1140107800</v>
      </c>
      <c r="E32" s="100">
        <f t="shared" si="2"/>
        <v>1145016000</v>
      </c>
      <c r="F32" s="100">
        <f t="shared" si="2"/>
        <v>1120500240</v>
      </c>
      <c r="G32" s="100">
        <f t="shared" si="2"/>
        <v>1155540960</v>
      </c>
      <c r="H32" s="100">
        <f t="shared" si="2"/>
        <v>1175514240</v>
      </c>
      <c r="I32" s="100">
        <f t="shared" si="2"/>
        <v>1202218520</v>
      </c>
      <c r="J32" s="100">
        <f t="shared" si="2"/>
        <v>1226942100</v>
      </c>
      <c r="K32" s="100">
        <f t="shared" si="2"/>
        <v>1244405100</v>
      </c>
      <c r="L32" s="100">
        <f t="shared" si="2"/>
        <v>1267655760</v>
      </c>
      <c r="M32" s="100">
        <f t="shared" si="2"/>
        <v>1242257680</v>
      </c>
      <c r="N32" s="100">
        <f t="shared" si="2"/>
        <v>1233237360</v>
      </c>
      <c r="O32" s="100">
        <f t="shared" si="2"/>
        <v>1180666690</v>
      </c>
      <c r="P32" s="100">
        <f t="shared" si="2"/>
        <v>1150705350</v>
      </c>
      <c r="Q32" s="100">
        <f t="shared" si="2"/>
        <v>1128246000</v>
      </c>
      <c r="R32" s="100">
        <f t="shared" si="2"/>
        <v>1075824360</v>
      </c>
      <c r="S32" s="100">
        <f t="shared" si="2"/>
        <v>1063077120</v>
      </c>
      <c r="T32" s="100">
        <f t="shared" si="2"/>
        <v>1043199780</v>
      </c>
      <c r="U32" s="100">
        <f t="shared" si="2"/>
        <v>1025277900</v>
      </c>
      <c r="V32" s="100">
        <f t="shared" si="2"/>
        <v>1031467570</v>
      </c>
      <c r="W32" s="100">
        <f t="shared" si="2"/>
        <v>1009957150</v>
      </c>
      <c r="X32" s="100">
        <f t="shared" si="2"/>
        <v>1014393840</v>
      </c>
      <c r="Y32" s="100">
        <f t="shared" si="2"/>
        <v>1016481780</v>
      </c>
      <c r="Z32" s="100">
        <f t="shared" si="2"/>
        <v>1024035600</v>
      </c>
      <c r="AA32" s="100">
        <f t="shared" si="2"/>
        <v>1030507800</v>
      </c>
      <c r="AB32" s="100">
        <f t="shared" si="2"/>
        <v>1039370220</v>
      </c>
      <c r="AC32" s="100">
        <f t="shared" si="2"/>
        <v>1045688000</v>
      </c>
      <c r="AD32" s="100">
        <f t="shared" si="2"/>
        <v>1057828200</v>
      </c>
      <c r="AE32" s="100">
        <f t="shared" si="2"/>
        <v>1066170500</v>
      </c>
      <c r="AF32" s="100">
        <f t="shared" si="2"/>
        <v>1068161350</v>
      </c>
    </row>
    <row r="33" spans="1:32" x14ac:dyDescent="0.35">
      <c r="A33" t="s">
        <v>730</v>
      </c>
      <c r="B33" s="100">
        <f>C5*B22</f>
        <v>5969185949.999999</v>
      </c>
      <c r="C33" s="100">
        <f t="shared" ref="C33:AF33" si="3">D5*C22</f>
        <v>9225740000</v>
      </c>
      <c r="D33" s="100">
        <f t="shared" si="3"/>
        <v>18919485516.599998</v>
      </c>
      <c r="E33" s="100">
        <f t="shared" si="3"/>
        <v>16027013425.5</v>
      </c>
      <c r="F33" s="100">
        <f t="shared" si="3"/>
        <v>15011337553.199999</v>
      </c>
      <c r="G33" s="100">
        <f t="shared" si="3"/>
        <v>14005462614.6</v>
      </c>
      <c r="H33" s="100">
        <f t="shared" si="3"/>
        <v>13009990464.9</v>
      </c>
      <c r="I33" s="100">
        <f t="shared" si="3"/>
        <v>13494849362.800001</v>
      </c>
      <c r="J33" s="100">
        <f t="shared" si="3"/>
        <v>13905097101.6</v>
      </c>
      <c r="K33" s="100">
        <f t="shared" si="3"/>
        <v>14264095390.199999</v>
      </c>
      <c r="L33" s="100">
        <f t="shared" si="3"/>
        <v>14647191240</v>
      </c>
      <c r="M33" s="100">
        <f t="shared" si="3"/>
        <v>14906780468.800001</v>
      </c>
      <c r="N33" s="100">
        <f t="shared" si="3"/>
        <v>15102347805.199999</v>
      </c>
      <c r="O33" s="100">
        <f t="shared" si="3"/>
        <v>15242993324.999998</v>
      </c>
      <c r="P33" s="100">
        <f t="shared" si="3"/>
        <v>15308679344</v>
      </c>
      <c r="Q33" s="100">
        <f t="shared" si="3"/>
        <v>15438216678.499998</v>
      </c>
      <c r="R33" s="100">
        <f t="shared" si="3"/>
        <v>15644381063.200001</v>
      </c>
      <c r="S33" s="100">
        <f t="shared" si="3"/>
        <v>15795716300.700001</v>
      </c>
      <c r="T33" s="100">
        <f t="shared" si="3"/>
        <v>15968924668.799999</v>
      </c>
      <c r="U33" s="100">
        <f t="shared" si="3"/>
        <v>16022089006.499998</v>
      </c>
      <c r="V33" s="100">
        <f t="shared" si="3"/>
        <v>16271486890.199999</v>
      </c>
      <c r="W33" s="100">
        <f t="shared" si="3"/>
        <v>16433250861.299999</v>
      </c>
      <c r="X33" s="100">
        <f t="shared" si="3"/>
        <v>16498282218</v>
      </c>
      <c r="Y33" s="100">
        <f t="shared" si="3"/>
        <v>16746455636.499998</v>
      </c>
      <c r="Z33" s="100">
        <f t="shared" si="3"/>
        <v>17038326035.499998</v>
      </c>
      <c r="AA33" s="100">
        <f t="shared" si="3"/>
        <v>17124275784</v>
      </c>
      <c r="AB33" s="100">
        <f t="shared" si="3"/>
        <v>17330210414</v>
      </c>
      <c r="AC33" s="100">
        <f t="shared" si="3"/>
        <v>17329518072</v>
      </c>
      <c r="AD33" s="100">
        <f t="shared" si="3"/>
        <v>17341136381</v>
      </c>
      <c r="AE33" s="100">
        <f t="shared" si="3"/>
        <v>17394987225</v>
      </c>
      <c r="AF33" s="100">
        <f t="shared" si="3"/>
        <v>17351369943.599998</v>
      </c>
    </row>
    <row r="34" spans="1:32" x14ac:dyDescent="0.35">
      <c r="A34" t="s">
        <v>731</v>
      </c>
      <c r="B34" s="100">
        <f>C10*B25</f>
        <v>31835458954</v>
      </c>
      <c r="C34" s="100">
        <f t="shared" ref="C34:AF34" si="4">D10*C25</f>
        <v>46252791648</v>
      </c>
      <c r="D34" s="100">
        <f t="shared" si="4"/>
        <v>58004712077</v>
      </c>
      <c r="E34" s="100">
        <f t="shared" si="4"/>
        <v>52166565536</v>
      </c>
      <c r="F34" s="100">
        <f t="shared" si="4"/>
        <v>45332712208</v>
      </c>
      <c r="G34" s="100">
        <f t="shared" si="4"/>
        <v>38228176350</v>
      </c>
      <c r="H34" s="100">
        <f t="shared" si="4"/>
        <v>37787458035</v>
      </c>
      <c r="I34" s="100">
        <f t="shared" si="4"/>
        <v>37288205568</v>
      </c>
      <c r="J34" s="100">
        <f t="shared" si="4"/>
        <v>36646443540</v>
      </c>
      <c r="K34" s="100">
        <f t="shared" si="4"/>
        <v>36521955400</v>
      </c>
      <c r="L34" s="100">
        <f t="shared" si="4"/>
        <v>36450706458</v>
      </c>
      <c r="M34" s="100">
        <f t="shared" si="4"/>
        <v>35503748876</v>
      </c>
      <c r="N34" s="100">
        <f t="shared" si="4"/>
        <v>34412419713</v>
      </c>
      <c r="O34" s="100">
        <f t="shared" si="4"/>
        <v>33469341180</v>
      </c>
      <c r="P34" s="100">
        <f t="shared" si="4"/>
        <v>32297332210</v>
      </c>
      <c r="Q34" s="100">
        <f t="shared" si="4"/>
        <v>31305688470</v>
      </c>
      <c r="R34" s="100">
        <f t="shared" si="4"/>
        <v>30241750294</v>
      </c>
      <c r="S34" s="100">
        <f t="shared" si="4"/>
        <v>29195114180</v>
      </c>
      <c r="T34" s="100">
        <f t="shared" si="4"/>
        <v>27717330484</v>
      </c>
      <c r="U34" s="100">
        <f t="shared" si="4"/>
        <v>26361020826.900002</v>
      </c>
      <c r="V34" s="100">
        <f t="shared" si="4"/>
        <v>24949270268.100002</v>
      </c>
      <c r="W34" s="100">
        <f t="shared" si="4"/>
        <v>23434680490.400002</v>
      </c>
      <c r="X34" s="100">
        <f t="shared" si="4"/>
        <v>22194889615.700001</v>
      </c>
      <c r="Y34" s="100">
        <f t="shared" si="4"/>
        <v>21047117034.299999</v>
      </c>
      <c r="Z34" s="100">
        <f t="shared" si="4"/>
        <v>19806950192.5</v>
      </c>
      <c r="AA34" s="100">
        <f t="shared" si="4"/>
        <v>18783390807.099998</v>
      </c>
      <c r="AB34" s="100">
        <f t="shared" si="4"/>
        <v>17791914992</v>
      </c>
      <c r="AC34" s="100">
        <f t="shared" si="4"/>
        <v>16827957988.6</v>
      </c>
      <c r="AD34" s="100">
        <f t="shared" si="4"/>
        <v>16043651856</v>
      </c>
      <c r="AE34" s="100">
        <f t="shared" si="4"/>
        <v>15360970926.9</v>
      </c>
      <c r="AF34" s="100">
        <f t="shared" si="4"/>
        <v>14775895264.5</v>
      </c>
    </row>
    <row r="35" spans="1:32" x14ac:dyDescent="0.35">
      <c r="A35" t="s">
        <v>732</v>
      </c>
      <c r="B35" s="100">
        <f>C11*B26</f>
        <v>12943186376.4</v>
      </c>
      <c r="C35" s="100">
        <f t="shared" ref="C35:AF35" si="5">D11*C26</f>
        <v>15246275067.099998</v>
      </c>
      <c r="D35" s="100">
        <f t="shared" si="5"/>
        <v>19891493768.400002</v>
      </c>
      <c r="E35" s="100">
        <f t="shared" si="5"/>
        <v>17832417024.799999</v>
      </c>
      <c r="F35" s="100">
        <f t="shared" si="5"/>
        <v>16007670201.200001</v>
      </c>
      <c r="G35" s="100">
        <f t="shared" si="5"/>
        <v>14299706169.6</v>
      </c>
      <c r="H35" s="100">
        <f t="shared" si="5"/>
        <v>14002752601.5</v>
      </c>
      <c r="I35" s="100">
        <f t="shared" si="5"/>
        <v>13713716382.6</v>
      </c>
      <c r="J35" s="100">
        <f t="shared" si="5"/>
        <v>13572280893</v>
      </c>
      <c r="K35" s="100">
        <f t="shared" si="5"/>
        <v>13316191417.4</v>
      </c>
      <c r="L35" s="100">
        <f t="shared" si="5"/>
        <v>12900895539.200001</v>
      </c>
      <c r="M35" s="100">
        <f t="shared" si="5"/>
        <v>13164942616.199999</v>
      </c>
      <c r="N35" s="100">
        <f t="shared" si="5"/>
        <v>13164271993.6</v>
      </c>
      <c r="O35" s="100">
        <f t="shared" si="5"/>
        <v>13180261264.800001</v>
      </c>
      <c r="P35" s="100">
        <f t="shared" si="5"/>
        <v>13179929604</v>
      </c>
      <c r="Q35" s="100">
        <f t="shared" si="5"/>
        <v>13190524952</v>
      </c>
      <c r="R35" s="100">
        <f t="shared" si="5"/>
        <v>13310461246.799999</v>
      </c>
      <c r="S35" s="100">
        <f t="shared" si="5"/>
        <v>13378145184</v>
      </c>
      <c r="T35" s="100">
        <f t="shared" si="5"/>
        <v>13412017470</v>
      </c>
      <c r="U35" s="100">
        <f t="shared" si="5"/>
        <v>13416244701.9</v>
      </c>
      <c r="V35" s="100">
        <f t="shared" si="5"/>
        <v>13517308035.699999</v>
      </c>
      <c r="W35" s="100">
        <f t="shared" si="5"/>
        <v>13518844516.800001</v>
      </c>
      <c r="X35" s="100">
        <f t="shared" si="5"/>
        <v>13593354230.4</v>
      </c>
      <c r="Y35" s="100">
        <f t="shared" si="5"/>
        <v>13731936625.1</v>
      </c>
      <c r="Z35" s="100">
        <f t="shared" si="5"/>
        <v>13941196600.1</v>
      </c>
      <c r="AA35" s="100">
        <f t="shared" si="5"/>
        <v>13973815910.6</v>
      </c>
      <c r="AB35" s="100">
        <f t="shared" si="5"/>
        <v>14219781100.5</v>
      </c>
      <c r="AC35" s="100">
        <f t="shared" si="5"/>
        <v>14352012640.5</v>
      </c>
      <c r="AD35" s="100">
        <f t="shared" si="5"/>
        <v>14429931746.1</v>
      </c>
      <c r="AE35" s="100">
        <f t="shared" si="5"/>
        <v>14588151396</v>
      </c>
      <c r="AF35" s="100">
        <f t="shared" si="5"/>
        <v>14698392700.1</v>
      </c>
    </row>
    <row r="36" spans="1:32" x14ac:dyDescent="0.35">
      <c r="A36" t="s">
        <v>751</v>
      </c>
      <c r="B36" s="100">
        <f>C12*B27</f>
        <v>3601280691</v>
      </c>
      <c r="C36" s="100">
        <f t="shared" ref="C36:AF36" si="6">D12*C27</f>
        <v>6705825907.1999998</v>
      </c>
      <c r="D36" s="100">
        <f t="shared" si="6"/>
        <v>5843748834</v>
      </c>
      <c r="E36" s="100">
        <f t="shared" si="6"/>
        <v>5304147036.6999998</v>
      </c>
      <c r="F36" s="100">
        <f t="shared" si="6"/>
        <v>5576088741.4000006</v>
      </c>
      <c r="G36" s="100">
        <f t="shared" si="6"/>
        <v>5474912764.8000002</v>
      </c>
      <c r="H36" s="100">
        <f t="shared" si="6"/>
        <v>5401460476.8000002</v>
      </c>
      <c r="I36" s="100">
        <f t="shared" si="6"/>
        <v>5365977384.8000002</v>
      </c>
      <c r="J36" s="100">
        <f t="shared" si="6"/>
        <v>5322047703.1999998</v>
      </c>
      <c r="K36" s="100">
        <f t="shared" si="6"/>
        <v>5250561664.5</v>
      </c>
      <c r="L36" s="100">
        <f t="shared" si="6"/>
        <v>5120311615</v>
      </c>
      <c r="M36" s="100">
        <f t="shared" si="6"/>
        <v>5091542050</v>
      </c>
      <c r="N36" s="100">
        <f t="shared" si="6"/>
        <v>4992553192.6000004</v>
      </c>
      <c r="O36" s="100">
        <f t="shared" si="6"/>
        <v>4882835731.2000008</v>
      </c>
      <c r="P36" s="100">
        <f t="shared" si="6"/>
        <v>4796148508.5</v>
      </c>
      <c r="Q36" s="100">
        <f t="shared" si="6"/>
        <v>4704349444.3999996</v>
      </c>
      <c r="R36" s="100">
        <f t="shared" si="6"/>
        <v>4649479058.1999998</v>
      </c>
      <c r="S36" s="100">
        <f t="shared" si="6"/>
        <v>4616410210.2000008</v>
      </c>
      <c r="T36" s="100">
        <f t="shared" si="6"/>
        <v>4576948995.1999998</v>
      </c>
      <c r="U36" s="100">
        <f t="shared" si="6"/>
        <v>4530393472.1000004</v>
      </c>
      <c r="V36" s="100">
        <f t="shared" si="6"/>
        <v>4511563027.1999998</v>
      </c>
      <c r="W36" s="100">
        <f t="shared" si="6"/>
        <v>4508765563.3999996</v>
      </c>
      <c r="X36" s="100">
        <f t="shared" si="6"/>
        <v>4493871414.8000002</v>
      </c>
      <c r="Y36" s="100">
        <f t="shared" si="6"/>
        <v>4541714248.5</v>
      </c>
      <c r="Z36" s="100">
        <f t="shared" si="6"/>
        <v>4602268070.3999996</v>
      </c>
      <c r="AA36" s="100">
        <f t="shared" si="6"/>
        <v>4627264330.8000002</v>
      </c>
      <c r="AB36" s="100">
        <f t="shared" si="6"/>
        <v>4601444998.8000002</v>
      </c>
      <c r="AC36" s="100">
        <f t="shared" si="6"/>
        <v>4609900400.5999994</v>
      </c>
      <c r="AD36" s="100">
        <f t="shared" si="6"/>
        <v>4592566314.4000006</v>
      </c>
      <c r="AE36" s="100">
        <f t="shared" si="6"/>
        <v>4584070790.1999998</v>
      </c>
      <c r="AF36" s="100">
        <f t="shared" si="6"/>
        <v>4552502764.8000002</v>
      </c>
    </row>
    <row r="37" spans="1:32" x14ac:dyDescent="0.35">
      <c r="A37" t="s">
        <v>734</v>
      </c>
      <c r="B37" s="100">
        <f>C13*B28</f>
        <v>400946898.93799996</v>
      </c>
      <c r="C37" s="100">
        <f t="shared" ref="C37:AF37" si="7">D13*C28</f>
        <v>409447757.84400004</v>
      </c>
      <c r="D37" s="100">
        <f t="shared" si="7"/>
        <v>320180084.21099997</v>
      </c>
      <c r="E37" s="100">
        <f t="shared" si="7"/>
        <v>482250246.51999998</v>
      </c>
      <c r="F37" s="100">
        <f t="shared" si="7"/>
        <v>635051446.43700004</v>
      </c>
      <c r="G37" s="100">
        <f t="shared" si="7"/>
        <v>764758514.70000005</v>
      </c>
      <c r="H37" s="100">
        <f t="shared" si="7"/>
        <v>806490697.30000007</v>
      </c>
      <c r="I37" s="100">
        <f t="shared" si="7"/>
        <v>941551403.5200001</v>
      </c>
      <c r="J37" s="100">
        <f t="shared" si="7"/>
        <v>983369203.79999995</v>
      </c>
      <c r="K37" s="100">
        <f t="shared" si="7"/>
        <v>1071768677.04</v>
      </c>
      <c r="L37" s="100">
        <f t="shared" si="7"/>
        <v>1147263490.02</v>
      </c>
      <c r="M37" s="100">
        <f t="shared" si="7"/>
        <v>1302795449.2</v>
      </c>
      <c r="N37" s="100">
        <f t="shared" si="7"/>
        <v>1376919944.4000001</v>
      </c>
      <c r="O37" s="100">
        <f t="shared" si="7"/>
        <v>1444239137.6000001</v>
      </c>
      <c r="P37" s="100">
        <f t="shared" si="7"/>
        <v>1495303231.2</v>
      </c>
      <c r="Q37" s="100">
        <f t="shared" si="7"/>
        <v>1554557262.6000001</v>
      </c>
      <c r="R37" s="100">
        <f t="shared" si="7"/>
        <v>1538676148.8</v>
      </c>
      <c r="S37" s="100">
        <f t="shared" si="7"/>
        <v>1598734902.3999999</v>
      </c>
      <c r="T37" s="100">
        <f t="shared" si="7"/>
        <v>1661144248.3999999</v>
      </c>
      <c r="U37" s="100">
        <f t="shared" si="7"/>
        <v>1718699108</v>
      </c>
      <c r="V37" s="100">
        <f t="shared" si="7"/>
        <v>1822862485.4000001</v>
      </c>
      <c r="W37" s="100">
        <f t="shared" si="7"/>
        <v>1924347188.4000001</v>
      </c>
      <c r="X37" s="100">
        <f t="shared" si="7"/>
        <v>1949517268.5999999</v>
      </c>
      <c r="Y37" s="100">
        <f t="shared" si="7"/>
        <v>2103122088.8</v>
      </c>
      <c r="Z37" s="100">
        <f t="shared" si="7"/>
        <v>2161424489</v>
      </c>
      <c r="AA37" s="100">
        <f t="shared" si="7"/>
        <v>2274904011.5999999</v>
      </c>
      <c r="AB37" s="100">
        <f t="shared" si="7"/>
        <v>2358832833.5999999</v>
      </c>
      <c r="AC37" s="100">
        <f t="shared" si="7"/>
        <v>2455494883.5999999</v>
      </c>
      <c r="AD37" s="100">
        <f t="shared" si="7"/>
        <v>2533762667</v>
      </c>
      <c r="AE37" s="100">
        <f t="shared" si="7"/>
        <v>2618424732</v>
      </c>
      <c r="AF37" s="100">
        <f t="shared" si="7"/>
        <v>2689577020.8000002</v>
      </c>
    </row>
    <row r="38" spans="1:32" x14ac:dyDescent="0.35">
      <c r="A38" t="s">
        <v>752</v>
      </c>
      <c r="B38" s="100">
        <f>C14*B29</f>
        <v>360566484.95999998</v>
      </c>
      <c r="C38" s="100">
        <f t="shared" ref="C38:AF38" si="8">D14*C29</f>
        <v>309354446.94</v>
      </c>
      <c r="D38" s="100">
        <f t="shared" si="8"/>
        <v>391119994.31999999</v>
      </c>
      <c r="E38" s="100">
        <f t="shared" si="8"/>
        <v>407107081.50000006</v>
      </c>
      <c r="F38" s="100">
        <f t="shared" si="8"/>
        <v>381303785.50999999</v>
      </c>
      <c r="G38" s="100">
        <f t="shared" si="8"/>
        <v>386257758.11000001</v>
      </c>
      <c r="H38" s="100">
        <f t="shared" si="8"/>
        <v>386778553.59999996</v>
      </c>
      <c r="I38" s="100">
        <f t="shared" si="8"/>
        <v>394385799.06</v>
      </c>
      <c r="J38" s="100">
        <f t="shared" si="8"/>
        <v>403392638.88</v>
      </c>
      <c r="K38" s="100">
        <f t="shared" si="8"/>
        <v>413628327.41000003</v>
      </c>
      <c r="L38" s="100">
        <f t="shared" si="8"/>
        <v>422676578.97000003</v>
      </c>
      <c r="M38" s="100">
        <f t="shared" si="8"/>
        <v>425238098.44</v>
      </c>
      <c r="N38" s="100">
        <f t="shared" si="8"/>
        <v>433408219.18000001</v>
      </c>
      <c r="O38" s="100">
        <f t="shared" si="8"/>
        <v>435945000.95999998</v>
      </c>
      <c r="P38" s="100">
        <f t="shared" si="8"/>
        <v>438907937.15999997</v>
      </c>
      <c r="Q38" s="100">
        <f t="shared" si="8"/>
        <v>438004690.80000001</v>
      </c>
      <c r="R38" s="100">
        <f t="shared" si="8"/>
        <v>435897536.63999999</v>
      </c>
      <c r="S38" s="100">
        <f t="shared" si="8"/>
        <v>435521568.95999998</v>
      </c>
      <c r="T38" s="100">
        <f t="shared" si="8"/>
        <v>435688319.14999998</v>
      </c>
      <c r="U38" s="100">
        <f t="shared" si="8"/>
        <v>435509359.5</v>
      </c>
      <c r="V38" s="100">
        <f t="shared" si="8"/>
        <v>434486332.52999997</v>
      </c>
      <c r="W38" s="100">
        <f t="shared" si="8"/>
        <v>437704013.19999999</v>
      </c>
      <c r="X38" s="100">
        <f t="shared" si="8"/>
        <v>440475506.28000003</v>
      </c>
      <c r="Y38" s="100">
        <f t="shared" si="8"/>
        <v>442077779.69999999</v>
      </c>
      <c r="Z38" s="100">
        <f t="shared" si="8"/>
        <v>445783197.54000002</v>
      </c>
      <c r="AA38" s="100">
        <f t="shared" si="8"/>
        <v>450557418.78000003</v>
      </c>
      <c r="AB38" s="100">
        <f t="shared" si="8"/>
        <v>451718074.60000002</v>
      </c>
      <c r="AC38" s="100">
        <f t="shared" si="8"/>
        <v>455723271.89999998</v>
      </c>
      <c r="AD38" s="100">
        <f t="shared" si="8"/>
        <v>459064513.12</v>
      </c>
      <c r="AE38" s="100">
        <f t="shared" si="8"/>
        <v>461974180.03999996</v>
      </c>
      <c r="AF38" s="100">
        <f t="shared" si="8"/>
        <v>463970908.80000001</v>
      </c>
    </row>
    <row r="40" spans="1:32" x14ac:dyDescent="0.35">
      <c r="B40" s="1">
        <v>2020</v>
      </c>
      <c r="C40" s="1">
        <v>2021</v>
      </c>
      <c r="D40" s="1">
        <v>2022</v>
      </c>
      <c r="E40" s="1">
        <v>2023</v>
      </c>
      <c r="F40" s="1">
        <v>2024</v>
      </c>
      <c r="G40" s="1">
        <v>2025</v>
      </c>
      <c r="H40" s="1">
        <v>2026</v>
      </c>
      <c r="I40" s="1">
        <v>2027</v>
      </c>
      <c r="J40" s="1">
        <v>2028</v>
      </c>
      <c r="K40" s="1">
        <v>2029</v>
      </c>
      <c r="L40" s="1">
        <v>2030</v>
      </c>
      <c r="M40" s="1">
        <v>2031</v>
      </c>
      <c r="N40" s="1">
        <v>2032</v>
      </c>
      <c r="O40" s="1">
        <v>2033</v>
      </c>
      <c r="P40" s="1">
        <v>2034</v>
      </c>
      <c r="Q40" s="1">
        <v>2035</v>
      </c>
      <c r="R40" s="1">
        <v>2036</v>
      </c>
      <c r="S40" s="1">
        <v>2037</v>
      </c>
      <c r="T40" s="1">
        <v>2038</v>
      </c>
      <c r="U40" s="1">
        <v>2039</v>
      </c>
      <c r="V40" s="1">
        <v>2040</v>
      </c>
      <c r="W40" s="1">
        <v>2041</v>
      </c>
      <c r="X40" s="1">
        <v>2042</v>
      </c>
      <c r="Y40" s="1">
        <v>2043</v>
      </c>
      <c r="Z40" s="1">
        <v>2044</v>
      </c>
      <c r="AA40" s="1">
        <v>2045</v>
      </c>
      <c r="AB40" s="1">
        <v>2046</v>
      </c>
      <c r="AC40" s="1">
        <v>2047</v>
      </c>
      <c r="AD40" s="1">
        <v>2048</v>
      </c>
      <c r="AE40" s="1">
        <v>2049</v>
      </c>
      <c r="AF40" s="1">
        <v>2050</v>
      </c>
    </row>
    <row r="41" spans="1:32" x14ac:dyDescent="0.35">
      <c r="A41" s="1" t="s">
        <v>41</v>
      </c>
      <c r="B41" s="100">
        <f>SUM(B32:B33)</f>
        <v>6627651869.999999</v>
      </c>
      <c r="C41" s="100">
        <f t="shared" ref="C41:AF41" si="9">SUM(C32:C33)</f>
        <v>10275073880</v>
      </c>
      <c r="D41" s="100">
        <f t="shared" si="9"/>
        <v>20059593316.599998</v>
      </c>
      <c r="E41" s="100">
        <f t="shared" si="9"/>
        <v>17172029425.5</v>
      </c>
      <c r="F41" s="100">
        <f t="shared" si="9"/>
        <v>16131837793.199999</v>
      </c>
      <c r="G41" s="100">
        <f t="shared" si="9"/>
        <v>15161003574.6</v>
      </c>
      <c r="H41" s="100">
        <f t="shared" si="9"/>
        <v>14185504704.9</v>
      </c>
      <c r="I41" s="100">
        <f t="shared" si="9"/>
        <v>14697067882.800001</v>
      </c>
      <c r="J41" s="100">
        <f t="shared" si="9"/>
        <v>15132039201.6</v>
      </c>
      <c r="K41" s="100">
        <f t="shared" si="9"/>
        <v>15508500490.199999</v>
      </c>
      <c r="L41" s="100">
        <f t="shared" si="9"/>
        <v>15914847000</v>
      </c>
      <c r="M41" s="100">
        <f t="shared" si="9"/>
        <v>16149038148.800001</v>
      </c>
      <c r="N41" s="100">
        <f t="shared" si="9"/>
        <v>16335585165.199999</v>
      </c>
      <c r="O41" s="100">
        <f t="shared" si="9"/>
        <v>16423660014.999998</v>
      </c>
      <c r="P41" s="100">
        <f t="shared" si="9"/>
        <v>16459384694</v>
      </c>
      <c r="Q41" s="100">
        <f t="shared" si="9"/>
        <v>16566462678.499998</v>
      </c>
      <c r="R41" s="100">
        <f t="shared" si="9"/>
        <v>16720205423.200001</v>
      </c>
      <c r="S41" s="100">
        <f t="shared" si="9"/>
        <v>16858793420.700001</v>
      </c>
      <c r="T41" s="100">
        <f t="shared" si="9"/>
        <v>17012124448.799999</v>
      </c>
      <c r="U41" s="100">
        <f t="shared" si="9"/>
        <v>17047366906.499998</v>
      </c>
      <c r="V41" s="100">
        <f t="shared" si="9"/>
        <v>17302954460.199997</v>
      </c>
      <c r="W41" s="100">
        <f t="shared" si="9"/>
        <v>17443208011.299999</v>
      </c>
      <c r="X41" s="100">
        <f t="shared" si="9"/>
        <v>17512676058</v>
      </c>
      <c r="Y41" s="100">
        <f t="shared" si="9"/>
        <v>17762937416.5</v>
      </c>
      <c r="Z41" s="100">
        <f t="shared" si="9"/>
        <v>18062361635.5</v>
      </c>
      <c r="AA41" s="100">
        <f t="shared" si="9"/>
        <v>18154783584</v>
      </c>
      <c r="AB41" s="100">
        <f t="shared" si="9"/>
        <v>18369580634</v>
      </c>
      <c r="AC41" s="100">
        <f t="shared" si="9"/>
        <v>18375206072</v>
      </c>
      <c r="AD41" s="100">
        <f t="shared" si="9"/>
        <v>18398964581</v>
      </c>
      <c r="AE41" s="100">
        <f t="shared" si="9"/>
        <v>18461157725</v>
      </c>
      <c r="AF41" s="100">
        <f t="shared" si="9"/>
        <v>18419531293.599998</v>
      </c>
    </row>
    <row r="42" spans="1:32" x14ac:dyDescent="0.35">
      <c r="A42" s="118" t="s">
        <v>753</v>
      </c>
      <c r="B42" s="119">
        <f>C42</f>
        <v>0.55033397673013296</v>
      </c>
      <c r="C42" s="119">
        <f>C41/$B$41-1</f>
        <v>0.55033397673013296</v>
      </c>
      <c r="D42" s="119">
        <f t="shared" ref="D42:AF42" si="10">D41/$B$41-1</f>
        <v>2.0266516271621855</v>
      </c>
      <c r="E42" s="119">
        <f t="shared" si="10"/>
        <v>1.5909673233183872</v>
      </c>
      <c r="F42" s="119">
        <f t="shared" si="10"/>
        <v>1.4340200888071091</v>
      </c>
      <c r="G42" s="119">
        <f t="shared" si="10"/>
        <v>1.2875377089774638</v>
      </c>
      <c r="H42" s="119">
        <f t="shared" si="10"/>
        <v>1.1403515125938566</v>
      </c>
      <c r="I42" s="119">
        <f t="shared" si="10"/>
        <v>1.2175376997886889</v>
      </c>
      <c r="J42" s="119">
        <f t="shared" si="10"/>
        <v>1.2831674774734361</v>
      </c>
      <c r="K42" s="119">
        <f t="shared" si="10"/>
        <v>1.3399690862459259</v>
      </c>
      <c r="L42" s="119">
        <f t="shared" si="10"/>
        <v>1.4012798668618065</v>
      </c>
      <c r="M42" s="119">
        <f t="shared" si="10"/>
        <v>1.4366153300686273</v>
      </c>
      <c r="N42" s="119">
        <f t="shared" si="10"/>
        <v>1.4647621036256995</v>
      </c>
      <c r="O42" s="119">
        <f t="shared" si="10"/>
        <v>1.4780511012265949</v>
      </c>
      <c r="P42" s="119">
        <f t="shared" si="10"/>
        <v>1.4834413479837774</v>
      </c>
      <c r="Q42" s="119">
        <f t="shared" si="10"/>
        <v>1.4995975955659242</v>
      </c>
      <c r="R42" s="119">
        <f t="shared" si="10"/>
        <v>1.5227947621817384</v>
      </c>
      <c r="S42" s="119">
        <f t="shared" si="10"/>
        <v>1.5437053350691463</v>
      </c>
      <c r="T42" s="119">
        <f t="shared" si="10"/>
        <v>1.5668403806490221</v>
      </c>
      <c r="U42" s="119">
        <f t="shared" si="10"/>
        <v>1.5721578684095849</v>
      </c>
      <c r="V42" s="119">
        <f t="shared" si="10"/>
        <v>1.6107216853862902</v>
      </c>
      <c r="W42" s="119">
        <f t="shared" si="10"/>
        <v>1.6318835619982561</v>
      </c>
      <c r="X42" s="119">
        <f t="shared" si="10"/>
        <v>1.642365109318876</v>
      </c>
      <c r="Y42" s="119">
        <f t="shared" si="10"/>
        <v>1.6801252939828903</v>
      </c>
      <c r="Z42" s="119">
        <f t="shared" si="10"/>
        <v>1.725303318549229</v>
      </c>
      <c r="AA42" s="119">
        <f t="shared" si="10"/>
        <v>1.7392482194451779</v>
      </c>
      <c r="AB42" s="119">
        <f t="shared" si="10"/>
        <v>1.7716574428342753</v>
      </c>
      <c r="AC42" s="119">
        <f t="shared" si="10"/>
        <v>1.7725062257984896</v>
      </c>
      <c r="AD42" s="119">
        <f t="shared" si="10"/>
        <v>1.7760909809223282</v>
      </c>
      <c r="AE42" s="119">
        <f t="shared" si="10"/>
        <v>1.7854748690956823</v>
      </c>
      <c r="AF42" s="119">
        <f t="shared" si="10"/>
        <v>1.7791941482285494</v>
      </c>
    </row>
    <row r="44" spans="1:32" x14ac:dyDescent="0.35">
      <c r="B44" s="1">
        <v>2020</v>
      </c>
      <c r="C44" s="1">
        <v>2021</v>
      </c>
      <c r="D44" s="1">
        <v>2022</v>
      </c>
      <c r="E44" s="1">
        <v>2023</v>
      </c>
      <c r="F44" s="1">
        <v>2024</v>
      </c>
      <c r="G44" s="1">
        <v>2025</v>
      </c>
      <c r="H44" s="1">
        <v>2026</v>
      </c>
      <c r="I44" s="1">
        <v>2027</v>
      </c>
      <c r="J44" s="1">
        <v>2028</v>
      </c>
      <c r="K44" s="1">
        <v>2029</v>
      </c>
      <c r="L44" s="1">
        <v>2030</v>
      </c>
      <c r="M44" s="1">
        <v>2031</v>
      </c>
      <c r="N44" s="1">
        <v>2032</v>
      </c>
      <c r="O44" s="1">
        <v>2033</v>
      </c>
      <c r="P44" s="1">
        <v>2034</v>
      </c>
      <c r="Q44" s="1">
        <v>2035</v>
      </c>
      <c r="R44" s="1">
        <v>2036</v>
      </c>
      <c r="S44" s="1">
        <v>2037</v>
      </c>
      <c r="T44" s="1">
        <v>2038</v>
      </c>
      <c r="U44" s="1">
        <v>2039</v>
      </c>
      <c r="V44" s="1">
        <v>2040</v>
      </c>
      <c r="W44" s="1">
        <v>2041</v>
      </c>
      <c r="X44" s="1">
        <v>2042</v>
      </c>
      <c r="Y44" s="1">
        <v>2043</v>
      </c>
      <c r="Z44" s="1">
        <v>2044</v>
      </c>
      <c r="AA44" s="1">
        <v>2045</v>
      </c>
      <c r="AB44" s="1">
        <v>2046</v>
      </c>
      <c r="AC44" s="1">
        <v>2047</v>
      </c>
      <c r="AD44" s="1">
        <v>2048</v>
      </c>
      <c r="AE44" s="1">
        <v>2049</v>
      </c>
      <c r="AF44" s="1">
        <v>2050</v>
      </c>
    </row>
    <row r="45" spans="1:32" x14ac:dyDescent="0.35">
      <c r="A45" s="1" t="s">
        <v>10</v>
      </c>
      <c r="B45" s="100">
        <f>SUM(B34:B38)</f>
        <v>49141439405.298004</v>
      </c>
      <c r="C45" s="100">
        <f t="shared" ref="C45:AF45" si="11">SUM(C34:C38)</f>
        <v>68923694827.084</v>
      </c>
      <c r="D45" s="100">
        <f t="shared" si="11"/>
        <v>84451254757.931</v>
      </c>
      <c r="E45" s="100">
        <f t="shared" si="11"/>
        <v>76192486925.520004</v>
      </c>
      <c r="F45" s="100">
        <f t="shared" si="11"/>
        <v>67932826382.546997</v>
      </c>
      <c r="G45" s="100">
        <f t="shared" si="11"/>
        <v>59153811557.209999</v>
      </c>
      <c r="H45" s="100">
        <f t="shared" si="11"/>
        <v>58384940364.200005</v>
      </c>
      <c r="I45" s="100">
        <f t="shared" si="11"/>
        <v>57703836537.979996</v>
      </c>
      <c r="J45" s="100">
        <f t="shared" si="11"/>
        <v>56927533978.879997</v>
      </c>
      <c r="K45" s="100">
        <f t="shared" si="11"/>
        <v>56574105486.350006</v>
      </c>
      <c r="L45" s="100">
        <f t="shared" si="11"/>
        <v>56041853681.189995</v>
      </c>
      <c r="M45" s="100">
        <f t="shared" si="11"/>
        <v>55488267089.839996</v>
      </c>
      <c r="N45" s="100">
        <f t="shared" si="11"/>
        <v>54379573062.779999</v>
      </c>
      <c r="O45" s="100">
        <f t="shared" si="11"/>
        <v>53412622314.559998</v>
      </c>
      <c r="P45" s="100">
        <f t="shared" si="11"/>
        <v>52207621490.860001</v>
      </c>
      <c r="Q45" s="100">
        <f t="shared" si="11"/>
        <v>51193124819.800003</v>
      </c>
      <c r="R45" s="100">
        <f t="shared" si="11"/>
        <v>50176264284.440002</v>
      </c>
      <c r="S45" s="100">
        <f t="shared" si="11"/>
        <v>49223926045.559998</v>
      </c>
      <c r="T45" s="100">
        <f t="shared" si="11"/>
        <v>47803129516.75</v>
      </c>
      <c r="U45" s="100">
        <f t="shared" si="11"/>
        <v>46461867468.400002</v>
      </c>
      <c r="V45" s="100">
        <f t="shared" si="11"/>
        <v>45235490148.93</v>
      </c>
      <c r="W45" s="100">
        <f t="shared" si="11"/>
        <v>43824341772.200005</v>
      </c>
      <c r="X45" s="100">
        <f t="shared" si="11"/>
        <v>42672108035.779999</v>
      </c>
      <c r="Y45" s="100">
        <f t="shared" si="11"/>
        <v>41865967776.400002</v>
      </c>
      <c r="Z45" s="100">
        <f t="shared" si="11"/>
        <v>40957622549.540001</v>
      </c>
      <c r="AA45" s="100">
        <f t="shared" si="11"/>
        <v>40109932478.879997</v>
      </c>
      <c r="AB45" s="100">
        <f t="shared" si="11"/>
        <v>39423691999.5</v>
      </c>
      <c r="AC45" s="100">
        <f t="shared" si="11"/>
        <v>38701089185.199997</v>
      </c>
      <c r="AD45" s="100">
        <f t="shared" si="11"/>
        <v>38058977096.620003</v>
      </c>
      <c r="AE45" s="100">
        <f t="shared" si="11"/>
        <v>37613592025.139999</v>
      </c>
      <c r="AF45" s="100">
        <f t="shared" si="11"/>
        <v>37180338659</v>
      </c>
    </row>
    <row r="46" spans="1:32" x14ac:dyDescent="0.35">
      <c r="A46" s="118" t="s">
        <v>753</v>
      </c>
      <c r="B46" s="119">
        <f>C46</f>
        <v>0.402557508717444</v>
      </c>
      <c r="C46" s="119">
        <f>C45/$B$45-1</f>
        <v>0.402557508717444</v>
      </c>
      <c r="D46" s="119">
        <f t="shared" ref="D46:AF46" si="12">D45/$B$45-1</f>
        <v>0.71853441372387228</v>
      </c>
      <c r="E46" s="119">
        <f t="shared" si="12"/>
        <v>0.55047324310377421</v>
      </c>
      <c r="F46" s="119">
        <f t="shared" si="12"/>
        <v>0.38239390633769399</v>
      </c>
      <c r="G46" s="119">
        <f t="shared" si="12"/>
        <v>0.20374600893014438</v>
      </c>
      <c r="H46" s="119">
        <f t="shared" si="12"/>
        <v>0.18809992280986076</v>
      </c>
      <c r="I46" s="119">
        <f t="shared" si="12"/>
        <v>0.17423985207398851</v>
      </c>
      <c r="J46" s="119">
        <f t="shared" si="12"/>
        <v>0.15844254193218776</v>
      </c>
      <c r="K46" s="119">
        <f t="shared" si="12"/>
        <v>0.15125047558640858</v>
      </c>
      <c r="L46" s="119">
        <f t="shared" si="12"/>
        <v>0.14041945778145126</v>
      </c>
      <c r="M46" s="119">
        <f t="shared" si="12"/>
        <v>0.12915428936047268</v>
      </c>
      <c r="N46" s="119">
        <f t="shared" si="12"/>
        <v>0.10659300421137563</v>
      </c>
      <c r="O46" s="119">
        <f t="shared" si="12"/>
        <v>8.6916113181688903E-2</v>
      </c>
      <c r="P46" s="119">
        <f t="shared" si="12"/>
        <v>6.239504016708608E-2</v>
      </c>
      <c r="Q46" s="119">
        <f t="shared" si="12"/>
        <v>4.1750616980926303E-2</v>
      </c>
      <c r="R46" s="119">
        <f t="shared" si="12"/>
        <v>2.105809051719465E-2</v>
      </c>
      <c r="S46" s="119">
        <f t="shared" si="12"/>
        <v>1.6785556398069001E-3</v>
      </c>
      <c r="T46" s="119">
        <f t="shared" si="12"/>
        <v>-2.7233835735054224E-2</v>
      </c>
      <c r="U46" s="119">
        <f t="shared" si="12"/>
        <v>-5.4527746222450157E-2</v>
      </c>
      <c r="V46" s="119">
        <f t="shared" si="12"/>
        <v>-7.9483818619014657E-2</v>
      </c>
      <c r="W46" s="119">
        <f t="shared" si="12"/>
        <v>-0.1081998756537188</v>
      </c>
      <c r="X46" s="119">
        <f t="shared" si="12"/>
        <v>-0.13164716882144356</v>
      </c>
      <c r="Y46" s="119">
        <f t="shared" si="12"/>
        <v>-0.14805165898566708</v>
      </c>
      <c r="Z46" s="119">
        <f t="shared" si="12"/>
        <v>-0.16653596139627314</v>
      </c>
      <c r="AA46" s="119">
        <f t="shared" si="12"/>
        <v>-0.18378596629882815</v>
      </c>
      <c r="AB46" s="119">
        <f t="shared" si="12"/>
        <v>-0.19775056496921251</v>
      </c>
      <c r="AC46" s="119">
        <f t="shared" si="12"/>
        <v>-0.21245511622055624</v>
      </c>
      <c r="AD46" s="119">
        <f t="shared" si="12"/>
        <v>-0.22552172754392674</v>
      </c>
      <c r="AE46" s="119">
        <f t="shared" si="12"/>
        <v>-0.23458505732974466</v>
      </c>
      <c r="AF46" s="119">
        <f t="shared" si="12"/>
        <v>-0.24340151389640541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>
      <selection activeCell="L16" sqref="L16"/>
    </sheetView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101115521159.0477</v>
      </c>
      <c r="C2">
        <v>0</v>
      </c>
      <c r="D2">
        <v>8882156000</v>
      </c>
      <c r="E2">
        <v>2699395000</v>
      </c>
      <c r="F2">
        <v>1385477000</v>
      </c>
      <c r="G2">
        <v>105693166000</v>
      </c>
      <c r="H2">
        <v>7031747000</v>
      </c>
      <c r="I2">
        <v>5860753000</v>
      </c>
      <c r="J2">
        <v>17622527000</v>
      </c>
      <c r="K2">
        <v>80674713720.949799</v>
      </c>
      <c r="L2">
        <v>18593656000</v>
      </c>
      <c r="M2">
        <v>63531882000</v>
      </c>
      <c r="N2">
        <v>14874243000</v>
      </c>
      <c r="O2">
        <v>2109368000</v>
      </c>
      <c r="P2">
        <v>8379381000</v>
      </c>
      <c r="Q2">
        <v>3632053000</v>
      </c>
      <c r="R2">
        <v>3236045000</v>
      </c>
      <c r="S2">
        <v>28385094000</v>
      </c>
      <c r="T2">
        <v>65299763000</v>
      </c>
      <c r="U2">
        <v>10282699000</v>
      </c>
      <c r="V2">
        <v>21711463000</v>
      </c>
      <c r="W2">
        <v>14534185000</v>
      </c>
      <c r="X2">
        <v>29663708000</v>
      </c>
      <c r="Y2">
        <v>31108432000</v>
      </c>
      <c r="Z2">
        <v>42515762418.151169</v>
      </c>
      <c r="AA2">
        <v>10759840917.125429</v>
      </c>
      <c r="AB2">
        <v>16114652506.149891</v>
      </c>
      <c r="AC2">
        <v>242287579000</v>
      </c>
      <c r="AD2">
        <v>1787336012000</v>
      </c>
      <c r="AE2">
        <v>92308134000</v>
      </c>
      <c r="AF2">
        <v>133716870000</v>
      </c>
      <c r="AG2">
        <v>111992600000</v>
      </c>
      <c r="AH2">
        <v>144708712345.89261</v>
      </c>
      <c r="AI2">
        <v>181441357123.48959</v>
      </c>
      <c r="AJ2">
        <v>722816937087.74866</v>
      </c>
      <c r="AK2">
        <v>110821518000</v>
      </c>
      <c r="AL2">
        <v>521827489000</v>
      </c>
      <c r="AM2">
        <v>583510529570.91467</v>
      </c>
      <c r="AN2">
        <v>48423288883.349022</v>
      </c>
      <c r="AO2">
        <v>317100068003.15918</v>
      </c>
      <c r="AP2">
        <v>53107156000</v>
      </c>
      <c r="AQ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topLeftCell="A58" zoomScaleNormal="100" workbookViewId="0">
      <selection activeCell="G61" sqref="G61"/>
    </sheetView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101115521159.0477</v>
      </c>
      <c r="C5" s="77">
        <f>'Growth Rates'!AK101</f>
        <v>0.87202011991811235</v>
      </c>
      <c r="D5">
        <f>$B5*(1+C5)</f>
        <v>189290290045.74289</v>
      </c>
      <c r="F5">
        <f>C5*$D$54</f>
        <v>0.61885683959722182</v>
      </c>
      <c r="G5">
        <f>$B5*(1+F5)</f>
        <v>163691553017.76196</v>
      </c>
    </row>
    <row r="6" spans="1:7" x14ac:dyDescent="0.35">
      <c r="A6" s="1" t="s">
        <v>40</v>
      </c>
      <c r="B6">
        <v>0</v>
      </c>
      <c r="C6" s="77">
        <f>'Growth Rates'!AK102</f>
        <v>-0.1467185181126216</v>
      </c>
      <c r="D6">
        <f t="shared" ref="D6:D46" si="0">$B6*(1+C6)</f>
        <v>0</v>
      </c>
      <c r="F6">
        <f t="shared" ref="F6:F46" si="1">C6*$D$54</f>
        <v>-0.10412346728661626</v>
      </c>
      <c r="G6">
        <f t="shared" ref="G6:G46" si="2">$B6*(1+F6)</f>
        <v>0</v>
      </c>
    </row>
    <row r="7" spans="1:7" x14ac:dyDescent="0.35">
      <c r="A7" s="94" t="s">
        <v>41</v>
      </c>
      <c r="B7" s="90">
        <v>8882156000</v>
      </c>
      <c r="C7" s="97">
        <f>'Growth Rates'!AK103</f>
        <v>0</v>
      </c>
      <c r="D7" s="90">
        <f t="shared" si="0"/>
        <v>8882156000</v>
      </c>
      <c r="E7" s="90"/>
      <c r="F7" s="90">
        <f t="shared" si="1"/>
        <v>0</v>
      </c>
      <c r="G7" s="90">
        <f t="shared" si="2"/>
        <v>8882156000</v>
      </c>
    </row>
    <row r="8" spans="1:7" x14ac:dyDescent="0.35">
      <c r="A8" s="1" t="s">
        <v>4</v>
      </c>
      <c r="B8">
        <v>2699395000</v>
      </c>
      <c r="C8" s="77">
        <f>'Growth Rates'!AK104</f>
        <v>0.15693270302600837</v>
      </c>
      <c r="D8">
        <f t="shared" si="0"/>
        <v>3123018353.884892</v>
      </c>
      <c r="F8">
        <f t="shared" si="1"/>
        <v>0.1113722887876084</v>
      </c>
      <c r="G8">
        <f t="shared" si="2"/>
        <v>3000032799.4918261</v>
      </c>
    </row>
    <row r="9" spans="1:7" x14ac:dyDescent="0.35">
      <c r="A9" s="1" t="s">
        <v>5</v>
      </c>
      <c r="B9">
        <v>1385477000</v>
      </c>
      <c r="C9" s="77">
        <f>'Growth Rates'!AK105</f>
        <v>1.1476142603749553</v>
      </c>
      <c r="D9">
        <f t="shared" si="0"/>
        <v>2975470162.6215119</v>
      </c>
      <c r="F9">
        <f t="shared" si="1"/>
        <v>0.81444099514474599</v>
      </c>
      <c r="G9">
        <f t="shared" si="2"/>
        <v>2513866266.6301575</v>
      </c>
    </row>
    <row r="10" spans="1:7" x14ac:dyDescent="0.35">
      <c r="A10" s="1" t="s">
        <v>6</v>
      </c>
      <c r="B10">
        <v>105693166000</v>
      </c>
      <c r="C10" s="77">
        <f>'Growth Rates'!AK106</f>
        <v>0.8180121249968364</v>
      </c>
      <c r="D10">
        <f t="shared" si="0"/>
        <v>192151457317.30338</v>
      </c>
      <c r="F10">
        <f t="shared" si="1"/>
        <v>0.58052834661118591</v>
      </c>
      <c r="G10">
        <f t="shared" si="2"/>
        <v>167051044906.0816</v>
      </c>
    </row>
    <row r="11" spans="1:7" x14ac:dyDescent="0.35">
      <c r="A11" s="1" t="s">
        <v>7</v>
      </c>
      <c r="B11">
        <v>7031747000</v>
      </c>
      <c r="C11" s="77">
        <f>'Growth Rates'!AK107</f>
        <v>-0.42978460827136444</v>
      </c>
      <c r="D11">
        <f t="shared" si="0"/>
        <v>4009610370.1416578</v>
      </c>
      <c r="F11">
        <f t="shared" si="1"/>
        <v>-0.3050103298159258</v>
      </c>
      <c r="G11">
        <f t="shared" si="2"/>
        <v>4886991528.3478537</v>
      </c>
    </row>
    <row r="12" spans="1:7" x14ac:dyDescent="0.35">
      <c r="A12" s="1" t="s">
        <v>8</v>
      </c>
      <c r="B12">
        <v>5860753000</v>
      </c>
      <c r="C12" s="77">
        <f>'Growth Rates'!AK108</f>
        <v>0.44325081300317937</v>
      </c>
      <c r="D12">
        <f t="shared" si="0"/>
        <v>8458536532.0608225</v>
      </c>
      <c r="F12">
        <f t="shared" si="1"/>
        <v>0.31456705071186419</v>
      </c>
      <c r="G12">
        <f t="shared" si="2"/>
        <v>7704352786.1607113</v>
      </c>
    </row>
    <row r="13" spans="1:7" x14ac:dyDescent="0.35">
      <c r="A13" s="1" t="s">
        <v>9</v>
      </c>
      <c r="B13">
        <v>17622527000</v>
      </c>
      <c r="C13" s="77">
        <f>'Growth Rates'!AK109</f>
        <v>0.12198331433674636</v>
      </c>
      <c r="D13">
        <f t="shared" si="0"/>
        <v>19772181250.448799</v>
      </c>
      <c r="F13">
        <f t="shared" si="1"/>
        <v>8.6569342460954116E-2</v>
      </c>
      <c r="G13">
        <f t="shared" si="2"/>
        <v>19148097574.890411</v>
      </c>
    </row>
    <row r="14" spans="1:7" x14ac:dyDescent="0.35">
      <c r="A14" s="94" t="s">
        <v>10</v>
      </c>
      <c r="B14" s="90">
        <v>80674713720.949799</v>
      </c>
      <c r="C14" s="97">
        <f>'Growth Rates'!AK110</f>
        <v>0</v>
      </c>
      <c r="D14" s="90">
        <f t="shared" si="0"/>
        <v>80674713720.949799</v>
      </c>
      <c r="E14" s="90"/>
      <c r="F14" s="90">
        <f t="shared" si="1"/>
        <v>0</v>
      </c>
      <c r="G14" s="90">
        <f t="shared" si="2"/>
        <v>80674713720.949799</v>
      </c>
    </row>
    <row r="15" spans="1:7" x14ac:dyDescent="0.35">
      <c r="A15" s="1" t="s">
        <v>36</v>
      </c>
      <c r="B15">
        <v>18593656000</v>
      </c>
      <c r="C15" s="77">
        <f>'Growth Rates'!AK111</f>
        <v>0.97985452643901305</v>
      </c>
      <c r="D15">
        <f t="shared" si="0"/>
        <v>36812733994.64991</v>
      </c>
      <c r="F15">
        <f t="shared" si="1"/>
        <v>0.6953849591842256</v>
      </c>
      <c r="G15">
        <f t="shared" si="2"/>
        <v>31523404718.645531</v>
      </c>
    </row>
    <row r="16" spans="1:7" x14ac:dyDescent="0.35">
      <c r="A16" s="1" t="s">
        <v>37</v>
      </c>
      <c r="B16">
        <v>63531882000</v>
      </c>
      <c r="C16" s="77">
        <f>'Growth Rates'!AK112</f>
        <v>0.56813399967868916</v>
      </c>
      <c r="D16">
        <f t="shared" si="0"/>
        <v>99626504227.774521</v>
      </c>
      <c r="F16">
        <f t="shared" si="1"/>
        <v>0.40319437989790796</v>
      </c>
      <c r="G16">
        <f t="shared" si="2"/>
        <v>89147579766.737061</v>
      </c>
    </row>
    <row r="17" spans="1:7" x14ac:dyDescent="0.35">
      <c r="A17" s="1" t="s">
        <v>11</v>
      </c>
      <c r="B17">
        <v>14874243000</v>
      </c>
      <c r="C17" s="77">
        <f>'Growth Rates'!AK113</f>
        <v>0.85202577323125772</v>
      </c>
      <c r="D17">
        <f t="shared" si="0"/>
        <v>27547481393.304623</v>
      </c>
      <c r="F17">
        <f t="shared" si="1"/>
        <v>0.60466721493397446</v>
      </c>
      <c r="G17">
        <f t="shared" si="2"/>
        <v>23868210089.061165</v>
      </c>
    </row>
    <row r="18" spans="1:7" x14ac:dyDescent="0.35">
      <c r="A18" s="1" t="s">
        <v>42</v>
      </c>
      <c r="B18">
        <v>2109368000</v>
      </c>
      <c r="C18" s="77">
        <f>'Growth Rates'!AK114</f>
        <v>1.142869833431809</v>
      </c>
      <c r="D18">
        <f t="shared" si="0"/>
        <v>4520101054.8063879</v>
      </c>
      <c r="F18">
        <f t="shared" si="1"/>
        <v>0.81107396152170164</v>
      </c>
      <c r="G18">
        <f t="shared" si="2"/>
        <v>3820221460.0671091</v>
      </c>
    </row>
    <row r="19" spans="1:7" x14ac:dyDescent="0.35">
      <c r="A19" s="1" t="s">
        <v>43</v>
      </c>
      <c r="B19">
        <v>8379381000</v>
      </c>
      <c r="C19" s="77">
        <f>'Growth Rates'!AK115</f>
        <v>0.7342363208798437</v>
      </c>
      <c r="D19">
        <f t="shared" si="0"/>
        <v>14531826876.690466</v>
      </c>
      <c r="F19">
        <f t="shared" si="1"/>
        <v>0.52107418014605134</v>
      </c>
      <c r="G19">
        <f t="shared" si="2"/>
        <v>12745660084.7064</v>
      </c>
    </row>
    <row r="20" spans="1:7" x14ac:dyDescent="0.35">
      <c r="A20" s="1" t="s">
        <v>44</v>
      </c>
      <c r="B20">
        <v>3632053000</v>
      </c>
      <c r="C20" s="77">
        <f>'Growth Rates'!AK116</f>
        <v>0.27250832087319488</v>
      </c>
      <c r="D20">
        <f t="shared" si="0"/>
        <v>4621817664.3524504</v>
      </c>
      <c r="F20">
        <f t="shared" si="1"/>
        <v>0.19339420544031441</v>
      </c>
      <c r="G20">
        <f t="shared" si="2"/>
        <v>4334471004.0521097</v>
      </c>
    </row>
    <row r="21" spans="1:7" x14ac:dyDescent="0.35">
      <c r="A21" s="1" t="s">
        <v>45</v>
      </c>
      <c r="B21">
        <v>3236045000</v>
      </c>
      <c r="C21" s="77">
        <f>'Growth Rates'!AK117</f>
        <v>0.58652727006087058</v>
      </c>
      <c r="D21">
        <f t="shared" si="0"/>
        <v>5134073639.6441298</v>
      </c>
      <c r="F21">
        <f t="shared" si="1"/>
        <v>0.41624774978992707</v>
      </c>
      <c r="G21">
        <f t="shared" si="2"/>
        <v>4583041449.4689445</v>
      </c>
    </row>
    <row r="22" spans="1:7" x14ac:dyDescent="0.35">
      <c r="A22" s="1" t="s">
        <v>12</v>
      </c>
      <c r="B22">
        <v>28385094000</v>
      </c>
      <c r="C22" s="77">
        <f>'Growth Rates'!AK118</f>
        <v>0.7159546696486272</v>
      </c>
      <c r="D22">
        <f t="shared" si="0"/>
        <v>48707534597.715233</v>
      </c>
      <c r="F22">
        <f t="shared" si="1"/>
        <v>0.5081000243380045</v>
      </c>
      <c r="G22">
        <f t="shared" si="2"/>
        <v>42807560952.236542</v>
      </c>
    </row>
    <row r="23" spans="1:7" x14ac:dyDescent="0.35">
      <c r="A23" s="1" t="s">
        <v>13</v>
      </c>
      <c r="B23">
        <v>65299763000</v>
      </c>
      <c r="C23" s="77">
        <f>'Growth Rates'!AK119</f>
        <v>1.1961100295261122</v>
      </c>
      <c r="D23">
        <f t="shared" si="0"/>
        <v>143405464449.97812</v>
      </c>
      <c r="F23">
        <f t="shared" si="1"/>
        <v>0.84885756162665205</v>
      </c>
      <c r="G23">
        <f t="shared" si="2"/>
        <v>120729960594.97827</v>
      </c>
    </row>
    <row r="24" spans="1:7" x14ac:dyDescent="0.35">
      <c r="A24" s="1" t="s">
        <v>14</v>
      </c>
      <c r="B24">
        <v>10282699000</v>
      </c>
      <c r="C24" s="77">
        <f>'Growth Rates'!AK120</f>
        <v>0.83037060487038761</v>
      </c>
      <c r="D24">
        <f t="shared" si="0"/>
        <v>18821149988.330132</v>
      </c>
      <c r="F24">
        <f t="shared" si="1"/>
        <v>0.58929893529610056</v>
      </c>
      <c r="G24">
        <f t="shared" si="2"/>
        <v>16342282572.670277</v>
      </c>
    </row>
    <row r="25" spans="1:7" x14ac:dyDescent="0.35">
      <c r="A25" s="1" t="s">
        <v>15</v>
      </c>
      <c r="B25">
        <v>21711463000</v>
      </c>
      <c r="C25" s="77">
        <f>'Growth Rates'!AK121</f>
        <v>0.85439303321577564</v>
      </c>
      <c r="D25">
        <f t="shared" si="0"/>
        <v>40261585728.122086</v>
      </c>
      <c r="F25">
        <f t="shared" si="1"/>
        <v>0.60634721634570943</v>
      </c>
      <c r="G25">
        <f t="shared" si="2"/>
        <v>34876148152.842865</v>
      </c>
    </row>
    <row r="26" spans="1:7" x14ac:dyDescent="0.35">
      <c r="A26" s="1" t="s">
        <v>16</v>
      </c>
      <c r="B26">
        <v>14534185000</v>
      </c>
      <c r="C26" s="77">
        <f>'Growth Rates'!AK122</f>
        <v>2.136386464011677</v>
      </c>
      <c r="D26">
        <f t="shared" si="0"/>
        <v>45584821099.441559</v>
      </c>
      <c r="F26">
        <f t="shared" si="1"/>
        <v>1.5161546678541142</v>
      </c>
      <c r="G26">
        <f t="shared" si="2"/>
        <v>36570257431.205254</v>
      </c>
    </row>
    <row r="27" spans="1:7" x14ac:dyDescent="0.35">
      <c r="A27" s="1" t="s">
        <v>17</v>
      </c>
      <c r="B27">
        <v>29663708000</v>
      </c>
      <c r="C27" s="77">
        <f>'Growth Rates'!AK123</f>
        <v>1.0435295921605419</v>
      </c>
      <c r="D27">
        <f t="shared" si="0"/>
        <v>60618665111.209404</v>
      </c>
      <c r="F27">
        <f t="shared" si="1"/>
        <v>0.74057399672302826</v>
      </c>
      <c r="G27">
        <f t="shared" si="2"/>
        <v>51631878791.184868</v>
      </c>
    </row>
    <row r="28" spans="1:7" x14ac:dyDescent="0.35">
      <c r="A28" s="1" t="s">
        <v>18</v>
      </c>
      <c r="B28">
        <v>31108432000</v>
      </c>
      <c r="C28" s="77">
        <f>'Growth Rates'!AK124</f>
        <v>0.49717475934015165</v>
      </c>
      <c r="D28">
        <f t="shared" si="0"/>
        <v>46574759193.049469</v>
      </c>
      <c r="F28">
        <f t="shared" si="1"/>
        <v>0.35283589594429143</v>
      </c>
      <c r="G28">
        <f t="shared" si="2"/>
        <v>42084603476.142067</v>
      </c>
    </row>
    <row r="29" spans="1:7" x14ac:dyDescent="0.35">
      <c r="A29" s="1" t="s">
        <v>46</v>
      </c>
      <c r="B29">
        <v>42515762418.151169</v>
      </c>
      <c r="C29" s="77">
        <f>'Growth Rates'!AK125</f>
        <v>0.64070003180880342</v>
      </c>
      <c r="D29">
        <f t="shared" si="0"/>
        <v>69755612751.836151</v>
      </c>
      <c r="F29">
        <f t="shared" si="1"/>
        <v>0.45469317479999127</v>
      </c>
      <c r="G29">
        <f t="shared" si="2"/>
        <v>61847389411.10247</v>
      </c>
    </row>
    <row r="30" spans="1:7" x14ac:dyDescent="0.35">
      <c r="A30" s="1" t="s">
        <v>47</v>
      </c>
      <c r="B30">
        <v>10759840917.125429</v>
      </c>
      <c r="C30" s="77">
        <f>'Growth Rates'!AK126</f>
        <v>0.26004189345377049</v>
      </c>
      <c r="D30">
        <f t="shared" si="0"/>
        <v>13557850322.47608</v>
      </c>
      <c r="F30">
        <f t="shared" si="1"/>
        <v>0.18454700834286947</v>
      </c>
      <c r="G30">
        <f t="shared" si="2"/>
        <v>12745537368.626125</v>
      </c>
    </row>
    <row r="31" spans="1:7" x14ac:dyDescent="0.35">
      <c r="A31" s="1" t="s">
        <v>48</v>
      </c>
      <c r="B31">
        <v>16114652506.149891</v>
      </c>
      <c r="C31" s="77">
        <f>'Growth Rates'!AK127</f>
        <v>0.74206717297632552</v>
      </c>
      <c r="D31">
        <f t="shared" si="0"/>
        <v>28072807134.884399</v>
      </c>
      <c r="F31">
        <f t="shared" si="1"/>
        <v>0.52663159363811285</v>
      </c>
      <c r="G31">
        <f t="shared" si="2"/>
        <v>24601137636.38802</v>
      </c>
    </row>
    <row r="32" spans="1:7" x14ac:dyDescent="0.35">
      <c r="A32" s="1" t="s">
        <v>19</v>
      </c>
      <c r="B32">
        <v>242287579000</v>
      </c>
      <c r="C32" s="77">
        <f>'Growth Rates'!AK128</f>
        <v>0.81950778340489094</v>
      </c>
      <c r="D32">
        <f t="shared" si="0"/>
        <v>440844135812.82739</v>
      </c>
      <c r="F32">
        <f t="shared" si="1"/>
        <v>0.58158978821601093</v>
      </c>
      <c r="G32">
        <f t="shared" si="2"/>
        <v>383199560757.97998</v>
      </c>
    </row>
    <row r="33" spans="1:7" x14ac:dyDescent="0.35">
      <c r="A33" s="1" t="s">
        <v>20</v>
      </c>
      <c r="B33">
        <v>1787336012000</v>
      </c>
      <c r="C33" s="77">
        <f>'Growth Rates'!AK129</f>
        <v>1.6888705109082189</v>
      </c>
      <c r="D33">
        <f t="shared" si="0"/>
        <v>4805915095751.0986</v>
      </c>
      <c r="F33">
        <f t="shared" si="1"/>
        <v>1.1985607246857481</v>
      </c>
      <c r="G33">
        <f t="shared" si="2"/>
        <v>3929566757799.6553</v>
      </c>
    </row>
    <row r="34" spans="1:7" x14ac:dyDescent="0.35">
      <c r="A34" s="1" t="s">
        <v>21</v>
      </c>
      <c r="B34">
        <v>92308134000</v>
      </c>
      <c r="C34" s="77">
        <f>'Growth Rates'!AK130</f>
        <v>0.77057080303020253</v>
      </c>
      <c r="D34">
        <f t="shared" si="0"/>
        <v>163438086942.59955</v>
      </c>
      <c r="F34">
        <f t="shared" si="1"/>
        <v>0.54686010214299363</v>
      </c>
      <c r="G34">
        <f t="shared" si="2"/>
        <v>142787769587.86914</v>
      </c>
    </row>
    <row r="35" spans="1:7" x14ac:dyDescent="0.35">
      <c r="A35" s="1" t="s">
        <v>22</v>
      </c>
      <c r="B35">
        <v>133716870000</v>
      </c>
      <c r="C35" s="77">
        <f>'Growth Rates'!AK131</f>
        <v>1.2376282375439773</v>
      </c>
      <c r="D35">
        <f t="shared" si="0"/>
        <v>299208644147.99713</v>
      </c>
      <c r="F35">
        <f t="shared" si="1"/>
        <v>0.8783222797137632</v>
      </c>
      <c r="G35">
        <f t="shared" si="2"/>
        <v>251163376094.5889</v>
      </c>
    </row>
    <row r="36" spans="1:7" x14ac:dyDescent="0.35">
      <c r="A36" s="1" t="s">
        <v>23</v>
      </c>
      <c r="B36">
        <v>111992600000</v>
      </c>
      <c r="C36" s="77">
        <f>'Growth Rates'!AK132</f>
        <v>1.413438288521558</v>
      </c>
      <c r="D36">
        <f t="shared" si="0"/>
        <v>270287228871.07944</v>
      </c>
      <c r="F36">
        <f t="shared" si="1"/>
        <v>1.0030914794515273</v>
      </c>
      <c r="G36">
        <f t="shared" si="2"/>
        <v>224331422821.62311</v>
      </c>
    </row>
    <row r="37" spans="1:7" x14ac:dyDescent="0.35">
      <c r="A37" s="1" t="s">
        <v>24</v>
      </c>
      <c r="B37">
        <v>144708712345.89261</v>
      </c>
      <c r="C37" s="77">
        <f>'Growth Rates'!AK133</f>
        <v>1.2829820262414611</v>
      </c>
      <c r="D37">
        <f t="shared" si="0"/>
        <v>330367389326.21863</v>
      </c>
      <c r="F37">
        <f t="shared" si="1"/>
        <v>0.91050903973911756</v>
      </c>
      <c r="G37">
        <f t="shared" si="2"/>
        <v>276467303065.83545</v>
      </c>
    </row>
    <row r="38" spans="1:7" x14ac:dyDescent="0.35">
      <c r="A38" s="1" t="s">
        <v>25</v>
      </c>
      <c r="B38">
        <v>181441357123.48959</v>
      </c>
      <c r="C38" s="77">
        <f>'Growth Rates'!AK134</f>
        <v>6.3026508365389411</v>
      </c>
      <c r="D38">
        <f t="shared" si="0"/>
        <v>1325002878380.6121</v>
      </c>
      <c r="F38">
        <f t="shared" si="1"/>
        <v>4.4728768163646837</v>
      </c>
      <c r="G38">
        <f t="shared" si="2"/>
        <v>993006196930.89136</v>
      </c>
    </row>
    <row r="39" spans="1:7" x14ac:dyDescent="0.35">
      <c r="A39" s="1" t="s">
        <v>26</v>
      </c>
      <c r="B39">
        <v>722816937087.74866</v>
      </c>
      <c r="C39" s="77">
        <f>'Growth Rates'!AK135</f>
        <v>0.58867919577448191</v>
      </c>
      <c r="D39">
        <f t="shared" si="0"/>
        <v>1148324230304.7388</v>
      </c>
      <c r="F39">
        <f t="shared" si="1"/>
        <v>0.41777493238096469</v>
      </c>
      <c r="G39">
        <f t="shared" si="2"/>
        <v>1024791734103.3989</v>
      </c>
    </row>
    <row r="40" spans="1:7" x14ac:dyDescent="0.35">
      <c r="A40" s="1" t="s">
        <v>27</v>
      </c>
      <c r="B40">
        <v>110821518000</v>
      </c>
      <c r="C40" s="77">
        <f>'Growth Rates'!AK136</f>
        <v>0.99393890349025305</v>
      </c>
      <c r="D40">
        <f t="shared" si="0"/>
        <v>220971336084.04535</v>
      </c>
      <c r="F40">
        <f t="shared" si="1"/>
        <v>0.70538038574668216</v>
      </c>
      <c r="G40">
        <f t="shared" si="2"/>
        <v>188992843115.87286</v>
      </c>
    </row>
    <row r="41" spans="1:7" x14ac:dyDescent="0.35">
      <c r="A41" s="1" t="s">
        <v>28</v>
      </c>
      <c r="B41">
        <v>521827489000</v>
      </c>
      <c r="C41" s="77">
        <f>'Growth Rates'!AK137</f>
        <v>1.3520851112615468</v>
      </c>
      <c r="D41">
        <f t="shared" si="0"/>
        <v>1227382667523.8987</v>
      </c>
      <c r="F41">
        <f t="shared" si="1"/>
        <v>0.9595502439787218</v>
      </c>
      <c r="G41">
        <f t="shared" si="2"/>
        <v>1022547183384.7538</v>
      </c>
    </row>
    <row r="42" spans="1:7" x14ac:dyDescent="0.35">
      <c r="A42" s="1" t="s">
        <v>29</v>
      </c>
      <c r="B42">
        <v>583510529570.91467</v>
      </c>
      <c r="C42" s="77">
        <f>'Growth Rates'!AK138</f>
        <v>0.26306717039023853</v>
      </c>
      <c r="D42">
        <f t="shared" si="0"/>
        <v>737012993478.0448</v>
      </c>
      <c r="F42">
        <f t="shared" si="1"/>
        <v>0.18669399243308149</v>
      </c>
      <c r="G42">
        <f t="shared" si="2"/>
        <v>692448439963.25037</v>
      </c>
    </row>
    <row r="43" spans="1:7" x14ac:dyDescent="0.35">
      <c r="A43" s="1" t="s">
        <v>30</v>
      </c>
      <c r="B43">
        <v>48423288883.349022</v>
      </c>
      <c r="C43" s="77">
        <f>'Growth Rates'!AK139</f>
        <v>0.57665346151801189</v>
      </c>
      <c r="D43">
        <f t="shared" si="0"/>
        <v>76346746036.018906</v>
      </c>
      <c r="F43">
        <f t="shared" si="1"/>
        <v>0.40924048721644951</v>
      </c>
      <c r="G43">
        <f t="shared" si="2"/>
        <v>68240059218.593658</v>
      </c>
    </row>
    <row r="44" spans="1:7" x14ac:dyDescent="0.35">
      <c r="A44" s="1" t="s">
        <v>31</v>
      </c>
      <c r="B44">
        <v>317100068003.15918</v>
      </c>
      <c r="C44" s="77">
        <f>'Growth Rates'!AK140</f>
        <v>1.6987351801710924</v>
      </c>
      <c r="D44">
        <f t="shared" si="0"/>
        <v>855769109154.77148</v>
      </c>
      <c r="F44">
        <f t="shared" si="1"/>
        <v>1.2055615012782275</v>
      </c>
      <c r="G44">
        <f t="shared" si="2"/>
        <v>699383702040.47571</v>
      </c>
    </row>
    <row r="45" spans="1:7" x14ac:dyDescent="0.35">
      <c r="A45" s="1" t="s">
        <v>32</v>
      </c>
      <c r="B45">
        <v>53107156000</v>
      </c>
      <c r="C45" s="77">
        <f>'Growth Rates'!AK141</f>
        <v>1.1755786499948466</v>
      </c>
      <c r="D45">
        <f t="shared" si="0"/>
        <v>115538794755.54572</v>
      </c>
      <c r="F45">
        <f t="shared" si="1"/>
        <v>0.83428681450847397</v>
      </c>
      <c r="G45">
        <f t="shared" si="2"/>
        <v>97413756006.844589</v>
      </c>
    </row>
    <row r="46" spans="1:7" x14ac:dyDescent="0.35">
      <c r="A46" s="1" t="s">
        <v>33</v>
      </c>
      <c r="B46">
        <v>0</v>
      </c>
      <c r="C46" s="77">
        <f>'Growth Rates'!AK142</f>
        <v>0.68023332622022936</v>
      </c>
      <c r="D46">
        <f t="shared" si="0"/>
        <v>0</v>
      </c>
      <c r="F46">
        <f t="shared" si="1"/>
        <v>0.48274923575489104</v>
      </c>
      <c r="G46">
        <f t="shared" si="2"/>
        <v>0</v>
      </c>
    </row>
    <row r="48" spans="1:7" x14ac:dyDescent="0.35">
      <c r="A48" s="1" t="s">
        <v>673</v>
      </c>
      <c r="B48">
        <f>SUM(B5:B46)</f>
        <v>5767095934735.9775</v>
      </c>
      <c r="D48">
        <f>SUM(D5:D46)</f>
        <v>13233901559550.914</v>
      </c>
      <c r="G48">
        <f>SUM(G5:G46)</f>
        <v>11066152258452.063</v>
      </c>
    </row>
    <row r="50" spans="1:37" x14ac:dyDescent="0.35">
      <c r="A50" s="1" t="s">
        <v>674</v>
      </c>
      <c r="D50" s="76">
        <f>(D48-B48)/B48</f>
        <v>1.294725405873931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0.70968183584495281</v>
      </c>
    </row>
    <row r="56" spans="1:37" x14ac:dyDescent="0.35">
      <c r="A56" s="1" t="s">
        <v>679</v>
      </c>
      <c r="D56" s="65">
        <f>(G48-B48)/B48</f>
        <v>0.91884310295571325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1.5613000388588975E-2</v>
      </c>
      <c r="D60" s="65">
        <f>'Growth Rates'!D101*$D$54</f>
        <v>3.1569486785726859E-2</v>
      </c>
      <c r="E60" s="65">
        <f>'Growth Rates'!E101*$D$54</f>
        <v>4.7877015883601846E-2</v>
      </c>
      <c r="F60" s="65">
        <f>'Growth Rates'!F101*$D$54</f>
        <v>6.4543310621630059E-2</v>
      </c>
      <c r="G60" s="65">
        <f>'Growth Rates'!G101*$D$54</f>
        <v>8.1576263843894881E-2</v>
      </c>
      <c r="H60" s="65">
        <f>'Growth Rates'!H101*$D$54</f>
        <v>9.8409262582932602E-2</v>
      </c>
      <c r="I60" s="65">
        <f>'Growth Rates'!I101*$D$54</f>
        <v>0.1150134567070869</v>
      </c>
      <c r="J60" s="65">
        <f>'Growth Rates'!J101*$D$54</f>
        <v>0.13135985991437418</v>
      </c>
      <c r="K60" s="65">
        <f>'Growth Rates'!K101*$D$54</f>
        <v>0.14741943094608476</v>
      </c>
      <c r="L60" s="65">
        <f>'Growth Rates'!L101*$D$54</f>
        <v>0.16316315678665499</v>
      </c>
      <c r="M60" s="65">
        <f>'Growth Rates'!M101*$D$54</f>
        <v>0.17856213753094535</v>
      </c>
      <c r="N60" s="65">
        <f>'Growth Rates'!N101*$D$54</f>
        <v>0.19358767258457196</v>
      </c>
      <c r="O60" s="65">
        <f>'Growth Rates'!O101*$D$54</f>
        <v>0.20886737958916565</v>
      </c>
      <c r="P60" s="65">
        <f>'Growth Rates'!P101*$D$54</f>
        <v>0.22440555811744908</v>
      </c>
      <c r="Q60" s="65">
        <f>'Growth Rates'!Q101*$D$54</f>
        <v>0.24020658047371701</v>
      </c>
      <c r="R60" s="65">
        <f>'Growth Rates'!R101*$D$54</f>
        <v>0.25627489292416356</v>
      </c>
      <c r="S60" s="65">
        <f>'Growth Rates'!S101*$D$54</f>
        <v>0.27261501694802182</v>
      </c>
      <c r="T60" s="65">
        <f>'Growth Rates'!T101*$D$54</f>
        <v>0.28923155050986776</v>
      </c>
      <c r="U60" s="65">
        <f>'Growth Rates'!U101*$D$54</f>
        <v>0.30612916935344586</v>
      </c>
      <c r="V60" s="65">
        <f>'Growth Rates'!V101*$D$54</f>
        <v>0.32331262831738194</v>
      </c>
      <c r="W60" s="65">
        <f>'Growth Rates'!W101*$D$54</f>
        <v>0.34078676267315189</v>
      </c>
      <c r="X60" s="65">
        <f>'Growth Rates'!X101*$D$54</f>
        <v>0.35855648948568403</v>
      </c>
      <c r="Y60" s="65">
        <f>'Growth Rates'!Y101*$D$54</f>
        <v>0.37662680899697698</v>
      </c>
      <c r="Z60" s="65">
        <f>'Growth Rates'!Z101*$D$54</f>
        <v>0.39500280603312299</v>
      </c>
      <c r="AA60" s="65">
        <f>'Growth Rates'!AA101*$D$54</f>
        <v>0.41368965143513237</v>
      </c>
      <c r="AB60" s="65">
        <f>'Growth Rates'!AB101*$D$54</f>
        <v>0.43269260351396227</v>
      </c>
      <c r="AC60" s="65">
        <f>'Growth Rates'!AC101*$D$54</f>
        <v>0.45201700953015755</v>
      </c>
      <c r="AD60" s="65">
        <f>'Growth Rates'!AD101*$D$54</f>
        <v>0.47166830719852276</v>
      </c>
      <c r="AE60" s="65">
        <f>'Growth Rates'!AE101*$D$54</f>
        <v>0.49165202621824611</v>
      </c>
      <c r="AF60" s="65">
        <f>'Growth Rates'!AF101*$D$54</f>
        <v>0.51197378982890707</v>
      </c>
      <c r="AG60" s="65">
        <f>'Growth Rates'!AG101*$D$54</f>
        <v>0.53263931639280604</v>
      </c>
      <c r="AH60" s="65">
        <f>'Growth Rates'!AH101*$D$54</f>
        <v>0.55365442100405982</v>
      </c>
      <c r="AI60" s="65">
        <f>'Growth Rates'!AI101*$D$54</f>
        <v>0.5750250171249176</v>
      </c>
      <c r="AJ60" s="65">
        <f>'Growth Rates'!AJ101*$D$54</f>
        <v>0.59675711824975586</v>
      </c>
      <c r="AK60" s="65">
        <f>'Growth Rates'!AK101*$D$54</f>
        <v>0.61885683959722182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-9.2258638659843944E-3</v>
      </c>
      <c r="D61" s="65">
        <f>'Growth Rates'!D102*$D$54</f>
        <v>-1.833179150171101E-2</v>
      </c>
      <c r="E61" s="65">
        <f>'Growth Rates'!E102*$D$54</f>
        <v>-2.7319342078173145E-2</v>
      </c>
      <c r="F61" s="65">
        <f>'Growth Rates'!F102*$D$54</f>
        <v>-3.6190054497141258E-2</v>
      </c>
      <c r="G61" s="65">
        <f>'Growth Rates'!G102*$D$54</f>
        <v>-4.4945447654662782E-2</v>
      </c>
      <c r="H61" s="65">
        <f>'Growth Rates'!H102*$D$54</f>
        <v>-5.254243494826609E-2</v>
      </c>
      <c r="I61" s="65">
        <f>'Growth Rates'!I102*$D$54</f>
        <v>-5.9019951899962057E-2</v>
      </c>
      <c r="J61" s="65">
        <f>'Growth Rates'!J102*$D$54</f>
        <v>-6.4411150366934886E-2</v>
      </c>
      <c r="K61" s="65">
        <f>'Growth Rates'!K102*$D$54</f>
        <v>-6.8743682112287235E-2</v>
      </c>
      <c r="L61" s="65">
        <f>'Growth Rates'!L102*$D$54</f>
        <v>-7.2039935474340941E-2</v>
      </c>
      <c r="M61" s="65">
        <f>'Growth Rates'!M102*$D$54</f>
        <v>-7.431722797566459E-2</v>
      </c>
      <c r="N61" s="65">
        <f>'Growth Rates'!N102*$D$54</f>
        <v>-7.5587957191403168E-2</v>
      </c>
      <c r="O61" s="65">
        <f>'Growth Rates'!O102*$D$54</f>
        <v>-7.685614494871025E-2</v>
      </c>
      <c r="P61" s="65">
        <f>'Growth Rates'!P102*$D$54</f>
        <v>-7.8121796330502757E-2</v>
      </c>
      <c r="Q61" s="65">
        <f>'Growth Rates'!Q102*$D$54</f>
        <v>-7.9384916409531686E-2</v>
      </c>
      <c r="R61" s="65">
        <f>'Growth Rates'!R102*$D$54</f>
        <v>-8.0645510248402538E-2</v>
      </c>
      <c r="S61" s="65">
        <f>'Growth Rates'!S102*$D$54</f>
        <v>-8.1903582899595623E-2</v>
      </c>
      <c r="T61" s="65">
        <f>'Growth Rates'!T102*$D$54</f>
        <v>-8.3159139405486304E-2</v>
      </c>
      <c r="U61" s="65">
        <f>'Growth Rates'!U102*$D$54</f>
        <v>-8.4412184798365222E-2</v>
      </c>
      <c r="V61" s="65">
        <f>'Growth Rates'!V102*$D$54</f>
        <v>-8.5662724100458359E-2</v>
      </c>
      <c r="W61" s="65">
        <f>'Growth Rates'!W102*$D$54</f>
        <v>-8.6910762323947316E-2</v>
      </c>
      <c r="X61" s="65">
        <f>'Growth Rates'!X102*$D$54</f>
        <v>-8.815630447098935E-2</v>
      </c>
      <c r="Y61" s="65">
        <f>'Growth Rates'!Y102*$D$54</f>
        <v>-8.9399355533737263E-2</v>
      </c>
      <c r="Z61" s="65">
        <f>'Growth Rates'!Z102*$D$54</f>
        <v>-9.0639920494359719E-2</v>
      </c>
      <c r="AA61" s="65">
        <f>'Growth Rates'!AA102*$D$54</f>
        <v>-9.1878004325060936E-2</v>
      </c>
      <c r="AB61" s="65">
        <f>'Growth Rates'!AB102*$D$54</f>
        <v>-9.3113611988100711E-2</v>
      </c>
      <c r="AC61" s="65">
        <f>'Growth Rates'!AC102*$D$54</f>
        <v>-9.4346748435814434E-2</v>
      </c>
      <c r="AD61" s="65">
        <f>'Growth Rates'!AD102*$D$54</f>
        <v>-9.5577418610632695E-2</v>
      </c>
      <c r="AE61" s="65">
        <f>'Growth Rates'!AE102*$D$54</f>
        <v>-9.6805627445101364E-2</v>
      </c>
      <c r="AF61" s="65">
        <f>'Growth Rates'!AF102*$D$54</f>
        <v>-9.8031379861901025E-2</v>
      </c>
      <c r="AG61" s="65">
        <f>'Growth Rates'!AG102*$D$54</f>
        <v>-9.9254680773867163E-2</v>
      </c>
      <c r="AH61" s="65">
        <f>'Growth Rates'!AH102*$D$54</f>
        <v>-0.10047553508400937</v>
      </c>
      <c r="AI61" s="65">
        <f>'Growth Rates'!AI102*$D$54</f>
        <v>-0.10169394768553126</v>
      </c>
      <c r="AJ61" s="65">
        <f>'Growth Rates'!AJ102*$D$54</f>
        <v>-0.10290992346185009</v>
      </c>
      <c r="AK61" s="65">
        <f>'Growth Rates'!AK102*$D$54</f>
        <v>-0.10412346728661626</v>
      </c>
    </row>
    <row r="62" spans="1:37" x14ac:dyDescent="0.35">
      <c r="A62" s="94" t="s">
        <v>41</v>
      </c>
      <c r="B62" s="90">
        <f>'Growth Rates'!B103*$D$54</f>
        <v>0</v>
      </c>
      <c r="C62" s="98">
        <f>'Growth Rates'!C103*$D$54</f>
        <v>0</v>
      </c>
      <c r="D62" s="98">
        <f>'Growth Rates'!D103*$D$54</f>
        <v>0</v>
      </c>
      <c r="E62" s="98">
        <f>'Growth Rates'!E103*$D$54</f>
        <v>0</v>
      </c>
      <c r="F62" s="98">
        <f>'Growth Rates'!F103*$D$54</f>
        <v>0</v>
      </c>
      <c r="G62" s="98">
        <f>'Growth Rates'!G103*$D$54</f>
        <v>0</v>
      </c>
      <c r="H62" s="98">
        <f>'Growth Rates'!H103*$D$54</f>
        <v>0</v>
      </c>
      <c r="I62" s="98">
        <f>'Growth Rates'!I103*$D$54</f>
        <v>0</v>
      </c>
      <c r="J62" s="98">
        <f>'Growth Rates'!J103*$D$54</f>
        <v>0</v>
      </c>
      <c r="K62" s="98">
        <f>'Growth Rates'!K103*$D$54</f>
        <v>0</v>
      </c>
      <c r="L62" s="98">
        <f>'Growth Rates'!L103*$D$54</f>
        <v>0</v>
      </c>
      <c r="M62" s="98">
        <f>'Growth Rates'!M103*$D$54</f>
        <v>0</v>
      </c>
      <c r="N62" s="98">
        <f>'Growth Rates'!N103*$D$54</f>
        <v>0</v>
      </c>
      <c r="O62" s="98">
        <f>'Growth Rates'!O103*$D$54</f>
        <v>0</v>
      </c>
      <c r="P62" s="98">
        <f>'Growth Rates'!P103*$D$54</f>
        <v>0</v>
      </c>
      <c r="Q62" s="98">
        <f>'Growth Rates'!Q103*$D$54</f>
        <v>0</v>
      </c>
      <c r="R62" s="98">
        <f>'Growth Rates'!R103*$D$54</f>
        <v>0</v>
      </c>
      <c r="S62" s="98">
        <f>'Growth Rates'!S103*$D$54</f>
        <v>0</v>
      </c>
      <c r="T62" s="98">
        <f>'Growth Rates'!T103*$D$54</f>
        <v>0</v>
      </c>
      <c r="U62" s="98">
        <f>'Growth Rates'!U103*$D$54</f>
        <v>0</v>
      </c>
      <c r="V62" s="98">
        <f>'Growth Rates'!V103*$D$54</f>
        <v>0</v>
      </c>
      <c r="W62" s="98">
        <f>'Growth Rates'!W103*$D$54</f>
        <v>0</v>
      </c>
      <c r="X62" s="98">
        <f>'Growth Rates'!X103*$D$54</f>
        <v>0</v>
      </c>
      <c r="Y62" s="98">
        <f>'Growth Rates'!Y103*$D$54</f>
        <v>0</v>
      </c>
      <c r="Z62" s="98">
        <f>'Growth Rates'!Z103*$D$54</f>
        <v>0</v>
      </c>
      <c r="AA62" s="98">
        <f>'Growth Rates'!AA103*$D$54</f>
        <v>0</v>
      </c>
      <c r="AB62" s="98">
        <f>'Growth Rates'!AB103*$D$54</f>
        <v>0</v>
      </c>
      <c r="AC62" s="98">
        <f>'Growth Rates'!AC103*$D$54</f>
        <v>0</v>
      </c>
      <c r="AD62" s="98">
        <f>'Growth Rates'!AD103*$D$54</f>
        <v>0</v>
      </c>
      <c r="AE62" s="98">
        <f>'Growth Rates'!AE103*$D$54</f>
        <v>0</v>
      </c>
      <c r="AF62" s="98">
        <f>'Growth Rates'!AF103*$D$54</f>
        <v>0</v>
      </c>
      <c r="AG62" s="98">
        <f>'Growth Rates'!AG103*$D$54</f>
        <v>0</v>
      </c>
      <c r="AH62" s="98">
        <f>'Growth Rates'!AH103*$D$54</f>
        <v>0</v>
      </c>
      <c r="AI62" s="98">
        <f>'Growth Rates'!AI103*$D$54</f>
        <v>0</v>
      </c>
      <c r="AJ62" s="98">
        <f>'Growth Rates'!AJ103*$D$54</f>
        <v>0</v>
      </c>
      <c r="AK62" s="98">
        <f>'Growth Rates'!AK103*$D$54</f>
        <v>0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-1.0957040501769971E-2</v>
      </c>
      <c r="D63" s="65">
        <f>'Growth Rates'!D104*$D$54</f>
        <v>-2.1744911200265362E-2</v>
      </c>
      <c r="E63" s="65">
        <f>'Growth Rates'!E104*$D$54</f>
        <v>-3.2366223970685115E-2</v>
      </c>
      <c r="F63" s="65">
        <f>'Growth Rates'!F104*$D$54</f>
        <v>-4.2823550362520259E-2</v>
      </c>
      <c r="G63" s="65">
        <f>'Growth Rates'!G104*$D$54</f>
        <v>-5.3119422222157715E-2</v>
      </c>
      <c r="H63" s="65">
        <f>'Growth Rates'!H104*$D$54</f>
        <v>-6.0865980450023373E-2</v>
      </c>
      <c r="I63" s="65">
        <f>'Growth Rates'!I104*$D$54</f>
        <v>-6.6158990751598895E-2</v>
      </c>
      <c r="J63" s="65">
        <f>'Growth Rates'!J104*$D$54</f>
        <v>-6.9065942317479562E-2</v>
      </c>
      <c r="K63" s="65">
        <f>'Growth Rates'!K104*$D$54</f>
        <v>-6.9627467228624049E-2</v>
      </c>
      <c r="L63" s="65">
        <f>'Growth Rates'!L104*$D$54</f>
        <v>-6.7858249052448458E-2</v>
      </c>
      <c r="M63" s="65">
        <f>'Growth Rates'!M104*$D$54</f>
        <v>-6.3747448363931272E-2</v>
      </c>
      <c r="N63" s="65">
        <f>'Growth Rates'!N104*$D$54</f>
        <v>-5.7258660186557848E-2</v>
      </c>
      <c r="O63" s="65">
        <f>'Growth Rates'!O104*$D$54</f>
        <v>-5.0704688342194666E-2</v>
      </c>
      <c r="P63" s="65">
        <f>'Growth Rates'!P104*$D$54</f>
        <v>-4.408487802283656E-2</v>
      </c>
      <c r="Q63" s="65">
        <f>'Growth Rates'!Q104*$D$54</f>
        <v>-3.7398567842549447E-2</v>
      </c>
      <c r="R63" s="65">
        <f>'Growth Rates'!R104*$D$54</f>
        <v>-3.0645089771391434E-2</v>
      </c>
      <c r="S63" s="65">
        <f>'Growth Rates'!S104*$D$54</f>
        <v>-2.3823769068669589E-2</v>
      </c>
      <c r="T63" s="65">
        <f>'Growth Rates'!T104*$D$54</f>
        <v>-1.6933924215526704E-2</v>
      </c>
      <c r="U63" s="65">
        <f>'Growth Rates'!U104*$D$54</f>
        <v>-9.974866846850533E-3</v>
      </c>
      <c r="V63" s="65">
        <f>'Growth Rates'!V104*$D$54</f>
        <v>-2.9459016824992992E-3</v>
      </c>
      <c r="W63" s="65">
        <f>'Growth Rates'!W104*$D$54</f>
        <v>4.1536735421638903E-3</v>
      </c>
      <c r="X63" s="65">
        <f>'Growth Rates'!X104*$D$54</f>
        <v>1.1324568146434389E-2</v>
      </c>
      <c r="Y63" s="65">
        <f>'Growth Rates'!Y104*$D$54</f>
        <v>1.856749857513413E-2</v>
      </c>
      <c r="Z63" s="65">
        <f>'Growth Rates'!Z104*$D$54</f>
        <v>2.588318847019163E-2</v>
      </c>
      <c r="AA63" s="65">
        <f>'Growth Rates'!AA104*$D$54</f>
        <v>3.3272368742941504E-2</v>
      </c>
      <c r="AB63" s="65">
        <f>'Growth Rates'!AB104*$D$54</f>
        <v>4.0735777647149231E-2</v>
      </c>
      <c r="AC63" s="65">
        <f>'Growth Rates'!AC104*$D$54</f>
        <v>4.827416085277076E-2</v>
      </c>
      <c r="AD63" s="65">
        <f>'Growth Rates'!AD104*$D$54</f>
        <v>5.5888271520452046E-2</v>
      </c>
      <c r="AE63" s="65">
        <f>'Growth Rates'!AE104*$D$54</f>
        <v>6.3578870376777979E-2</v>
      </c>
      <c r="AF63" s="65">
        <f>'Growth Rates'!AF104*$D$54</f>
        <v>7.1346725790276039E-2</v>
      </c>
      <c r="AG63" s="65">
        <f>'Growth Rates'!AG104*$D$54</f>
        <v>7.9192613848184296E-2</v>
      </c>
      <c r="AH63" s="65">
        <f>'Growth Rates'!AH104*$D$54</f>
        <v>8.7117318433990482E-2</v>
      </c>
      <c r="AI63" s="65">
        <f>'Growth Rates'!AI104*$D$54</f>
        <v>9.5121631305749882E-2</v>
      </c>
      <c r="AJ63" s="65">
        <f>'Growth Rates'!AJ104*$D$54</f>
        <v>0.10320635217518964</v>
      </c>
      <c r="AK63" s="65">
        <f>'Growth Rates'!AK104*$D$54</f>
        <v>0.1113722887876084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-7.0968183584495346E-4</v>
      </c>
      <c r="D64" s="65">
        <f>'Growth Rates'!D105*$D$54</f>
        <v>-1.4186539898540416E-3</v>
      </c>
      <c r="E64" s="65">
        <f>'Growth Rates'!E105*$D$54</f>
        <v>-2.1269171717091589E-3</v>
      </c>
      <c r="F64" s="65">
        <f>'Growth Rates'!F105*$D$54</f>
        <v>-2.8344720903823763E-3</v>
      </c>
      <c r="G64" s="65">
        <f>'Growth Rates'!G105*$D$54</f>
        <v>-3.5413194541369648E-3</v>
      </c>
      <c r="H64" s="65">
        <f>'Growth Rates'!H105*$D$54</f>
        <v>-1.2211434717099535E-3</v>
      </c>
      <c r="I64" s="65">
        <f>'Growth Rates'!I105*$D$54</f>
        <v>4.1429160562589315E-3</v>
      </c>
      <c r="J64" s="65">
        <f>'Growth Rates'!J105*$D$54</f>
        <v>1.2606838114516154E-2</v>
      </c>
      <c r="K64" s="65">
        <f>'Growth Rates'!K105*$D$54</f>
        <v>2.4266640994147659E-2</v>
      </c>
      <c r="L64" s="65">
        <f>'Growth Rates'!L105*$D$54</f>
        <v>3.9260159878146468E-2</v>
      </c>
      <c r="M64" s="65">
        <f>'Growth Rates'!M105*$D$54</f>
        <v>5.7769726343874471E-2</v>
      </c>
      <c r="N64" s="65">
        <f>'Growth Rates'!N105*$D$54</f>
        <v>8.0025821647350448E-2</v>
      </c>
      <c r="O64" s="65">
        <f>'Growth Rates'!O105*$D$54</f>
        <v>0.10292734371462725</v>
      </c>
      <c r="P64" s="65">
        <f>'Growth Rates'!P105*$D$54</f>
        <v>0.12649300992185505</v>
      </c>
      <c r="Q64" s="65">
        <f>'Growth Rates'!Q105*$D$54</f>
        <v>0.1507420804490924</v>
      </c>
      <c r="R64" s="65">
        <f>'Growth Rates'!R105*$D$54</f>
        <v>0.17569437402161958</v>
      </c>
      <c r="S64" s="65">
        <f>'Growth Rates'!S105*$D$54</f>
        <v>0.20137028410775004</v>
      </c>
      <c r="T64" s="65">
        <f>'Growth Rates'!T105*$D$54</f>
        <v>0.22779079558637833</v>
      </c>
      <c r="U64" s="65">
        <f>'Growth Rates'!U105*$D$54</f>
        <v>0.25497750189788682</v>
      </c>
      <c r="V64" s="65">
        <f>'Growth Rates'!V105*$D$54</f>
        <v>0.28295262269242905</v>
      </c>
      <c r="W64" s="65">
        <f>'Growth Rates'!W105*$D$54</f>
        <v>0.31173902199001308</v>
      </c>
      <c r="X64" s="65">
        <f>'Growth Rates'!X105*$D$54</f>
        <v>0.34136022686722695</v>
      </c>
      <c r="Y64" s="65">
        <f>'Growth Rates'!Y105*$D$54</f>
        <v>0.37184044668588001</v>
      </c>
      <c r="Z64" s="65">
        <f>'Growth Rates'!Z105*$D$54</f>
        <v>0.40320459287927402</v>
      </c>
      <c r="AA64" s="65">
        <f>'Growth Rates'!AA105*$D$54</f>
        <v>0.43547829931227644</v>
      </c>
      <c r="AB64" s="65">
        <f>'Growth Rates'!AB105*$D$54</f>
        <v>0.46868794323183594</v>
      </c>
      <c r="AC64" s="65">
        <f>'Growth Rates'!AC105*$D$54</f>
        <v>0.50286066682506259</v>
      </c>
      <c r="AD64" s="65">
        <f>'Growth Rates'!AD105*$D$54</f>
        <v>0.53802439940249291</v>
      </c>
      <c r="AE64" s="65">
        <f>'Growth Rates'!AE105*$D$54</f>
        <v>0.57420788022466873</v>
      </c>
      <c r="AF64" s="65">
        <f>'Growth Rates'!AF105*$D$54</f>
        <v>0.61144068199068757</v>
      </c>
      <c r="AG64" s="65">
        <f>'Growth Rates'!AG105*$D$54</f>
        <v>0.64975323500792104</v>
      </c>
      <c r="AH64" s="65">
        <f>'Growth Rates'!AH105*$D$54</f>
        <v>0.68917685206265433</v>
      </c>
      <c r="AI64" s="65">
        <f>'Growth Rates'!AI105*$D$54</f>
        <v>0.72974375401197478</v>
      </c>
      <c r="AJ64" s="65">
        <f>'Growth Rates'!AJ105*$D$54</f>
        <v>0.7714870961178254</v>
      </c>
      <c r="AK64" s="65">
        <f>'Growth Rates'!AK105*$D$54</f>
        <v>0.81444099514474599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6.6046427155478172E-3</v>
      </c>
      <c r="D65" s="65">
        <f>'Growth Rates'!D106*$D$54</f>
        <v>1.3270751433460116E-2</v>
      </c>
      <c r="E65" s="65">
        <f>'Growth Rates'!E106*$D$54</f>
        <v>1.9998898186110014E-2</v>
      </c>
      <c r="F65" s="65">
        <f>'Growth Rates'!F106*$D$54</f>
        <v>2.6789660329480908E-2</v>
      </c>
      <c r="G65" s="65">
        <f>'Growth Rates'!G106*$D$54</f>
        <v>3.3643620592710428E-2</v>
      </c>
      <c r="H65" s="65">
        <f>'Growth Rates'!H106*$D$54</f>
        <v>4.1652411303398688E-2</v>
      </c>
      <c r="I65" s="65">
        <f>'Growth Rates'!I106*$D$54</f>
        <v>5.0850290286322763E-2</v>
      </c>
      <c r="J65" s="65">
        <f>'Growth Rates'!J106*$D$54</f>
        <v>6.1277070174605354E-2</v>
      </c>
      <c r="K65" s="65">
        <f>'Growth Rates'!K106*$D$54</f>
        <v>7.2978403851468254E-2</v>
      </c>
      <c r="L65" s="65">
        <f>'Growth Rates'!L106*$D$54</f>
        <v>8.6006115409690317E-2</v>
      </c>
      <c r="M65" s="65">
        <f>'Growth Rates'!M106*$D$54</f>
        <v>0.10041857996704906</v>
      </c>
      <c r="N65" s="65">
        <f>'Growth Rates'!N106*$D$54</f>
        <v>0.11628115620906385</v>
      </c>
      <c r="O65" s="65">
        <f>'Growth Rates'!O106*$D$54</f>
        <v>0.13245433755647365</v>
      </c>
      <c r="P65" s="65">
        <f>'Growth Rates'!P106*$D$54</f>
        <v>0.14894420596784702</v>
      </c>
      <c r="Q65" s="65">
        <f>'Growth Rates'!Q106*$D$54</f>
        <v>0.16575696249258356</v>
      </c>
      <c r="R65" s="65">
        <f>'Growth Rates'!R106*$D$54</f>
        <v>0.18289892960283088</v>
      </c>
      <c r="S65" s="65">
        <f>'Growth Rates'!S106*$D$54</f>
        <v>0.20037655357106407</v>
      </c>
      <c r="T65" s="65">
        <f>'Growth Rates'!T106*$D$54</f>
        <v>0.2181964068942191</v>
      </c>
      <c r="U65" s="65">
        <f>'Growth Rates'!U106*$D$54</f>
        <v>0.23636519076529489</v>
      </c>
      <c r="V65" s="65">
        <f>'Growth Rates'!V106*$D$54</f>
        <v>0.25488973759335015</v>
      </c>
      <c r="W65" s="65">
        <f>'Growth Rates'!W106*$D$54</f>
        <v>0.27377701357284562</v>
      </c>
      <c r="X65" s="65">
        <f>'Growth Rates'!X106*$D$54</f>
        <v>0.29303412130329554</v>
      </c>
      <c r="Y65" s="65">
        <f>'Growth Rates'!Y106*$D$54</f>
        <v>0.31266830246021543</v>
      </c>
      <c r="Z65" s="65">
        <f>'Growth Rates'!Z106*$D$54</f>
        <v>0.332686940518369</v>
      </c>
      <c r="AA65" s="65">
        <f>'Growth Rates'!AA106*$D$54</f>
        <v>0.35309756352833932</v>
      </c>
      <c r="AB65" s="65">
        <f>'Growth Rates'!AB106*$D$54</f>
        <v>0.37390784694746781</v>
      </c>
      <c r="AC65" s="65">
        <f>'Growth Rates'!AC106*$D$54</f>
        <v>0.39512561652622619</v>
      </c>
      <c r="AD65" s="65">
        <f>'Growth Rates'!AD106*$D$54</f>
        <v>0.41675885125110629</v>
      </c>
      <c r="AE65" s="65">
        <f>'Growth Rates'!AE106*$D$54</f>
        <v>0.43881568634513429</v>
      </c>
      <c r="AF65" s="65">
        <f>'Growth Rates'!AF106*$D$54</f>
        <v>0.46130441632713842</v>
      </c>
      <c r="AG65" s="65">
        <f>'Growth Rates'!AG106*$D$54</f>
        <v>0.48423349813092031</v>
      </c>
      <c r="AH65" s="65">
        <f>'Growth Rates'!AH106*$D$54</f>
        <v>0.50761155428550198</v>
      </c>
      <c r="AI65" s="65">
        <f>'Growth Rates'!AI106*$D$54</f>
        <v>0.53144737615764648</v>
      </c>
      <c r="AJ65" s="65">
        <f>'Growth Rates'!AJ106*$D$54</f>
        <v>0.55574992725786942</v>
      </c>
      <c r="AK65" s="65">
        <f>'Growth Rates'!AK106*$D$54</f>
        <v>0.58052834661118591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-3.7152189570520511E-3</v>
      </c>
      <c r="D66" s="65">
        <f>'Growth Rates'!D107*$D$54</f>
        <v>-7.410988562011861E-3</v>
      </c>
      <c r="E66" s="65">
        <f>'Growth Rates'!E107*$D$54</f>
        <v>-1.1087410633184306E-2</v>
      </c>
      <c r="F66" s="65">
        <f>'Growth Rates'!F107*$D$54</f>
        <v>-1.47445864558507E-2</v>
      </c>
      <c r="G66" s="65">
        <f>'Growth Rates'!G107*$D$54</f>
        <v>-1.8382616785058765E-2</v>
      </c>
      <c r="H66" s="65">
        <f>'Growth Rates'!H107*$D$54</f>
        <v>-2.3367900568989033E-2</v>
      </c>
      <c r="I66" s="65">
        <f>'Growth Rates'!I107*$D$54</f>
        <v>-2.9673678824945416E-2</v>
      </c>
      <c r="J66" s="65">
        <f>'Growth Rates'!J107*$D$54</f>
        <v>-3.7265503093348466E-2</v>
      </c>
      <c r="K66" s="65">
        <f>'Growth Rates'!K107*$D$54</f>
        <v>-4.6101548031242202E-2</v>
      </c>
      <c r="L66" s="65">
        <f>'Growth Rates'!L107*$D$54</f>
        <v>-5.6132995268517311E-2</v>
      </c>
      <c r="M66" s="65">
        <f>'Growth Rates'!M107*$D$54</f>
        <v>-6.7304483601816539E-2</v>
      </c>
      <c r="N66" s="65">
        <f>'Growth Rates'!N107*$D$54</f>
        <v>-7.9554619709093152E-2</v>
      </c>
      <c r="O66" s="65">
        <f>'Growth Rates'!O107*$D$54</f>
        <v>-9.1571145720804006E-2</v>
      </c>
      <c r="P66" s="65">
        <f>'Growth Rates'!P107*$D$54</f>
        <v>-0.10335851658147152</v>
      </c>
      <c r="Q66" s="65">
        <f>'Growth Rates'!Q107*$D$54</f>
        <v>-0.1149211022798261</v>
      </c>
      <c r="R66" s="65">
        <f>'Growth Rates'!R107*$D$54</f>
        <v>-0.1262631894689131</v>
      </c>
      <c r="S66" s="65">
        <f>'Growth Rates'!S107*$D$54</f>
        <v>-0.13738898305530423</v>
      </c>
      <c r="T66" s="65">
        <f>'Growth Rates'!T107*$D$54</f>
        <v>-0.1483026077580028</v>
      </c>
      <c r="U66" s="65">
        <f>'Growth Rates'!U107*$D$54</f>
        <v>-0.15900810963762099</v>
      </c>
      <c r="V66" s="65">
        <f>'Growth Rates'!V107*$D$54</f>
        <v>-0.16950945759639485</v>
      </c>
      <c r="W66" s="65">
        <f>'Growth Rates'!W107*$D$54</f>
        <v>-0.17981054484959491</v>
      </c>
      <c r="X66" s="65">
        <f>'Growth Rates'!X107*$D$54</f>
        <v>-0.18991519036887641</v>
      </c>
      <c r="Y66" s="65">
        <f>'Growth Rates'!Y107*$D$54</f>
        <v>-0.19982714029810519</v>
      </c>
      <c r="Z66" s="65">
        <f>'Growth Rates'!Z107*$D$54</f>
        <v>-0.20955006934218362</v>
      </c>
      <c r="AA66" s="65">
        <f>'Growth Rates'!AA107*$D$54</f>
        <v>-0.21908758212939144</v>
      </c>
      <c r="AB66" s="65">
        <f>'Growth Rates'!AB107*$D$54</f>
        <v>-0.22844321454774727</v>
      </c>
      <c r="AC66" s="65">
        <f>'Growth Rates'!AC107*$D$54</f>
        <v>-0.23762043505588495</v>
      </c>
      <c r="AD66" s="65">
        <f>'Growth Rates'!AD107*$D$54</f>
        <v>-0.24662264596893252</v>
      </c>
      <c r="AE66" s="65">
        <f>'Growth Rates'!AE107*$D$54</f>
        <v>-0.25545318471986822</v>
      </c>
      <c r="AF66" s="65">
        <f>'Growth Rates'!AF107*$D$54</f>
        <v>-0.26411532509682356</v>
      </c>
      <c r="AG66" s="65">
        <f>'Growth Rates'!AG107*$D$54</f>
        <v>-0.27261227845679042</v>
      </c>
      <c r="AH66" s="65">
        <f>'Growth Rates'!AH107*$D$54</f>
        <v>-0.28094719491618264</v>
      </c>
      <c r="AI66" s="65">
        <f>'Growth Rates'!AI107*$D$54</f>
        <v>-0.2891231645186943</v>
      </c>
      <c r="AJ66" s="65">
        <f>'Growth Rates'!AJ107*$D$54</f>
        <v>-0.29714321838088603</v>
      </c>
      <c r="AK66" s="65">
        <f>'Growth Rates'!AK107*$D$54</f>
        <v>-0.3050103298159258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1.7032364060278884E-2</v>
      </c>
      <c r="D67" s="65">
        <f>'Growth Rates'!D108*$D$54</f>
        <v>3.4473504858004392E-2</v>
      </c>
      <c r="E67" s="65">
        <f>'Growth Rates'!E108*$D$54</f>
        <v>5.233323303487545E-2</v>
      </c>
      <c r="F67" s="65">
        <f>'Growth Rates'!F108*$D$54</f>
        <v>7.0621594687991424E-2</v>
      </c>
      <c r="G67" s="65">
        <f>'Growth Rates'!G108*$D$54</f>
        <v>8.9348877020782161E-2</v>
      </c>
      <c r="H67" s="65">
        <f>'Growth Rates'!H108*$D$54</f>
        <v>0.10653682668523701</v>
      </c>
      <c r="I67" s="65">
        <f>'Growth Rates'!I108*$D$54</f>
        <v>0.12206293808388634</v>
      </c>
      <c r="J67" s="65">
        <f>'Growth Rates'!J108*$D$54</f>
        <v>0.13581417443125182</v>
      </c>
      <c r="K67" s="65">
        <f>'Growth Rates'!K108*$D$54</f>
        <v>0.14768832039957072</v>
      </c>
      <c r="L67" s="65">
        <f>'Growth Rates'!L108*$D$54</f>
        <v>0.15759523255497618</v>
      </c>
      <c r="M67" s="65">
        <f>'Growth Rates'!M108*$D$54</f>
        <v>0.16545796645708996</v>
      </c>
      <c r="N67" s="65">
        <f>'Growth Rates'!N108*$D$54</f>
        <v>0.17121376093683049</v>
      </c>
      <c r="O67" s="65">
        <f>'Growth Rates'!O108*$D$54</f>
        <v>0.17700741127686428</v>
      </c>
      <c r="P67" s="65">
        <f>'Growth Rates'!P108*$D$54</f>
        <v>0.18283916645518444</v>
      </c>
      <c r="Q67" s="65">
        <f>'Growth Rates'!Q108*$D$54</f>
        <v>0.18870927708731253</v>
      </c>
      <c r="R67" s="65">
        <f>'Growth Rates'!R108*$D$54</f>
        <v>0.19461799543706804</v>
      </c>
      <c r="S67" s="65">
        <f>'Growth Rates'!S108*$D$54</f>
        <v>0.20056557542740999</v>
      </c>
      <c r="T67" s="65">
        <f>'Growth Rates'!T108*$D$54</f>
        <v>0.20655227265134837</v>
      </c>
      <c r="U67" s="65">
        <f>'Growth Rates'!U108*$D$54</f>
        <v>0.21257834438292858</v>
      </c>
      <c r="V67" s="65">
        <f>'Growth Rates'!V108*$D$54</f>
        <v>0.21864404958828734</v>
      </c>
      <c r="W67" s="65">
        <f>'Growth Rates'!W108*$D$54</f>
        <v>0.22474964893678187</v>
      </c>
      <c r="X67" s="65">
        <f>'Growth Rates'!X108*$D$54</f>
        <v>0.23089540481219145</v>
      </c>
      <c r="Y67" s="65">
        <f>'Growth Rates'!Y108*$D$54</f>
        <v>0.23708158132399357</v>
      </c>
      <c r="Z67" s="65">
        <f>'Growth Rates'!Z108*$D$54</f>
        <v>0.24330844431871371</v>
      </c>
      <c r="AA67" s="65">
        <f>'Growth Rates'!AA108*$D$54</f>
        <v>0.24957626139135017</v>
      </c>
      <c r="AB67" s="65">
        <f>'Growth Rates'!AB108*$D$54</f>
        <v>0.25588530189687331</v>
      </c>
      <c r="AC67" s="65">
        <f>'Growth Rates'!AC108*$D$54</f>
        <v>0.26223583696180136</v>
      </c>
      <c r="AD67" s="65">
        <f>'Growth Rates'!AD108*$D$54</f>
        <v>0.26862813949585146</v>
      </c>
      <c r="AE67" s="65">
        <f>'Growth Rates'!AE108*$D$54</f>
        <v>0.27506248420366802</v>
      </c>
      <c r="AF67" s="65">
        <f>'Growth Rates'!AF108*$D$54</f>
        <v>0.28153914759662779</v>
      </c>
      <c r="AG67" s="65">
        <f>'Growth Rates'!AG108*$D$54</f>
        <v>0.2880584080047231</v>
      </c>
      <c r="AH67" s="65">
        <f>'Growth Rates'!AH108*$D$54</f>
        <v>0.29462054558852246</v>
      </c>
      <c r="AI67" s="65">
        <f>'Growth Rates'!AI108*$D$54</f>
        <v>0.30122584235121053</v>
      </c>
      <c r="AJ67" s="65">
        <f>'Growth Rates'!AJ108*$D$54</f>
        <v>0.30787458215070668</v>
      </c>
      <c r="AK67" s="65">
        <f>'Growth Rates'!AK108*$D$54</f>
        <v>0.31456705071186419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2.7836540699096896E-4</v>
      </c>
      <c r="D68" s="65">
        <f>'Growth Rates'!D109*$D$54</f>
        <v>5.5683999995223955E-4</v>
      </c>
      <c r="E68" s="65">
        <f>'Growth Rates'!E109*$D$54</f>
        <v>8.3542382171070942E-4</v>
      </c>
      <c r="F68" s="65">
        <f>'Growth Rates'!F109*$D$54</f>
        <v>1.1141169151104525E-3</v>
      </c>
      <c r="G68" s="65">
        <f>'Growth Rates'!G109*$D$54</f>
        <v>1.3929193230120887E-3</v>
      </c>
      <c r="H68" s="65">
        <f>'Growth Rates'!H109*$D$54</f>
        <v>2.0540602086419391E-3</v>
      </c>
      <c r="I68" s="65">
        <f>'Growth Rates'!I109*$D$54</f>
        <v>3.0984003159562896E-3</v>
      </c>
      <c r="J68" s="65">
        <f>'Growth Rates'!J109*$D$54</f>
        <v>4.527418678019356E-3</v>
      </c>
      <c r="K68" s="65">
        <f>'Growth Rates'!K109*$D$54</f>
        <v>6.3432160396615245E-3</v>
      </c>
      <c r="L68" s="65">
        <f>'Growth Rates'!L109*$D$54</f>
        <v>8.5485199524464994E-3</v>
      </c>
      <c r="M68" s="65">
        <f>'Growth Rates'!M109*$D$54</f>
        <v>1.1146691559035287E-2</v>
      </c>
      <c r="N68" s="65">
        <f>'Growth Rates'!N109*$D$54</f>
        <v>1.4141734090398856E-2</v>
      </c>
      <c r="O68" s="65">
        <f>'Growth Rates'!O109*$D$54</f>
        <v>1.7149221023480196E-2</v>
      </c>
      <c r="P68" s="65">
        <f>'Growth Rates'!P109*$D$54</f>
        <v>2.0169204064768482E-2</v>
      </c>
      <c r="Q68" s="65">
        <f>'Growth Rates'!Q109*$D$54</f>
        <v>2.3201735135593333E-2</v>
      </c>
      <c r="R68" s="65">
        <f>'Growth Rates'!R109*$D$54</f>
        <v>2.6246866373017361E-2</v>
      </c>
      <c r="S68" s="65">
        <f>'Growth Rates'!S109*$D$54</f>
        <v>2.9304650130732957E-2</v>
      </c>
      <c r="T68" s="65">
        <f>'Growth Rates'!T109*$D$54</f>
        <v>3.2375138979961943E-2</v>
      </c>
      <c r="U68" s="65">
        <f>'Growth Rates'!U109*$D$54</f>
        <v>3.5458385710359412E-2</v>
      </c>
      <c r="V68" s="65">
        <f>'Growth Rates'!V109*$D$54</f>
        <v>3.8554443330921603E-2</v>
      </c>
      <c r="W68" s="65">
        <f>'Growth Rates'!W109*$D$54</f>
        <v>4.1663365070897317E-2</v>
      </c>
      <c r="X68" s="65">
        <f>'Growth Rates'!X109*$D$54</f>
        <v>4.478520438070268E-2</v>
      </c>
      <c r="Y68" s="65">
        <f>'Growth Rates'!Y109*$D$54</f>
        <v>4.7920014932840177E-2</v>
      </c>
      <c r="Z68" s="65">
        <f>'Growth Rates'!Z109*$D$54</f>
        <v>5.1067850622821875E-2</v>
      </c>
      <c r="AA68" s="65">
        <f>'Growth Rates'!AA109*$D$54</f>
        <v>5.4228765570095427E-2</v>
      </c>
      <c r="AB68" s="65">
        <f>'Growth Rates'!AB109*$D$54</f>
        <v>5.7402814118974854E-2</v>
      </c>
      <c r="AC68" s="65">
        <f>'Growth Rates'!AC109*$D$54</f>
        <v>6.0590050839574854E-2</v>
      </c>
      <c r="AD68" s="65">
        <f>'Growth Rates'!AD109*$D$54</f>
        <v>6.3790530528749056E-2</v>
      </c>
      <c r="AE68" s="65">
        <f>'Growth Rates'!AE109*$D$54</f>
        <v>6.7004308211031732E-2</v>
      </c>
      <c r="AF68" s="65">
        <f>'Growth Rates'!AF109*$D$54</f>
        <v>7.0231439139584337E-2</v>
      </c>
      <c r="AG68" s="65">
        <f>'Growth Rates'!AG109*$D$54</f>
        <v>7.3471978797144982E-2</v>
      </c>
      <c r="AH68" s="65">
        <f>'Growth Rates'!AH109*$D$54</f>
        <v>7.6725982896982903E-2</v>
      </c>
      <c r="AI68" s="65">
        <f>'Growth Rates'!AI109*$D$54</f>
        <v>7.999350738385555E-2</v>
      </c>
      <c r="AJ68" s="65">
        <f>'Growth Rates'!AJ109*$D$54</f>
        <v>8.327460843497117E-2</v>
      </c>
      <c r="AK68" s="65">
        <f>'Growth Rates'!AK109*$D$54</f>
        <v>8.6569342460954116E-2</v>
      </c>
    </row>
    <row r="69" spans="1:37" x14ac:dyDescent="0.35">
      <c r="A69" s="94" t="s">
        <v>10</v>
      </c>
      <c r="B69" s="90">
        <f>'Growth Rates'!B110*$D$54</f>
        <v>0</v>
      </c>
      <c r="C69" s="98">
        <f>'Growth Rates'!C110*$D$54</f>
        <v>0</v>
      </c>
      <c r="D69" s="98">
        <f>'Growth Rates'!D110*$D$54</f>
        <v>0</v>
      </c>
      <c r="E69" s="98">
        <f>'Growth Rates'!E110*$D$54</f>
        <v>0</v>
      </c>
      <c r="F69" s="98">
        <f>'Growth Rates'!F110*$D$54</f>
        <v>0</v>
      </c>
      <c r="G69" s="98">
        <f>'Growth Rates'!G110*$D$54</f>
        <v>0</v>
      </c>
      <c r="H69" s="98">
        <f>'Growth Rates'!H110*$D$54</f>
        <v>0</v>
      </c>
      <c r="I69" s="98">
        <f>'Growth Rates'!I110*$D$54</f>
        <v>0</v>
      </c>
      <c r="J69" s="98">
        <f>'Growth Rates'!J110*$D$54</f>
        <v>0</v>
      </c>
      <c r="K69" s="98">
        <f>'Growth Rates'!K110*$D$54</f>
        <v>0</v>
      </c>
      <c r="L69" s="98">
        <f>'Growth Rates'!L110*$D$54</f>
        <v>0</v>
      </c>
      <c r="M69" s="98">
        <f>'Growth Rates'!M110*$D$54</f>
        <v>0</v>
      </c>
      <c r="N69" s="98">
        <f>'Growth Rates'!N110*$D$54</f>
        <v>0</v>
      </c>
      <c r="O69" s="98">
        <f>'Growth Rates'!O110*$D$54</f>
        <v>0</v>
      </c>
      <c r="P69" s="98">
        <f>'Growth Rates'!P110*$D$54</f>
        <v>0</v>
      </c>
      <c r="Q69" s="98">
        <f>'Growth Rates'!Q110*$D$54</f>
        <v>0</v>
      </c>
      <c r="R69" s="98">
        <f>'Growth Rates'!R110*$D$54</f>
        <v>0</v>
      </c>
      <c r="S69" s="98">
        <f>'Growth Rates'!S110*$D$54</f>
        <v>0</v>
      </c>
      <c r="T69" s="98">
        <f>'Growth Rates'!T110*$D$54</f>
        <v>0</v>
      </c>
      <c r="U69" s="98">
        <f>'Growth Rates'!U110*$D$54</f>
        <v>0</v>
      </c>
      <c r="V69" s="98">
        <f>'Growth Rates'!V110*$D$54</f>
        <v>0</v>
      </c>
      <c r="W69" s="98">
        <f>'Growth Rates'!W110*$D$54</f>
        <v>0</v>
      </c>
      <c r="X69" s="98">
        <f>'Growth Rates'!X110*$D$54</f>
        <v>0</v>
      </c>
      <c r="Y69" s="98">
        <f>'Growth Rates'!Y110*$D$54</f>
        <v>0</v>
      </c>
      <c r="Z69" s="98">
        <f>'Growth Rates'!Z110*$D$54</f>
        <v>0</v>
      </c>
      <c r="AA69" s="98">
        <f>'Growth Rates'!AA110*$D$54</f>
        <v>0</v>
      </c>
      <c r="AB69" s="98">
        <f>'Growth Rates'!AB110*$D$54</f>
        <v>0</v>
      </c>
      <c r="AC69" s="98">
        <f>'Growth Rates'!AC110*$D$54</f>
        <v>0</v>
      </c>
      <c r="AD69" s="98">
        <f>'Growth Rates'!AD110*$D$54</f>
        <v>0</v>
      </c>
      <c r="AE69" s="98">
        <f>'Growth Rates'!AE110*$D$54</f>
        <v>0</v>
      </c>
      <c r="AF69" s="98">
        <f>'Growth Rates'!AF110*$D$54</f>
        <v>0</v>
      </c>
      <c r="AG69" s="98">
        <f>'Growth Rates'!AG110*$D$54</f>
        <v>0</v>
      </c>
      <c r="AH69" s="98">
        <f>'Growth Rates'!AH110*$D$54</f>
        <v>0</v>
      </c>
      <c r="AI69" s="98">
        <f>'Growth Rates'!AI110*$D$54</f>
        <v>0</v>
      </c>
      <c r="AJ69" s="98">
        <f>'Growth Rates'!AJ110*$D$54</f>
        <v>0</v>
      </c>
      <c r="AK69" s="98">
        <f>'Growth Rates'!AK110*$D$54</f>
        <v>0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1.5797650159479999E-2</v>
      </c>
      <c r="D70" s="65">
        <f>'Growth Rates'!D111*$D$54</f>
        <v>3.194695896084164E-2</v>
      </c>
      <c r="E70" s="65">
        <f>'Growth Rates'!E111*$D$54</f>
        <v>4.8455754391105957E-2</v>
      </c>
      <c r="F70" s="65">
        <f>'Growth Rates'!F111*$D$54</f>
        <v>6.5332038689746283E-2</v>
      </c>
      <c r="G70" s="65">
        <f>'Growth Rates'!G111*$D$54</f>
        <v>8.2583992227580907E-2</v>
      </c>
      <c r="H70" s="65">
        <f>'Growth Rates'!H111*$D$54</f>
        <v>9.9845440966777332E-2</v>
      </c>
      <c r="I70" s="65">
        <f>'Growth Rates'!I111*$D$54</f>
        <v>0.11710027588472115</v>
      </c>
      <c r="J70" s="65">
        <f>'Growth Rates'!J111*$D$54</f>
        <v>0.13433203874881977</v>
      </c>
      <c r="K70" s="65">
        <f>'Growth Rates'!K111*$D$54</f>
        <v>0.15152394546494546</v>
      </c>
      <c r="L70" s="65">
        <f>'Growth Rates'!L111*$D$54</f>
        <v>0.16865891071585992</v>
      </c>
      <c r="M70" s="65">
        <f>'Growth Rates'!M111*$D$54</f>
        <v>0.18571957384844856</v>
      </c>
      <c r="N70" s="65">
        <f>'Growth Rates'!N111*$D$54</f>
        <v>0.2026883259635481</v>
      </c>
      <c r="O70" s="65">
        <f>'Growth Rates'!O111*$D$54</f>
        <v>0.21997865289998095</v>
      </c>
      <c r="P70" s="65">
        <f>'Growth Rates'!P111*$D$54</f>
        <v>0.2375966488221862</v>
      </c>
      <c r="Q70" s="65">
        <f>'Growth Rates'!Q111*$D$54</f>
        <v>0.25554852338511308</v>
      </c>
      <c r="R70" s="65">
        <f>'Growth Rates'!R111*$D$54</f>
        <v>0.27384060392288206</v>
      </c>
      <c r="S70" s="65">
        <f>'Growth Rates'!S111*$D$54</f>
        <v>0.29247933767892231</v>
      </c>
      <c r="T70" s="65">
        <f>'Growth Rates'!T111*$D$54</f>
        <v>0.31147129407837315</v>
      </c>
      <c r="U70" s="65">
        <f>'Growth Rates'!U111*$D$54</f>
        <v>0.33082316704354997</v>
      </c>
      <c r="V70" s="65">
        <f>'Growth Rates'!V111*$D$54</f>
        <v>0.35054177735328984</v>
      </c>
      <c r="W70" s="65">
        <f>'Growth Rates'!W111*$D$54</f>
        <v>0.37063407504700968</v>
      </c>
      <c r="X70" s="65">
        <f>'Growth Rates'!X111*$D$54</f>
        <v>0.39110714187432322</v>
      </c>
      <c r="Y70" s="65">
        <f>'Growth Rates'!Y111*$D$54</f>
        <v>0.41196819379108118</v>
      </c>
      <c r="Z70" s="65">
        <f>'Growth Rates'!Z111*$D$54</f>
        <v>0.43322458350271353</v>
      </c>
      <c r="AA70" s="65">
        <f>'Growth Rates'!AA111*$D$54</f>
        <v>0.45488380305577103</v>
      </c>
      <c r="AB70" s="65">
        <f>'Growth Rates'!AB111*$D$54</f>
        <v>0.4769534864785786</v>
      </c>
      <c r="AC70" s="65">
        <f>'Growth Rates'!AC111*$D$54</f>
        <v>0.49944141247193169</v>
      </c>
      <c r="AD70" s="65">
        <f>'Growth Rates'!AD111*$D$54</f>
        <v>0.52235550715078494</v>
      </c>
      <c r="AE70" s="65">
        <f>'Growth Rates'!AE111*$D$54</f>
        <v>0.54570384683789708</v>
      </c>
      <c r="AF70" s="65">
        <f>'Growth Rates'!AF111*$D$54</f>
        <v>0.56949466091041978</v>
      </c>
      <c r="AG70" s="65">
        <f>'Growth Rates'!AG111*$D$54</f>
        <v>0.59373633470043086</v>
      </c>
      <c r="AH70" s="65">
        <f>'Growth Rates'!AH111*$D$54</f>
        <v>0.61843741245043626</v>
      </c>
      <c r="AI70" s="65">
        <f>'Growth Rates'!AI111*$D$54</f>
        <v>0.64360660032488215</v>
      </c>
      <c r="AJ70" s="65">
        <f>'Growth Rates'!AJ111*$D$54</f>
        <v>0.66925276947873646</v>
      </c>
      <c r="AK70" s="65">
        <f>'Growth Rates'!AK111*$D$54</f>
        <v>0.6953849591842256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-2.8387273433798138E-3</v>
      </c>
      <c r="D71" s="65">
        <f>'Growth Rates'!D112*$D$54</f>
        <v>-5.6660997773860973E-3</v>
      </c>
      <c r="E71" s="65">
        <f>'Growth Rates'!E112*$D$54</f>
        <v>-8.4821627216563993E-3</v>
      </c>
      <c r="F71" s="65">
        <f>'Growth Rates'!F112*$D$54</f>
        <v>-1.128696141414956E-2</v>
      </c>
      <c r="G71" s="65">
        <f>'Growth Rates'!G112*$D$54</f>
        <v>-1.4080540911872797E-2</v>
      </c>
      <c r="H71" s="65">
        <f>'Growth Rates'!H112*$D$54</f>
        <v>-1.4676770593243993E-2</v>
      </c>
      <c r="I71" s="65">
        <f>'Growth Rates'!I112*$D$54</f>
        <v>-1.3088187586954389E-2</v>
      </c>
      <c r="J71" s="65">
        <f>'Growth Rates'!J112*$D$54</f>
        <v>-9.3066792106967135E-3</v>
      </c>
      <c r="K71" s="65">
        <f>'Growth Rates'!K112*$D$54</f>
        <v>-3.3034635824030511E-3</v>
      </c>
      <c r="L71" s="65">
        <f>'Growth Rates'!L112*$D$54</f>
        <v>4.9712544926725057E-3</v>
      </c>
      <c r="M71" s="65">
        <f>'Growth Rates'!M112*$D$54</f>
        <v>1.558895754911725E-2</v>
      </c>
      <c r="N71" s="65">
        <f>'Growth Rates'!N112*$D$54</f>
        <v>2.8643831830210451E-2</v>
      </c>
      <c r="O71" s="65">
        <f>'Growth Rates'!O112*$D$54</f>
        <v>4.1933693848363346E-2</v>
      </c>
      <c r="P71" s="65">
        <f>'Growth Rates'!P112*$D$54</f>
        <v>5.5462773382842986E-2</v>
      </c>
      <c r="Q71" s="65">
        <f>'Growth Rates'!Q112*$D$54</f>
        <v>6.9235376348943375E-2</v>
      </c>
      <c r="R71" s="65">
        <f>'Growth Rates'!R112*$D$54</f>
        <v>8.3255886168433574E-2</v>
      </c>
      <c r="S71" s="65">
        <f>'Growth Rates'!S112*$D$54</f>
        <v>9.7528765164674555E-2</v>
      </c>
      <c r="T71" s="65">
        <f>'Growth Rates'!T112*$D$54</f>
        <v>0.11205855598284786</v>
      </c>
      <c r="U71" s="65">
        <f>'Growth Rates'!U112*$D$54</f>
        <v>0.12684988303574835</v>
      </c>
      <c r="V71" s="65">
        <f>'Growth Rates'!V112*$D$54</f>
        <v>0.14190745397560098</v>
      </c>
      <c r="W71" s="65">
        <f>'Growth Rates'!W112*$D$54</f>
        <v>0.15723606119237091</v>
      </c>
      <c r="X71" s="65">
        <f>'Growth Rates'!X112*$D$54</f>
        <v>0.17284058333904281</v>
      </c>
      <c r="Y71" s="65">
        <f>'Growth Rates'!Y112*$D$54</f>
        <v>0.18872598688435469</v>
      </c>
      <c r="Z71" s="65">
        <f>'Growth Rates'!Z112*$D$54</f>
        <v>0.20489732769348229</v>
      </c>
      <c r="AA71" s="65">
        <f>'Growth Rates'!AA112*$D$54</f>
        <v>0.22135975263717408</v>
      </c>
      <c r="AB71" s="65">
        <f>'Growth Rates'!AB112*$D$54</f>
        <v>0.2381185012298524</v>
      </c>
      <c r="AC71" s="65">
        <f>'Growth Rates'!AC112*$D$54</f>
        <v>0.25517890729719889</v>
      </c>
      <c r="AD71" s="65">
        <f>'Growth Rates'!AD112*$D$54</f>
        <v>0.27254640067375757</v>
      </c>
      <c r="AE71" s="65">
        <f>'Growth Rates'!AE112*$D$54</f>
        <v>0.29022650893109442</v>
      </c>
      <c r="AF71" s="65">
        <f>'Growth Rates'!AF112*$D$54</f>
        <v>0.30822485913706321</v>
      </c>
      <c r="AG71" s="65">
        <f>'Growth Rates'!AG112*$D$54</f>
        <v>0.32654717964673952</v>
      </c>
      <c r="AH71" s="65">
        <f>'Growth Rates'!AH112*$D$54</f>
        <v>0.34519930192559001</v>
      </c>
      <c r="AI71" s="65">
        <f>'Growth Rates'!AI112*$D$54</f>
        <v>0.36418716240545984</v>
      </c>
      <c r="AJ71" s="65">
        <f>'Growth Rates'!AJ112*$D$54</f>
        <v>0.38351680437396729</v>
      </c>
      <c r="AK71" s="65">
        <f>'Growth Rates'!AK112*$D$54</f>
        <v>0.40319437989790796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1.2774273045209162E-2</v>
      </c>
      <c r="D72" s="65">
        <f>'Growth Rates'!D113*$D$54</f>
        <v>2.5778483005232083E-2</v>
      </c>
      <c r="E72" s="65">
        <f>'Growth Rates'!E113*$D$54</f>
        <v>3.9016768744535434E-2</v>
      </c>
      <c r="F72" s="65">
        <f>'Growth Rates'!F113*$D$54</f>
        <v>5.2493343627146222E-2</v>
      </c>
      <c r="G72" s="65">
        <f>'Growth Rates'!G113*$D$54</f>
        <v>6.6212496857644049E-2</v>
      </c>
      <c r="H72" s="65">
        <f>'Growth Rates'!H113*$D$54</f>
        <v>8.0144677179746868E-2</v>
      </c>
      <c r="I72" s="65">
        <f>'Growth Rates'!I113*$D$54</f>
        <v>9.4292501010481353E-2</v>
      </c>
      <c r="J72" s="65">
        <f>'Growth Rates'!J113*$D$54</f>
        <v>0.10865860358227444</v>
      </c>
      <c r="K72" s="65">
        <f>'Growth Rates'!K113*$D$54</f>
        <v>0.12324563882084177</v>
      </c>
      <c r="L72" s="65">
        <f>'Growth Rates'!L113*$D$54</f>
        <v>0.138056279216792</v>
      </c>
      <c r="M72" s="65">
        <f>'Growth Rates'!M113*$D$54</f>
        <v>0.15309321569086712</v>
      </c>
      <c r="N72" s="65">
        <f>'Growth Rates'!N113*$D$54</f>
        <v>0.16835915745274196</v>
      </c>
      <c r="O72" s="65">
        <f>'Growth Rates'!O113*$D$54</f>
        <v>0.18389521478815152</v>
      </c>
      <c r="P72" s="65">
        <f>'Growth Rates'!P113*$D$54</f>
        <v>0.19970616712205377</v>
      </c>
      <c r="Q72" s="65">
        <f>'Growth Rates'!Q113*$D$54</f>
        <v>0.21579687844655202</v>
      </c>
      <c r="R72" s="65">
        <f>'Growth Rates'!R113*$D$54</f>
        <v>0.23217229881722601</v>
      </c>
      <c r="S72" s="65">
        <f>'Growth Rates'!S113*$D$54</f>
        <v>0.24883746587593875</v>
      </c>
      <c r="T72" s="65">
        <f>'Growth Rates'!T113*$D$54</f>
        <v>0.26579750640058836</v>
      </c>
      <c r="U72" s="65">
        <f>'Growth Rates'!U113*$D$54</f>
        <v>0.28305763788228105</v>
      </c>
      <c r="V72" s="65">
        <f>'Growth Rates'!V113*$D$54</f>
        <v>0.30062317013041084</v>
      </c>
      <c r="W72" s="65">
        <f>'Growth Rates'!W113*$D$54</f>
        <v>0.31849950690613898</v>
      </c>
      <c r="X72" s="65">
        <f>'Growth Rates'!X113*$D$54</f>
        <v>0.33669214758477695</v>
      </c>
      <c r="Y72" s="65">
        <f>'Growth Rates'!Y113*$D$54</f>
        <v>0.35520668884758266</v>
      </c>
      <c r="Z72" s="65">
        <f>'Growth Rates'!Z113*$D$54</f>
        <v>0.37404882640349252</v>
      </c>
      <c r="AA72" s="65">
        <f>'Growth Rates'!AA113*$D$54</f>
        <v>0.39322435674131662</v>
      </c>
      <c r="AB72" s="65">
        <f>'Growth Rates'!AB113*$D$54</f>
        <v>0.41273917891293821</v>
      </c>
      <c r="AC72" s="65">
        <f>'Growth Rates'!AC113*$D$54</f>
        <v>0.43259929634806443</v>
      </c>
      <c r="AD72" s="65">
        <f>'Growth Rates'!AD113*$D$54</f>
        <v>0.45281081870108786</v>
      </c>
      <c r="AE72" s="65">
        <f>'Growth Rates'!AE113*$D$54</f>
        <v>0.47337996373062557</v>
      </c>
      <c r="AF72" s="65">
        <f>'Growth Rates'!AF113*$D$54</f>
        <v>0.494313059212316</v>
      </c>
      <c r="AG72" s="65">
        <f>'Growth Rates'!AG113*$D$54</f>
        <v>0.51561654488545949</v>
      </c>
      <c r="AH72" s="65">
        <f>'Growth Rates'!AH113*$D$54</f>
        <v>0.53729697443410351</v>
      </c>
      <c r="AI72" s="65">
        <f>'Growth Rates'!AI113*$D$54</f>
        <v>0.55936101750318135</v>
      </c>
      <c r="AJ72" s="65">
        <f>'Growth Rates'!AJ113*$D$54</f>
        <v>0.58181546175032339</v>
      </c>
      <c r="AK72" s="65">
        <f>'Growth Rates'!AK113*$D$54</f>
        <v>0.60466721493397446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3.0516318941332918E-2</v>
      </c>
      <c r="D73" s="65">
        <f>'Growth Rates'!D114*$D$54</f>
        <v>6.2344839597143147E-2</v>
      </c>
      <c r="E73" s="65">
        <f>'Growth Rates'!E114*$D$54</f>
        <v>9.5541986641153154E-2</v>
      </c>
      <c r="F73" s="65">
        <f>'Growth Rates'!F114*$D$54</f>
        <v>0.13016661100805571</v>
      </c>
      <c r="G73" s="65">
        <f>'Growth Rates'!G114*$D$54</f>
        <v>0.16628009422273501</v>
      </c>
      <c r="H73" s="65">
        <f>'Growth Rates'!H114*$D$54</f>
        <v>0.20055060308761044</v>
      </c>
      <c r="I73" s="65">
        <f>'Growth Rates'!I114*$D$54</f>
        <v>0.23263317576304979</v>
      </c>
      <c r="J73" s="65">
        <f>'Growth Rates'!J114*$D$54</f>
        <v>0.26219346306076252</v>
      </c>
      <c r="K73" s="65">
        <f>'Growth Rates'!K114*$D$54</f>
        <v>0.28891336949290564</v>
      </c>
      <c r="L73" s="65">
        <f>'Growth Rates'!L114*$D$54</f>
        <v>0.31249662183153831</v>
      </c>
      <c r="M73" s="65">
        <f>'Growth Rates'!M114*$D$54</f>
        <v>0.33267413253508443</v>
      </c>
      <c r="N73" s="65">
        <f>'Growth Rates'!N114*$D$54</f>
        <v>0.34920902526149689</v>
      </c>
      <c r="O73" s="65">
        <f>'Growth Rates'!O114*$D$54</f>
        <v>0.36600621099122849</v>
      </c>
      <c r="P73" s="65">
        <f>'Growth Rates'!P114*$D$54</f>
        <v>0.38306985047819081</v>
      </c>
      <c r="Q73" s="65">
        <f>'Growth Rates'!Q114*$D$54</f>
        <v>0.40040417047833488</v>
      </c>
      <c r="R73" s="65">
        <f>'Growth Rates'!R114*$D$54</f>
        <v>0.41801346479664109</v>
      </c>
      <c r="S73" s="65">
        <f>'Growth Rates'!S114*$D$54</f>
        <v>0.43590209535071867</v>
      </c>
      <c r="T73" s="65">
        <f>'Growth Rates'!T114*$D$54</f>
        <v>0.45407449325127547</v>
      </c>
      <c r="U73" s="65">
        <f>'Growth Rates'!U114*$D$54</f>
        <v>0.47253515989972894</v>
      </c>
      <c r="V73" s="65">
        <f>'Growth Rates'!V114*$D$54</f>
        <v>0.49128866810322674</v>
      </c>
      <c r="W73" s="65">
        <f>'Growth Rates'!W114*$D$54</f>
        <v>0.51033966320735658</v>
      </c>
      <c r="X73" s="65">
        <f>'Growth Rates'!X114*$D$54</f>
        <v>0.52969286424682338</v>
      </c>
      <c r="Y73" s="65">
        <f>'Growth Rates'!Y114*$D$54</f>
        <v>0.54935306511437909</v>
      </c>
      <c r="Z73" s="65">
        <f>'Growth Rates'!Z114*$D$54</f>
        <v>0.56932513574829691</v>
      </c>
      <c r="AA73" s="65">
        <f>'Growth Rates'!AA114*$D$54</f>
        <v>0.58961402333868063</v>
      </c>
      <c r="AB73" s="65">
        <f>'Growth Rates'!AB114*$D$54</f>
        <v>0.61022475355291061</v>
      </c>
      <c r="AC73" s="65">
        <f>'Growth Rates'!AC114*$D$54</f>
        <v>0.63116243178052889</v>
      </c>
      <c r="AD73" s="65">
        <f>'Growth Rates'!AD114*$D$54</f>
        <v>0.65243224439787173</v>
      </c>
      <c r="AE73" s="65">
        <f>'Growth Rates'!AE114*$D$54</f>
        <v>0.67403946005276361</v>
      </c>
      <c r="AF73" s="65">
        <f>'Growth Rates'!AF114*$D$54</f>
        <v>0.69598943096958898</v>
      </c>
      <c r="AG73" s="65">
        <f>'Growth Rates'!AG114*$D$54</f>
        <v>0.71828759427506816</v>
      </c>
      <c r="AH73" s="65">
        <f>'Growth Rates'!AH114*$D$54</f>
        <v>0.74093947334506194</v>
      </c>
      <c r="AI73" s="65">
        <f>'Growth Rates'!AI114*$D$54</f>
        <v>0.76395067917274295</v>
      </c>
      <c r="AJ73" s="65">
        <f>'Growth Rates'!AJ114*$D$54</f>
        <v>0.78732691175846881</v>
      </c>
      <c r="AK73" s="65">
        <f>'Growth Rates'!AK114*$D$54</f>
        <v>0.81107396152170164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1.4986268377712881E-2</v>
      </c>
      <c r="D74" s="65">
        <f>'Growth Rates'!D115*$D$54</f>
        <v>3.0289000033116204E-2</v>
      </c>
      <c r="E74" s="65">
        <f>'Growth Rates'!E115*$D$54</f>
        <v>4.5914877684255624E-2</v>
      </c>
      <c r="F74" s="65">
        <f>'Growth Rates'!F115*$D$54</f>
        <v>6.1870725167352966E-2</v>
      </c>
      <c r="G74" s="65">
        <f>'Growth Rates'!G115*$D$54</f>
        <v>7.8163510416781698E-2</v>
      </c>
      <c r="H74" s="65">
        <f>'Growth Rates'!H115*$D$54</f>
        <v>9.4033112845164329E-2</v>
      </c>
      <c r="I74" s="65">
        <f>'Growth Rates'!I115*$D$54</f>
        <v>0.10943968722894171</v>
      </c>
      <c r="J74" s="65">
        <f>'Growth Rates'!J115*$D$54</f>
        <v>0.12434389968393737</v>
      </c>
      <c r="K74" s="65">
        <f>'Growth Rates'!K115*$D$54</f>
        <v>0.13870709168296039</v>
      </c>
      <c r="L74" s="65">
        <f>'Growth Rates'!L115*$D$54</f>
        <v>0.15249144424849981</v>
      </c>
      <c r="M74" s="65">
        <f>'Growth Rates'!M115*$D$54</f>
        <v>0.16566014136482146</v>
      </c>
      <c r="N74" s="65">
        <f>'Growth Rates'!N115*$D$54</f>
        <v>0.17817753163892128</v>
      </c>
      <c r="O74" s="65">
        <f>'Growth Rates'!O115*$D$54</f>
        <v>0.19087392059394068</v>
      </c>
      <c r="P74" s="65">
        <f>'Growth Rates'!P115*$D$54</f>
        <v>0.20375186791101679</v>
      </c>
      <c r="Q74" s="65">
        <f>'Growth Rates'!Q115*$D$54</f>
        <v>0.21681396987472709</v>
      </c>
      <c r="R74" s="65">
        <f>'Growth Rates'!R115*$D$54</f>
        <v>0.23006285989651856</v>
      </c>
      <c r="S74" s="65">
        <f>'Growth Rates'!S115*$D$54</f>
        <v>0.24350120904562156</v>
      </c>
      <c r="T74" s="65">
        <f>'Growth Rates'!T115*$D$54</f>
        <v>0.25713172658755679</v>
      </c>
      <c r="U74" s="65">
        <f>'Growth Rates'!U115*$D$54</f>
        <v>0.27095716053034163</v>
      </c>
      <c r="V74" s="65">
        <f>'Growth Rates'!V115*$D$54</f>
        <v>0.28498029817850823</v>
      </c>
      <c r="W74" s="65">
        <f>'Growth Rates'!W115*$D$54</f>
        <v>0.29920396669504362</v>
      </c>
      <c r="X74" s="65">
        <f>'Growth Rates'!X115*$D$54</f>
        <v>0.31363103367136563</v>
      </c>
      <c r="Y74" s="65">
        <f>'Growth Rates'!Y115*$D$54</f>
        <v>0.32826440770544901</v>
      </c>
      <c r="Z74" s="65">
        <f>'Growth Rates'!Z115*$D$54</f>
        <v>0.34310703898821965</v>
      </c>
      <c r="AA74" s="65">
        <f>'Growth Rates'!AA115*$D$54</f>
        <v>0.35816191989833407</v>
      </c>
      <c r="AB74" s="65">
        <f>'Growth Rates'!AB115*$D$54</f>
        <v>0.37343208560546315</v>
      </c>
      <c r="AC74" s="65">
        <f>'Growth Rates'!AC115*$D$54</f>
        <v>0.38892061468220412</v>
      </c>
      <c r="AD74" s="65">
        <f>'Growth Rates'!AD115*$D$54</f>
        <v>0.40463062972474245</v>
      </c>
      <c r="AE74" s="65">
        <f>'Growth Rates'!AE115*$D$54</f>
        <v>0.42056529798238901</v>
      </c>
      <c r="AF74" s="65">
        <f>'Growth Rates'!AF115*$D$54</f>
        <v>0.43672783199611992</v>
      </c>
      <c r="AG74" s="65">
        <f>'Growth Rates'!AG115*$D$54</f>
        <v>0.4531214902462472</v>
      </c>
      <c r="AH74" s="65">
        <f>'Growth Rates'!AH115*$D$54</f>
        <v>0.46974957780935134</v>
      </c>
      <c r="AI74" s="65">
        <f>'Growth Rates'!AI115*$D$54</f>
        <v>0.48661544702460791</v>
      </c>
      <c r="AJ74" s="65">
        <f>'Growth Rates'!AJ115*$D$54</f>
        <v>0.50372249816964254</v>
      </c>
      <c r="AK74" s="65">
        <f>'Growth Rates'!AK115*$D$54</f>
        <v>0.52107418014605134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1.2774273045209162E-2</v>
      </c>
      <c r="D75" s="65">
        <f>'Growth Rates'!D116*$D$54</f>
        <v>2.5778483005232083E-2</v>
      </c>
      <c r="E75" s="65">
        <f>'Growth Rates'!E116*$D$54</f>
        <v>3.9016768744535434E-2</v>
      </c>
      <c r="F75" s="65">
        <f>'Growth Rates'!F116*$D$54</f>
        <v>5.2493343627146222E-2</v>
      </c>
      <c r="G75" s="65">
        <f>'Growth Rates'!G116*$D$54</f>
        <v>6.6212496857644049E-2</v>
      </c>
      <c r="H75" s="65">
        <f>'Growth Rates'!H116*$D$54</f>
        <v>7.8587124727870258E-2</v>
      </c>
      <c r="I75" s="65">
        <f>'Growth Rates'!I116*$D$54</f>
        <v>8.9542261522208191E-2</v>
      </c>
      <c r="J75" s="65">
        <f>'Growth Rates'!J116*$D$54</f>
        <v>9.9010326879103688E-2</v>
      </c>
      <c r="K75" s="65">
        <f>'Growth Rates'!K116*$D$54</f>
        <v>0.10693181319534123</v>
      </c>
      <c r="L75" s="65">
        <f>'Growth Rates'!L116*$D$54</f>
        <v>0.11325590261169471</v>
      </c>
      <c r="M75" s="65">
        <f>'Growth Rates'!M116*$D$54</f>
        <v>0.11794100471926253</v>
      </c>
      <c r="N75" s="65">
        <f>'Growth Rates'!N116*$D$54</f>
        <v>0.12095520710459738</v>
      </c>
      <c r="O75" s="65">
        <f>'Growth Rates'!O116*$D$54</f>
        <v>0.12398038721501964</v>
      </c>
      <c r="P75" s="65">
        <f>'Growth Rates'!P116*$D$54</f>
        <v>0.12701658503140398</v>
      </c>
      <c r="Q75" s="65">
        <f>'Growth Rates'!Q116*$D$54</f>
        <v>0.13006384068023566</v>
      </c>
      <c r="R75" s="65">
        <f>'Growth Rates'!R116*$D$54</f>
        <v>0.13312219443414042</v>
      </c>
      <c r="S75" s="65">
        <f>'Growth Rates'!S116*$D$54</f>
        <v>0.13619168671241674</v>
      </c>
      <c r="T75" s="65">
        <f>'Growth Rates'!T116*$D$54</f>
        <v>0.1392723580815706</v>
      </c>
      <c r="U75" s="65">
        <f>'Growth Rates'!U116*$D$54</f>
        <v>0.14236424925585092</v>
      </c>
      <c r="V75" s="65">
        <f>'Growth Rates'!V116*$D$54</f>
        <v>0.14546740109778797</v>
      </c>
      <c r="W75" s="65">
        <f>'Growth Rates'!W116*$D$54</f>
        <v>0.1485818546187333</v>
      </c>
      <c r="X75" s="65">
        <f>'Growth Rates'!X116*$D$54</f>
        <v>0.15170765097940189</v>
      </c>
      <c r="Y75" s="65">
        <f>'Growth Rates'!Y116*$D$54</f>
        <v>0.15484483149041611</v>
      </c>
      <c r="Z75" s="65">
        <f>'Growth Rates'!Z116*$D$54</f>
        <v>0.15799343761285142</v>
      </c>
      <c r="AA75" s="65">
        <f>'Growth Rates'!AA116*$D$54</f>
        <v>0.16115351095878466</v>
      </c>
      <c r="AB75" s="65">
        <f>'Growth Rates'!AB116*$D$54</f>
        <v>0.16432509329184378</v>
      </c>
      <c r="AC75" s="65">
        <f>'Growth Rates'!AC116*$D$54</f>
        <v>0.16750822652775996</v>
      </c>
      <c r="AD75" s="65">
        <f>'Growth Rates'!AD116*$D$54</f>
        <v>0.17070295273492125</v>
      </c>
      <c r="AE75" s="65">
        <f>'Growth Rates'!AE116*$D$54</f>
        <v>0.17390931413492902</v>
      </c>
      <c r="AF75" s="65">
        <f>'Growth Rates'!AF116*$D$54</f>
        <v>0.17712735310315567</v>
      </c>
      <c r="AG75" s="65">
        <f>'Growth Rates'!AG116*$D$54</f>
        <v>0.18035711216930461</v>
      </c>
      <c r="AH75" s="65">
        <f>'Growth Rates'!AH116*$D$54</f>
        <v>0.18359863401797252</v>
      </c>
      <c r="AI75" s="65">
        <f>'Growth Rates'!AI116*$D$54</f>
        <v>0.18685196148921318</v>
      </c>
      <c r="AJ75" s="65">
        <f>'Growth Rates'!AJ116*$D$54</f>
        <v>0.19011713757910415</v>
      </c>
      <c r="AK75" s="65">
        <f>'Growth Rates'!AK116*$D$54</f>
        <v>0.19339420544031441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1.4093766778379273E-2</v>
      </c>
      <c r="D76" s="65">
        <f>'Growth Rates'!D117*$D$54</f>
        <v>2.8467425547747456E-2</v>
      </c>
      <c r="E76" s="65">
        <f>'Growth Rates'!E117*$D$54</f>
        <v>4.312653476013896E-2</v>
      </c>
      <c r="F76" s="65">
        <f>'Growth Rates'!F117*$D$54</f>
        <v>5.8076763254415707E-2</v>
      </c>
      <c r="G76" s="65">
        <f>'Growth Rates'!G117*$D$54</f>
        <v>7.3323892448470041E-2</v>
      </c>
      <c r="H76" s="65">
        <f>'Growth Rates'!H117*$D$54</f>
        <v>8.7919751257115611E-2</v>
      </c>
      <c r="I76" s="65">
        <f>'Growth Rates'!I117*$D$54</f>
        <v>0.10181583675280063</v>
      </c>
      <c r="J76" s="65">
        <f>'Growth Rates'!J117*$D$54</f>
        <v>0.11496524072887773</v>
      </c>
      <c r="K76" s="65">
        <f>'Growth Rates'!K117*$D$54</f>
        <v>0.12732290999417439</v>
      </c>
      <c r="L76" s="65">
        <f>'Growth Rates'!L117*$D$54</f>
        <v>0.13884590053544124</v>
      </c>
      <c r="M76" s="65">
        <f>'Growth Rates'!M117*$D$54</f>
        <v>0.14949362356776638</v>
      </c>
      <c r="N76" s="65">
        <f>'Growth Rates'!N117*$D$54</f>
        <v>0.1592280815229126</v>
      </c>
      <c r="O76" s="65">
        <f>'Growth Rates'!O117*$D$54</f>
        <v>0.16907283088669051</v>
      </c>
      <c r="P76" s="65">
        <f>'Growth Rates'!P117*$D$54</f>
        <v>0.17902912126076015</v>
      </c>
      <c r="Q76" s="65">
        <f>'Growth Rates'!Q117*$D$54</f>
        <v>0.1890982164047679</v>
      </c>
      <c r="R76" s="65">
        <f>'Growth Rates'!R117*$D$54</f>
        <v>0.19928139439675727</v>
      </c>
      <c r="S76" s="65">
        <f>'Growth Rates'!S117*$D$54</f>
        <v>0.20957994779539588</v>
      </c>
      <c r="T76" s="65">
        <f>'Growth Rates'!T117*$D$54</f>
        <v>0.21999518380404101</v>
      </c>
      <c r="U76" s="65">
        <f>'Growth Rates'!U117*$D$54</f>
        <v>0.23052842443666416</v>
      </c>
      <c r="V76" s="65">
        <f>'Growth Rates'!V117*$D$54</f>
        <v>0.24118100668565498</v>
      </c>
      <c r="W76" s="65">
        <f>'Growth Rates'!W117*$D$54</f>
        <v>0.25195428269152681</v>
      </c>
      <c r="X76" s="65">
        <f>'Growth Rates'!X117*$D$54</f>
        <v>0.26284961991454514</v>
      </c>
      <c r="Y76" s="65">
        <f>'Growth Rates'!Y117*$D$54</f>
        <v>0.27386840130830031</v>
      </c>
      <c r="Z76" s="65">
        <f>'Growth Rates'!Z117*$D$54</f>
        <v>0.28501202549524679</v>
      </c>
      <c r="AA76" s="65">
        <f>'Growth Rates'!AA117*$D$54</f>
        <v>0.29628190694423129</v>
      </c>
      <c r="AB76" s="65">
        <f>'Growth Rates'!AB117*$D$54</f>
        <v>0.30767947615003283</v>
      </c>
      <c r="AC76" s="65">
        <f>'Growth Rates'!AC117*$D$54</f>
        <v>0.3192061798149361</v>
      </c>
      <c r="AD76" s="65">
        <f>'Growth Rates'!AD117*$D$54</f>
        <v>0.33086348103236263</v>
      </c>
      <c r="AE76" s="65">
        <f>'Growth Rates'!AE117*$D$54</f>
        <v>0.34265285947258262</v>
      </c>
      <c r="AF76" s="65">
        <f>'Growth Rates'!AF117*$D$54</f>
        <v>0.35457581157053036</v>
      </c>
      <c r="AG76" s="65">
        <f>'Growth Rates'!AG117*$D$54</f>
        <v>0.36663385071574783</v>
      </c>
      <c r="AH76" s="65">
        <f>'Growth Rates'!AH117*$D$54</f>
        <v>0.37882850744448066</v>
      </c>
      <c r="AI76" s="65">
        <f>'Growth Rates'!AI117*$D$54</f>
        <v>0.39116132963394995</v>
      </c>
      <c r="AJ76" s="65">
        <f>'Growth Rates'!AJ117*$D$54</f>
        <v>0.403633882698826</v>
      </c>
      <c r="AK76" s="65">
        <f>'Growth Rates'!AK117*$D$54</f>
        <v>0.41624774978992707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1.9161409567813665E-2</v>
      </c>
      <c r="D77" s="65">
        <f>'Growth Rates'!D118*$D$54</f>
        <v>3.8840177193958283E-2</v>
      </c>
      <c r="E77" s="65">
        <f>'Growth Rates'!E118*$D$54</f>
        <v>5.9050271546008871E-2</v>
      </c>
      <c r="F77" s="65">
        <f>'Growth Rates'!F118*$D$54</f>
        <v>7.9806038445564706E-2</v>
      </c>
      <c r="G77" s="65">
        <f>'Growth Rates'!G118*$D$54</f>
        <v>0.10112221105140862</v>
      </c>
      <c r="H77" s="65">
        <f>'Growth Rates'!H118*$D$54</f>
        <v>0.12129663734628386</v>
      </c>
      <c r="I77" s="65">
        <f>'Growth Rates'!I118*$D$54</f>
        <v>0.1402130313100092</v>
      </c>
      <c r="J77" s="65">
        <f>'Growth Rates'!J118*$D$54</f>
        <v>0.15775996073729043</v>
      </c>
      <c r="K77" s="65">
        <f>'Growth Rates'!K118*$D$54</f>
        <v>0.17383192234436634</v>
      </c>
      <c r="L77" s="65">
        <f>'Growth Rates'!L118*$D$54</f>
        <v>0.18833038311625316</v>
      </c>
      <c r="M77" s="65">
        <f>'Growth Rates'!M118*$D$54</f>
        <v>0.20116477374964675</v>
      </c>
      <c r="N77" s="65">
        <f>'Growth Rates'!N118*$D$54</f>
        <v>0.21225342037485134</v>
      </c>
      <c r="O77" s="65">
        <f>'Growth Rates'!O118*$D$54</f>
        <v>0.22347706018407118</v>
      </c>
      <c r="P77" s="65">
        <f>'Growth Rates'!P118*$D$54</f>
        <v>0.23483733658432848</v>
      </c>
      <c r="Q77" s="65">
        <f>'Growth Rates'!Q118*$D$54</f>
        <v>0.24633591298948238</v>
      </c>
      <c r="R77" s="65">
        <f>'Growth Rates'!R118*$D$54</f>
        <v>0.25797447306379279</v>
      </c>
      <c r="S77" s="65">
        <f>'Growth Rates'!S118*$D$54</f>
        <v>0.26975472096844771</v>
      </c>
      <c r="T77" s="65">
        <f>'Growth Rates'!T118*$D$54</f>
        <v>0.28167838161109399</v>
      </c>
      <c r="U77" s="65">
        <f>'Growth Rates'!U118*$D$54</f>
        <v>0.29374720089840384</v>
      </c>
      <c r="V77" s="65">
        <f>'Growth Rates'!V118*$D$54</f>
        <v>0.30596294599171742</v>
      </c>
      <c r="W77" s="65">
        <f>'Growth Rates'!W118*$D$54</f>
        <v>0.31832740556579703</v>
      </c>
      <c r="X77" s="65">
        <f>'Growth Rates'!X118*$D$54</f>
        <v>0.33084239007073141</v>
      </c>
      <c r="Y77" s="65">
        <f>'Growth Rates'!Y118*$D$54</f>
        <v>0.34350973199702889</v>
      </c>
      <c r="Z77" s="65">
        <f>'Growth Rates'!Z118*$D$54</f>
        <v>0.35633128614393711</v>
      </c>
      <c r="AA77" s="65">
        <f>'Growth Rates'!AA118*$D$54</f>
        <v>0.36930892989102976</v>
      </c>
      <c r="AB77" s="65">
        <f>'Growth Rates'!AB118*$D$54</f>
        <v>0.38244456347309946</v>
      </c>
      <c r="AC77" s="65">
        <f>'Growth Rates'!AC118*$D$54</f>
        <v>0.39574011025839734</v>
      </c>
      <c r="AD77" s="65">
        <f>'Growth Rates'!AD118*$D$54</f>
        <v>0.40919751703025936</v>
      </c>
      <c r="AE77" s="65">
        <f>'Growth Rates'!AE118*$D$54</f>
        <v>0.42281875427216215</v>
      </c>
      <c r="AF77" s="65">
        <f>'Growth Rates'!AF118*$D$54</f>
        <v>0.4366058164562478</v>
      </c>
      <c r="AG77" s="65">
        <f>'Growth Rates'!AG118*$D$54</f>
        <v>0.4505607223353626</v>
      </c>
      <c r="AH77" s="65">
        <f>'Growth Rates'!AH118*$D$54</f>
        <v>0.46468551523864965</v>
      </c>
      <c r="AI77" s="65">
        <f>'Growth Rates'!AI118*$D$54</f>
        <v>0.47898226337074129</v>
      </c>
      <c r="AJ77" s="65">
        <f>'Growth Rates'!AJ118*$D$54</f>
        <v>0.493453060114593</v>
      </c>
      <c r="AK77" s="65">
        <f>'Growth Rates'!AK118*$D$54</f>
        <v>0.5081000243380045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1.3483954881054036E-2</v>
      </c>
      <c r="D78" s="65">
        <f>'Growth Rates'!D119*$D$54</f>
        <v>2.722410490484814E-2</v>
      </c>
      <c r="E78" s="65">
        <f>'Growth Rates'!E119*$D$54</f>
        <v>4.1225317779094349E-2</v>
      </c>
      <c r="F78" s="65">
        <f>'Growth Rates'!F119*$D$54</f>
        <v>5.5492553697951232E-2</v>
      </c>
      <c r="G78" s="65">
        <f>'Growth Rates'!G119*$D$54</f>
        <v>7.0030867099266272E-2</v>
      </c>
      <c r="H78" s="65">
        <f>'Growth Rates'!H119*$D$54</f>
        <v>8.5384412707998847E-2</v>
      </c>
      <c r="I78" s="65">
        <f>'Growth Rates'!I119*$D$54</f>
        <v>0.10158990730957568</v>
      </c>
      <c r="J78" s="65">
        <f>'Growth Rates'!J119*$D$54</f>
        <v>0.11868653212885086</v>
      </c>
      <c r="K78" s="65">
        <f>'Growth Rates'!K119*$D$54</f>
        <v>0.13671608799613894</v>
      </c>
      <c r="L78" s="65">
        <f>'Growth Rates'!L119*$D$54</f>
        <v>0.15572316251588195</v>
      </c>
      <c r="M78" s="65">
        <f>'Growth Rates'!M119*$D$54</f>
        <v>0.17575531015936766</v>
      </c>
      <c r="N78" s="65">
        <f>'Growth Rates'!N119*$D$54</f>
        <v>0.19686324628296453</v>
      </c>
      <c r="O78" s="65">
        <f>'Growth Rates'!O119*$D$54</f>
        <v>0.21847437449581186</v>
      </c>
      <c r="P78" s="65">
        <f>'Growth Rates'!P119*$D$54</f>
        <v>0.24060069039412538</v>
      </c>
      <c r="Q78" s="65">
        <f>'Growth Rates'!Q119*$D$54</f>
        <v>0.26325447553713871</v>
      </c>
      <c r="R78" s="65">
        <f>'Growth Rates'!R119*$D$54</f>
        <v>0.28644830426417633</v>
      </c>
      <c r="S78" s="65">
        <f>'Growth Rates'!S119*$D$54</f>
        <v>0.3101950506742378</v>
      </c>
      <c r="T78" s="65">
        <f>'Growth Rates'!T119*$D$54</f>
        <v>0.33450789577196866</v>
      </c>
      <c r="U78" s="65">
        <f>'Growth Rates'!U119*$D$54</f>
        <v>0.35940033478398442</v>
      </c>
      <c r="V78" s="65">
        <f>'Growth Rates'!V119*$D$54</f>
        <v>0.38488618464960761</v>
      </c>
      <c r="W78" s="65">
        <f>'Growth Rates'!W119*$D$54</f>
        <v>0.41097959169017739</v>
      </c>
      <c r="X78" s="65">
        <f>'Growth Rates'!X119*$D$54</f>
        <v>0.43769503946118726</v>
      </c>
      <c r="Y78" s="65">
        <f>'Growth Rates'!Y119*$D$54</f>
        <v>0.4650473567916103</v>
      </c>
      <c r="Z78" s="65">
        <f>'Growth Rates'!Z119*$D$54</f>
        <v>0.49305172601487318</v>
      </c>
      <c r="AA78" s="65">
        <f>'Growth Rates'!AA119*$D$54</f>
        <v>0.52172369139604957</v>
      </c>
      <c r="AB78" s="65">
        <f>'Growth Rates'!AB119*$D$54</f>
        <v>0.5510791677599477</v>
      </c>
      <c r="AC78" s="65">
        <f>'Growth Rates'!AC119*$D$54</f>
        <v>0.58113444932488478</v>
      </c>
      <c r="AD78" s="65">
        <f>'Growth Rates'!AD119*$D$54</f>
        <v>0.61190621874704842</v>
      </c>
      <c r="AE78" s="65">
        <f>'Growth Rates'!AE119*$D$54</f>
        <v>0.6434115563804671</v>
      </c>
      <c r="AF78" s="65">
        <f>'Growth Rates'!AF119*$D$54</f>
        <v>0.6756679497577287</v>
      </c>
      <c r="AG78" s="65">
        <f>'Growth Rates'!AG119*$D$54</f>
        <v>0.70869330329671099</v>
      </c>
      <c r="AH78" s="65">
        <f>'Growth Rates'!AH119*$D$54</f>
        <v>0.74250594823870897</v>
      </c>
      <c r="AI78" s="65">
        <f>'Growth Rates'!AI119*$D$54</f>
        <v>0.7771246528234792</v>
      </c>
      <c r="AJ78" s="65">
        <f>'Growth Rates'!AJ119*$D$54</f>
        <v>0.81256863270684576</v>
      </c>
      <c r="AK78" s="65">
        <f>'Growth Rates'!AK119*$D$54</f>
        <v>0.84885756162665205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1.6322682224433852E-2</v>
      </c>
      <c r="D79" s="65">
        <f>'Growth Rates'!D120*$D$54</f>
        <v>3.3020786140029679E-2</v>
      </c>
      <c r="E79" s="65">
        <f>'Growth Rates'!E120*$D$54</f>
        <v>5.0102946445684186E-2</v>
      </c>
      <c r="F79" s="65">
        <f>'Growth Rates'!F120*$D$54</f>
        <v>6.7577996438368787E-2</v>
      </c>
      <c r="G79" s="65">
        <f>'Growth Rates'!G120*$D$54</f>
        <v>8.5454972580885052E-2</v>
      </c>
      <c r="H79" s="65">
        <f>'Growth Rates'!H120*$D$54</f>
        <v>0.10292231080643846</v>
      </c>
      <c r="I79" s="65">
        <f>'Growth Rates'!I120*$D$54</f>
        <v>0.11993452687550531</v>
      </c>
      <c r="J79" s="65">
        <f>'Growth Rates'!J120*$D$54</f>
        <v>0.13644649985935378</v>
      </c>
      <c r="K79" s="65">
        <f>'Growth Rates'!K120*$D$54</f>
        <v>0.15241366680695309</v>
      </c>
      <c r="L79" s="65">
        <f>'Growth Rates'!L120*$D$54</f>
        <v>0.16779221900925931</v>
      </c>
      <c r="M79" s="65">
        <f>'Growth Rates'!M120*$D$54</f>
        <v>0.18253929868201194</v>
      </c>
      <c r="N79" s="65">
        <f>'Growth Rates'!N120*$D$54</f>
        <v>0.19661319485804032</v>
      </c>
      <c r="O79" s="65">
        <f>'Growth Rates'!O120*$D$54</f>
        <v>0.21090909267234928</v>
      </c>
      <c r="P79" s="65">
        <f>'Growth Rates'!P120*$D$54</f>
        <v>0.2254304939787812</v>
      </c>
      <c r="Q79" s="65">
        <f>'Growth Rates'!Q120*$D$54</f>
        <v>0.24018095586942076</v>
      </c>
      <c r="R79" s="65">
        <f>'Growth Rates'!R120*$D$54</f>
        <v>0.25516409154592318</v>
      </c>
      <c r="S79" s="65">
        <f>'Growth Rates'!S120*$D$54</f>
        <v>0.27038357120458678</v>
      </c>
      <c r="T79" s="65">
        <f>'Growth Rates'!T120*$D$54</f>
        <v>0.28584312293538627</v>
      </c>
      <c r="U79" s="65">
        <f>'Growth Rates'!U120*$D$54</f>
        <v>0.30154653363518735</v>
      </c>
      <c r="V79" s="65">
        <f>'Growth Rates'!V120*$D$54</f>
        <v>0.31749764993536711</v>
      </c>
      <c r="W79" s="65">
        <f>'Growth Rates'!W120*$D$54</f>
        <v>0.33370037914406581</v>
      </c>
      <c r="X79" s="65">
        <f>'Growth Rates'!X120*$D$54</f>
        <v>0.35015869020330254</v>
      </c>
      <c r="Y79" s="65">
        <f>'Growth Rates'!Y120*$D$54</f>
        <v>0.36687661466118776</v>
      </c>
      <c r="Z79" s="65">
        <f>'Growth Rates'!Z120*$D$54</f>
        <v>0.38385824765947163</v>
      </c>
      <c r="AA79" s="65">
        <f>'Growth Rates'!AA120*$D$54</f>
        <v>0.40110774893667034</v>
      </c>
      <c r="AB79" s="65">
        <f>'Growth Rates'!AB120*$D$54</f>
        <v>0.41862934384701567</v>
      </c>
      <c r="AC79" s="65">
        <f>'Growth Rates'!AC120*$D$54</f>
        <v>0.43642732439547682</v>
      </c>
      <c r="AD79" s="65">
        <f>'Growth Rates'!AD120*$D$54</f>
        <v>0.45450605028910923</v>
      </c>
      <c r="AE79" s="65">
        <f>'Growth Rates'!AE120*$D$54</f>
        <v>0.47286995000498799</v>
      </c>
      <c r="AF79" s="65">
        <f>'Growth Rates'!AF120*$D$54</f>
        <v>0.49152352187498488</v>
      </c>
      <c r="AG79" s="65">
        <f>'Growth Rates'!AG120*$D$54</f>
        <v>0.51047133518765908</v>
      </c>
      <c r="AH79" s="65">
        <f>'Growth Rates'!AH120*$D$54</f>
        <v>0.52971803130752748</v>
      </c>
      <c r="AI79" s="65">
        <f>'Growth Rates'!AI120*$D$54</f>
        <v>0.54926832481199062</v>
      </c>
      <c r="AJ79" s="65">
        <f>'Growth Rates'!AJ120*$D$54</f>
        <v>0.56912700464619326</v>
      </c>
      <c r="AK79" s="65">
        <f>'Growth Rates'!AK120*$D$54</f>
        <v>0.58929893529610056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1.7742045896123756E-2</v>
      </c>
      <c r="D80" s="65">
        <f>'Growth Rates'!D121*$D$54</f>
        <v>3.5927642939650679E-2</v>
      </c>
      <c r="E80" s="65">
        <f>'Growth Rates'!E121*$D$54</f>
        <v>5.4567879909265739E-2</v>
      </c>
      <c r="F80" s="65">
        <f>'Growth Rates'!F121*$D$54</f>
        <v>7.367412280312112E-2</v>
      </c>
      <c r="G80" s="65">
        <f>'Growth Rates'!G121*$D$54</f>
        <v>9.3258021769322894E-2</v>
      </c>
      <c r="H80" s="65">
        <f>'Growth Rates'!H121*$D$54</f>
        <v>0.11226200231933765</v>
      </c>
      <c r="I80" s="65">
        <f>'Growth Rates'!I121*$D$54</f>
        <v>0.1306209398885752</v>
      </c>
      <c r="J80" s="65">
        <f>'Growth Rates'!J121*$D$54</f>
        <v>0.14827065939008227</v>
      </c>
      <c r="K80" s="65">
        <f>'Growth Rates'!K121*$D$54</f>
        <v>0.16514830087634585</v>
      </c>
      <c r="L80" s="65">
        <f>'Growth Rates'!L121*$D$54</f>
        <v>0.18119268558381443</v>
      </c>
      <c r="M80" s="65">
        <f>'Growth Rates'!M121*$D$54</f>
        <v>0.19634467944427478</v>
      </c>
      <c r="N80" s="65">
        <f>'Growth Rates'!N121*$D$54</f>
        <v>0.21054755109794879</v>
      </c>
      <c r="O80" s="65">
        <f>'Growth Rates'!O121*$D$54</f>
        <v>0.22497306696766564</v>
      </c>
      <c r="P80" s="65">
        <f>'Growth Rates'!P121*$D$54</f>
        <v>0.23962471722415624</v>
      </c>
      <c r="Q80" s="65">
        <f>'Growth Rates'!Q121*$D$54</f>
        <v>0.25450604675006766</v>
      </c>
      <c r="R80" s="65">
        <f>'Growth Rates'!R121*$D$54</f>
        <v>0.2696206559976273</v>
      </c>
      <c r="S80" s="65">
        <f>'Growth Rates'!S121*$D$54</f>
        <v>0.28497220185975164</v>
      </c>
      <c r="T80" s="65">
        <f>'Growth Rates'!T121*$D$54</f>
        <v>0.30056439855481071</v>
      </c>
      <c r="U80" s="65">
        <f>'Growth Rates'!U121*$D$54</f>
        <v>0.31640101852526142</v>
      </c>
      <c r="V80" s="65">
        <f>'Growth Rates'!V121*$D$54</f>
        <v>0.33248589335036893</v>
      </c>
      <c r="W80" s="65">
        <f>'Growth Rates'!W121*$D$54</f>
        <v>0.34882291467323484</v>
      </c>
      <c r="X80" s="65">
        <f>'Growth Rates'!X121*$D$54</f>
        <v>0.36541603514235799</v>
      </c>
      <c r="Y80" s="65">
        <f>'Growth Rates'!Y121*$D$54</f>
        <v>0.38226926936795508</v>
      </c>
      <c r="Z80" s="65">
        <f>'Growth Rates'!Z121*$D$54</f>
        <v>0.39938669489327266</v>
      </c>
      <c r="AA80" s="65">
        <f>'Growth Rates'!AA121*$D$54</f>
        <v>0.41677245318112505</v>
      </c>
      <c r="AB80" s="65">
        <f>'Growth Rates'!AB121*$D$54</f>
        <v>0.43443075061589792</v>
      </c>
      <c r="AC80" s="65">
        <f>'Growth Rates'!AC121*$D$54</f>
        <v>0.45236585952125818</v>
      </c>
      <c r="AD80" s="65">
        <f>'Growth Rates'!AD121*$D$54</f>
        <v>0.47058211919381898</v>
      </c>
      <c r="AE80" s="65">
        <f>'Growth Rates'!AE121*$D$54</f>
        <v>0.48908393695300673</v>
      </c>
      <c r="AF80" s="65">
        <f>'Growth Rates'!AF121*$D$54</f>
        <v>0.50787578920738752</v>
      </c>
      <c r="AG80" s="65">
        <f>'Growth Rates'!AG121*$D$54</f>
        <v>0.52696222253770808</v>
      </c>
      <c r="AH80" s="65">
        <f>'Growth Rates'!AH121*$D$54</f>
        <v>0.54634785479691472</v>
      </c>
      <c r="AI80" s="65">
        <f>'Growth Rates'!AI121*$D$54</f>
        <v>0.56603737622741668</v>
      </c>
      <c r="AJ80" s="65">
        <f>'Growth Rates'!AJ121*$D$54</f>
        <v>0.58603555059586321</v>
      </c>
      <c r="AK80" s="65">
        <f>'Growth Rates'!AK121*$D$54</f>
        <v>0.60634721634570943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5.2303737467103484E-2</v>
      </c>
      <c r="D81" s="65">
        <f>'Growth Rates'!D122*$D$54</f>
        <v>0.10846227410596626</v>
      </c>
      <c r="E81" s="65">
        <f>'Growth Rates'!E122*$D$54</f>
        <v>0.16875970962674647</v>
      </c>
      <c r="F81" s="65">
        <f>'Growth Rates'!F122*$D$54</f>
        <v>0.23350108196276662</v>
      </c>
      <c r="G81" s="65">
        <f>'Growth Rates'!G122*$D$54</f>
        <v>0.30301391042305348</v>
      </c>
      <c r="H81" s="65">
        <f>'Growth Rates'!H122*$D$54</f>
        <v>0.37008931752525492</v>
      </c>
      <c r="I81" s="65">
        <f>'Growth Rates'!I122*$D$54</f>
        <v>0.43354612799859571</v>
      </c>
      <c r="J81" s="65">
        <f>'Growth Rates'!J122*$D$54</f>
        <v>0.49219716027745092</v>
      </c>
      <c r="K81" s="65">
        <f>'Growth Rates'!K122*$D$54</f>
        <v>0.5448842366472938</v>
      </c>
      <c r="L81" s="65">
        <f>'Growth Rates'!L122*$D$54</f>
        <v>0.5905146909698219</v>
      </c>
      <c r="M81" s="65">
        <f>'Growth Rates'!M122*$D$54</f>
        <v>0.62809784901356047</v>
      </c>
      <c r="N81" s="65">
        <f>'Growth Rates'!N122*$D$54</f>
        <v>0.65677984545692691</v>
      </c>
      <c r="O81" s="65">
        <f>'Growth Rates'!O122*$D$54</f>
        <v>0.68607678390403903</v>
      </c>
      <c r="P81" s="65">
        <f>'Growth Rates'!P122*$D$54</f>
        <v>0.71600184871145711</v>
      </c>
      <c r="Q81" s="65">
        <f>'Growth Rates'!Q122*$D$54</f>
        <v>0.74656850690834642</v>
      </c>
      <c r="R81" s="65">
        <f>'Growth Rates'!R122*$D$54</f>
        <v>0.77779051425697687</v>
      </c>
      <c r="S81" s="65">
        <f>'Growth Rates'!S122*$D$54</f>
        <v>0.80968192144316209</v>
      </c>
      <c r="T81" s="65">
        <f>'Growth Rates'!T122*$D$54</f>
        <v>0.84225708039941893</v>
      </c>
      <c r="U81" s="65">
        <f>'Growth Rates'!U122*$D$54</f>
        <v>0.87553065076369818</v>
      </c>
      <c r="V81" s="65">
        <f>'Growth Rates'!V122*$D$54</f>
        <v>0.90951760647658741</v>
      </c>
      <c r="W81" s="65">
        <f>'Growth Rates'!W122*$D$54</f>
        <v>0.9442332425199611</v>
      </c>
      <c r="X81" s="65">
        <f>'Growth Rates'!X122*$D$54</f>
        <v>0.97969318180010456</v>
      </c>
      <c r="Y81" s="65">
        <f>'Growth Rates'!Y122*$D$54</f>
        <v>1.0159133821784143</v>
      </c>
      <c r="Z81" s="65">
        <f>'Growth Rates'!Z122*$D$54</f>
        <v>1.0529101436528352</v>
      </c>
      <c r="AA81" s="65">
        <f>'Growth Rates'!AA122*$D$54</f>
        <v>1.0907001156932676</v>
      </c>
      <c r="AB81" s="65">
        <f>'Growth Rates'!AB122*$D$54</f>
        <v>1.1293003047342469</v>
      </c>
      <c r="AC81" s="65">
        <f>'Growth Rates'!AC122*$D$54</f>
        <v>1.1687280818282648</v>
      </c>
      <c r="AD81" s="65">
        <f>'Growth Rates'!AD122*$D$54</f>
        <v>1.2090011904631786</v>
      </c>
      <c r="AE81" s="65">
        <f>'Growth Rates'!AE122*$D$54</f>
        <v>1.2501377545472245</v>
      </c>
      <c r="AF81" s="65">
        <f>'Growth Rates'!AF122*$D$54</f>
        <v>1.2921562865652327</v>
      </c>
      <c r="AG81" s="65">
        <f>'Growth Rates'!AG122*$D$54</f>
        <v>1.3350756959097068</v>
      </c>
      <c r="AH81" s="65">
        <f>'Growth Rates'!AH122*$D$54</f>
        <v>1.3789152973905263</v>
      </c>
      <c r="AI81" s="65">
        <f>'Growth Rates'!AI122*$D$54</f>
        <v>1.4236948199270947</v>
      </c>
      <c r="AJ81" s="65">
        <f>'Growth Rates'!AJ122*$D$54</f>
        <v>1.4694344154268471</v>
      </c>
      <c r="AK81" s="65">
        <f>'Growth Rates'!AK122*$D$54</f>
        <v>1.5161546678541142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1.2701178474101509E-2</v>
      </c>
      <c r="D82" s="65">
        <f>'Growth Rates'!D123*$D$54</f>
        <v>2.5629669986923891E-2</v>
      </c>
      <c r="E82" s="65">
        <f>'Growth Rates'!E123*$D$54</f>
        <v>3.8789542760772573E-2</v>
      </c>
      <c r="F82" s="65">
        <f>'Growth Rates'!F123*$D$54</f>
        <v>5.2184937826942793E-2</v>
      </c>
      <c r="G82" s="65">
        <f>'Growth Rates'!G123*$D$54</f>
        <v>6.5820070328782315E-2</v>
      </c>
      <c r="H82" s="65">
        <f>'Growth Rates'!H123*$D$54</f>
        <v>8.0091745183656915E-2</v>
      </c>
      <c r="I82" s="65">
        <f>'Growth Rates'!I123*$D$54</f>
        <v>9.5025801589745315E-2</v>
      </c>
      <c r="J82" s="65">
        <f>'Growth Rates'!J123*$D$54</f>
        <v>0.11064954696746249</v>
      </c>
      <c r="K82" s="65">
        <f>'Growth Rates'!K123*$D$54</f>
        <v>0.12699183852200255</v>
      </c>
      <c r="L82" s="65">
        <f>'Growth Rates'!L123*$D$54</f>
        <v>0.14408317018766645</v>
      </c>
      <c r="M82" s="65">
        <f>'Growth Rates'!M123*$D$54</f>
        <v>0.16195576531432695</v>
      </c>
      <c r="N82" s="65">
        <f>'Growth Rates'!N123*$D$54</f>
        <v>0.18064367548318189</v>
      </c>
      <c r="O82" s="65">
        <f>'Growth Rates'!O123*$D$54</f>
        <v>0.19973225444605708</v>
      </c>
      <c r="P82" s="65">
        <f>'Growth Rates'!P123*$D$54</f>
        <v>0.21923009254189624</v>
      </c>
      <c r="Q82" s="65">
        <f>'Growth Rates'!Q123*$D$54</f>
        <v>0.23914596428651019</v>
      </c>
      <c r="R82" s="65">
        <f>'Growth Rates'!R123*$D$54</f>
        <v>0.25948883232132858</v>
      </c>
      <c r="S82" s="65">
        <f>'Growth Rates'!S123*$D$54</f>
        <v>0.2802678514468136</v>
      </c>
      <c r="T82" s="65">
        <f>'Growth Rates'!T123*$D$54</f>
        <v>0.30149237274234897</v>
      </c>
      <c r="U82" s="65">
        <f>'Growth Rates'!U123*$D$54</f>
        <v>0.32317194777446068</v>
      </c>
      <c r="V82" s="65">
        <f>'Growth Rates'!V123*$D$54</f>
        <v>0.34531633289526076</v>
      </c>
      <c r="W82" s="65">
        <f>'Growth Rates'!W123*$D$54</f>
        <v>0.36793549363305078</v>
      </c>
      <c r="X82" s="65">
        <f>'Growth Rates'!X123*$D$54</f>
        <v>0.39103960917705916</v>
      </c>
      <c r="Y82" s="65">
        <f>'Growth Rates'!Y123*$D$54</f>
        <v>0.41463907695833108</v>
      </c>
      <c r="Z82" s="65">
        <f>'Growth Rates'!Z123*$D$54</f>
        <v>0.43874451732883341</v>
      </c>
      <c r="AA82" s="65">
        <f>'Growth Rates'!AA123*$D$54</f>
        <v>0.46336677834087919</v>
      </c>
      <c r="AB82" s="65">
        <f>'Growth Rates'!AB123*$D$54</f>
        <v>0.48851694062902334</v>
      </c>
      <c r="AC82" s="65">
        <f>'Growth Rates'!AC123*$D$54</f>
        <v>0.51420632239662523</v>
      </c>
      <c r="AD82" s="65">
        <f>'Growth Rates'!AD123*$D$54</f>
        <v>0.54044648450932453</v>
      </c>
      <c r="AE82" s="65">
        <f>'Growth Rates'!AE123*$D$54</f>
        <v>0.56724923569772012</v>
      </c>
      <c r="AF82" s="65">
        <f>'Growth Rates'!AF123*$D$54</f>
        <v>0.59462663787159498</v>
      </c>
      <c r="AG82" s="65">
        <f>'Growth Rates'!AG123*$D$54</f>
        <v>0.6225910115480775</v>
      </c>
      <c r="AH82" s="65">
        <f>'Growth Rates'!AH123*$D$54</f>
        <v>0.65115494139618402</v>
      </c>
      <c r="AI82" s="65">
        <f>'Growth Rates'!AI123*$D$54</f>
        <v>0.68033128190023384</v>
      </c>
      <c r="AJ82" s="65">
        <f>'Growth Rates'!AJ123*$D$54</f>
        <v>0.71013316314469044</v>
      </c>
      <c r="AK82" s="65">
        <f>'Growth Rates'!AK123*$D$54</f>
        <v>0.74057399672302826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4.3843018076259377E-3</v>
      </c>
      <c r="D83" s="65">
        <f>'Growth Rates'!D124*$D$54</f>
        <v>8.7956891363536946E-3</v>
      </c>
      <c r="E83" s="65">
        <f>'Growth Rates'!E124*$D$54</f>
        <v>1.3234329316236134E-2</v>
      </c>
      <c r="F83" s="65">
        <f>'Growth Rates'!F124*$D$54</f>
        <v>1.7700390711064721E-2</v>
      </c>
      <c r="G83" s="65">
        <f>'Growth Rates'!G124*$D$54</f>
        <v>2.2194042724755648E-2</v>
      </c>
      <c r="H83" s="65">
        <f>'Growth Rates'!H124*$D$54</f>
        <v>2.7450484882222591E-2</v>
      </c>
      <c r="I83" s="65">
        <f>'Growth Rates'!I124*$D$54</f>
        <v>3.3484987757740045E-2</v>
      </c>
      <c r="J83" s="65">
        <f>'Growth Rates'!J124*$D$54</f>
        <v>4.0315260503454887E-2</v>
      </c>
      <c r="K83" s="65">
        <f>'Growth Rates'!K124*$D$54</f>
        <v>4.7961537056332389E-2</v>
      </c>
      <c r="L83" s="65">
        <f>'Growth Rates'!L124*$D$54</f>
        <v>5.6446675555989E-2</v>
      </c>
      <c r="M83" s="65">
        <f>'Growth Rates'!M124*$D$54</f>
        <v>6.5796271654101041E-2</v>
      </c>
      <c r="N83" s="65">
        <f>'Growth Rates'!N124*$D$54</f>
        <v>7.603878649794861E-2</v>
      </c>
      <c r="O83" s="65">
        <f>'Growth Rates'!O124*$D$54</f>
        <v>8.6416584477853817E-2</v>
      </c>
      <c r="P83" s="65">
        <f>'Growth Rates'!P124*$D$54</f>
        <v>9.6931452413477601E-2</v>
      </c>
      <c r="Q83" s="65">
        <f>'Growth Rates'!Q124*$D$54</f>
        <v>0.10758520072479506</v>
      </c>
      <c r="R83" s="65">
        <f>'Growth Rates'!R124*$D$54</f>
        <v>0.11837966374380837</v>
      </c>
      <c r="S83" s="65">
        <f>'Growth Rates'!S124*$D$54</f>
        <v>0.12931670003037687</v>
      </c>
      <c r="T83" s="65">
        <f>'Growth Rates'!T124*$D$54</f>
        <v>0.14039819269221829</v>
      </c>
      <c r="U83" s="65">
        <f>'Growth Rates'!U124*$D$54</f>
        <v>0.15162604970913729</v>
      </c>
      <c r="V83" s="65">
        <f>'Growth Rates'!V124*$D$54</f>
        <v>0.16300220426153586</v>
      </c>
      <c r="W83" s="65">
        <f>'Growth Rates'!W124*$D$54</f>
        <v>0.17452861506326242</v>
      </c>
      <c r="X83" s="65">
        <f>'Growth Rates'!X124*$D$54</f>
        <v>0.18620726669885818</v>
      </c>
      <c r="Y83" s="65">
        <f>'Growth Rates'!Y124*$D$54</f>
        <v>0.19804016996525689</v>
      </c>
      <c r="Z83" s="65">
        <f>'Growth Rates'!Z124*$D$54</f>
        <v>0.2100293622179982</v>
      </c>
      <c r="AA83" s="65">
        <f>'Growth Rates'!AA124*$D$54</f>
        <v>0.22217690772201376</v>
      </c>
      <c r="AB83" s="65">
        <f>'Growth Rates'!AB124*$D$54</f>
        <v>0.23448489800704631</v>
      </c>
      <c r="AC83" s="65">
        <f>'Growth Rates'!AC124*$D$54</f>
        <v>0.24695545222776369</v>
      </c>
      <c r="AD83" s="65">
        <f>'Growth Rates'!AD124*$D$54</f>
        <v>0.25959071752862828</v>
      </c>
      <c r="AE83" s="65">
        <f>'Growth Rates'!AE124*$D$54</f>
        <v>0.27239286941358665</v>
      </c>
      <c r="AF83" s="65">
        <f>'Growth Rates'!AF124*$D$54</f>
        <v>0.28536411212064156</v>
      </c>
      <c r="AG83" s="65">
        <f>'Growth Rates'!AG124*$D$54</f>
        <v>0.29850667900137129</v>
      </c>
      <c r="AH83" s="65">
        <f>'Growth Rates'!AH124*$D$54</f>
        <v>0.31182283290546164</v>
      </c>
      <c r="AI83" s="65">
        <f>'Growth Rates'!AI124*$D$54</f>
        <v>0.32531486657031722</v>
      </c>
      <c r="AJ83" s="65">
        <f>'Growth Rates'!AJ124*$D$54</f>
        <v>0.33898510301581825</v>
      </c>
      <c r="AK83" s="65">
        <f>'Growth Rates'!AK124*$D$54</f>
        <v>0.35283589594429143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3.5484091792246882E-3</v>
      </c>
      <c r="D84" s="65">
        <f>'Growth Rates'!D125*$D$54</f>
        <v>7.1145604043454597E-3</v>
      </c>
      <c r="E84" s="65">
        <f>'Growth Rates'!E125*$D$54</f>
        <v>1.0698542385591885E-2</v>
      </c>
      <c r="F84" s="65">
        <f>'Growth Rates'!F125*$D$54</f>
        <v>1.4300444276744562E-2</v>
      </c>
      <c r="G84" s="65">
        <f>'Growth Rates'!G125*$D$54</f>
        <v>1.7920355677352912E-2</v>
      </c>
      <c r="H84" s="65">
        <f>'Growth Rates'!H125*$D$54</f>
        <v>2.2805684677574066E-2</v>
      </c>
      <c r="I84" s="65">
        <f>'Growth Rates'!I125*$D$54</f>
        <v>2.8979508064835399E-2</v>
      </c>
      <c r="J84" s="65">
        <f>'Growth Rates'!J125*$D$54</f>
        <v>3.6471644553063273E-2</v>
      </c>
      <c r="K84" s="65">
        <f>'Growth Rates'!K125*$D$54</f>
        <v>4.5318892963496789E-2</v>
      </c>
      <c r="L84" s="65">
        <f>'Growth Rates'!L125*$D$54</f>
        <v>5.5565331425897209E-2</v>
      </c>
      <c r="M84" s="65">
        <f>'Growth Rates'!M125*$D$54</f>
        <v>6.7262680982751663E-2</v>
      </c>
      <c r="N84" s="65">
        <f>'Growth Rates'!N125*$D$54</f>
        <v>8.0470737768822534E-2</v>
      </c>
      <c r="O84" s="65">
        <f>'Growth Rates'!O125*$D$54</f>
        <v>9.3903331520256705E-2</v>
      </c>
      <c r="P84" s="65">
        <f>'Growth Rates'!P125*$D$54</f>
        <v>0.10756427936546525</v>
      </c>
      <c r="Q84" s="65">
        <f>'Growth Rates'!Q125*$D$54</f>
        <v>0.12145746332404232</v>
      </c>
      <c r="R84" s="65">
        <f>'Growth Rates'!R125*$D$54</f>
        <v>0.13558683140991512</v>
      </c>
      <c r="S84" s="65">
        <f>'Growth Rates'!S125*$D$54</f>
        <v>0.14995639875324776</v>
      </c>
      <c r="T84" s="65">
        <f>'Growth Rates'!T125*$D$54</f>
        <v>0.1645702487414171</v>
      </c>
      <c r="U84" s="65">
        <f>'Growth Rates'!U125*$D$54</f>
        <v>0.17943253417938534</v>
      </c>
      <c r="V84" s="65">
        <f>'Growth Rates'!V125*$D$54</f>
        <v>0.19454747846979892</v>
      </c>
      <c r="W84" s="65">
        <f>'Growth Rates'!W125*$D$54</f>
        <v>0.20991937681314957</v>
      </c>
      <c r="X84" s="65">
        <f>'Growth Rates'!X125*$D$54</f>
        <v>0.22555259742833728</v>
      </c>
      <c r="Y84" s="65">
        <f>'Growth Rates'!Y125*$D$54</f>
        <v>0.24145158279398304</v>
      </c>
      <c r="Z84" s="65">
        <f>'Growth Rates'!Z125*$D$54</f>
        <v>0.2576208509108448</v>
      </c>
      <c r="AA84" s="65">
        <f>'Growth Rates'!AA125*$D$54</f>
        <v>0.27406499658569333</v>
      </c>
      <c r="AB84" s="65">
        <f>'Growth Rates'!AB125*$D$54</f>
        <v>0.29078869273701419</v>
      </c>
      <c r="AC84" s="65">
        <f>'Growth Rates'!AC125*$D$54</f>
        <v>0.30779669172290758</v>
      </c>
      <c r="AD84" s="65">
        <f>'Growth Rates'!AD125*$D$54</f>
        <v>0.32509382669156117</v>
      </c>
      <c r="AE84" s="65">
        <f>'Growth Rates'!AE125*$D$54</f>
        <v>0.34268501295468179</v>
      </c>
      <c r="AF84" s="65">
        <f>'Growth Rates'!AF125*$D$54</f>
        <v>0.36057524938427554</v>
      </c>
      <c r="AG84" s="65">
        <f>'Growth Rates'!AG125*$D$54</f>
        <v>0.37876961983317231</v>
      </c>
      <c r="AH84" s="65">
        <f>'Growth Rates'!AH125*$D$54</f>
        <v>0.39727329457970029</v>
      </c>
      <c r="AI84" s="65">
        <f>'Growth Rates'!AI125*$D$54</f>
        <v>0.41609153179691932</v>
      </c>
      <c r="AJ84" s="65">
        <f>'Growth Rates'!AJ125*$D$54</f>
        <v>0.43522967904683102</v>
      </c>
      <c r="AK84" s="65">
        <f>'Growth Rates'!AK125*$D$54</f>
        <v>0.45469317479999127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1.4193636716899069E-3</v>
      </c>
      <c r="D85" s="65">
        <f>'Growth Rates'!D126*$D$54</f>
        <v>2.8415660707231177E-3</v>
      </c>
      <c r="E85" s="65">
        <f>'Growth Rates'!E126*$D$54</f>
        <v>4.2666128745544735E-3</v>
      </c>
      <c r="F85" s="65">
        <f>'Growth Rates'!F126*$D$54</f>
        <v>5.6945097719934747E-3</v>
      </c>
      <c r="G85" s="65">
        <f>'Growth Rates'!G126*$D$54</f>
        <v>7.1252624632274419E-3</v>
      </c>
      <c r="H85" s="65">
        <f>'Growth Rates'!H126*$D$54</f>
        <v>9.1732827441079797E-3</v>
      </c>
      <c r="I85" s="65">
        <f>'Growth Rates'!I126*$D$54</f>
        <v>1.184331604172459E-2</v>
      </c>
      <c r="J85" s="65">
        <f>'Growth Rates'!J126*$D$54</f>
        <v>1.5141716736063831E-2</v>
      </c>
      <c r="K85" s="65">
        <f>'Growth Rates'!K126*$D$54</f>
        <v>1.9076473164360761E-2</v>
      </c>
      <c r="L85" s="65">
        <f>'Growth Rates'!L126*$D$54</f>
        <v>2.365723967813356E-2</v>
      </c>
      <c r="M85" s="65">
        <f>'Growth Rates'!M126*$D$54</f>
        <v>2.889537593186987E-2</v>
      </c>
      <c r="N85" s="65">
        <f>'Growth Rates'!N126*$D$54</f>
        <v>3.4803993626084384E-2</v>
      </c>
      <c r="O85" s="65">
        <f>'Growth Rates'!O126*$D$54</f>
        <v>4.0759880261852739E-2</v>
      </c>
      <c r="P85" s="65">
        <f>'Growth Rates'!P126*$D$54</f>
        <v>4.6763413990707256E-2</v>
      </c>
      <c r="Q85" s="65">
        <f>'Growth Rates'!Q126*$D$54</f>
        <v>5.2814975989392526E-2</v>
      </c>
      <c r="R85" s="65">
        <f>'Growth Rates'!R126*$D$54</f>
        <v>5.8914950484067335E-2</v>
      </c>
      <c r="S85" s="65">
        <f>'Growth Rates'!S126*$D$54</f>
        <v>6.5063724774699475E-2</v>
      </c>
      <c r="T85" s="65">
        <f>'Growth Rates'!T126*$D$54</f>
        <v>7.1261689259656688E-2</v>
      </c>
      <c r="U85" s="65">
        <f>'Growth Rates'!U126*$D$54</f>
        <v>7.7509237460493624E-2</v>
      </c>
      <c r="V85" s="65">
        <f>'Growth Rates'!V126*$D$54</f>
        <v>8.3806766046937153E-2</v>
      </c>
      <c r="W85" s="65">
        <f>'Growth Rates'!W126*$D$54</f>
        <v>9.015467486207232E-2</v>
      </c>
      <c r="X85" s="65">
        <f>'Growth Rates'!X126*$D$54</f>
        <v>9.655336694772855E-2</v>
      </c>
      <c r="Y85" s="65">
        <f>'Growth Rates'!Y126*$D$54</f>
        <v>0.10300324857006997</v>
      </c>
      <c r="Z85" s="65">
        <f>'Growth Rates'!Z126*$D$54</f>
        <v>0.1095047292453902</v>
      </c>
      <c r="AA85" s="65">
        <f>'Growth Rates'!AA126*$D$54</f>
        <v>0.11605822176611302</v>
      </c>
      <c r="AB85" s="65">
        <f>'Growth Rates'!AB126*$D$54</f>
        <v>0.12266414222700148</v>
      </c>
      <c r="AC85" s="65">
        <f>'Growth Rates'!AC126*$D$54</f>
        <v>0.1293229100515772</v>
      </c>
      <c r="AD85" s="65">
        <f>'Growth Rates'!AD126*$D$54</f>
        <v>0.13603494801874944</v>
      </c>
      <c r="AE85" s="65">
        <f>'Growth Rates'!AE126*$D$54</f>
        <v>0.142800682289659</v>
      </c>
      <c r="AF85" s="65">
        <f>'Growth Rates'!AF126*$D$54</f>
        <v>0.14962054243473583</v>
      </c>
      <c r="AG85" s="65">
        <f>'Growth Rates'!AG126*$D$54</f>
        <v>0.15649496146097341</v>
      </c>
      <c r="AH85" s="65">
        <f>'Growth Rates'!AH126*$D$54</f>
        <v>0.16342437583942082</v>
      </c>
      <c r="AI85" s="65">
        <f>'Growth Rates'!AI126*$D$54</f>
        <v>0.17040922553289581</v>
      </c>
      <c r="AJ85" s="65">
        <f>'Growth Rates'!AJ126*$D$54</f>
        <v>0.17744995402391855</v>
      </c>
      <c r="AK85" s="65">
        <f>'Growth Rates'!AK126*$D$54</f>
        <v>0.18454700834286947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1.0399258265023545E-2</v>
      </c>
      <c r="D86" s="65">
        <f>'Growth Rates'!D127*$D$54</f>
        <v>2.0950901115646531E-2</v>
      </c>
      <c r="E86" s="65">
        <f>'Growth Rates'!E127*$D$54</f>
        <v>3.1657161505540897E-2</v>
      </c>
      <c r="F86" s="65">
        <f>'Growth Rates'!F127*$D$54</f>
        <v>4.252030510876216E-2</v>
      </c>
      <c r="G86" s="65">
        <f>'Growth Rates'!G127*$D$54</f>
        <v>5.3542630799214612E-2</v>
      </c>
      <c r="H86" s="65">
        <f>'Growth Rates'!H127*$D$54</f>
        <v>6.491479525551179E-2</v>
      </c>
      <c r="I86" s="65">
        <f>'Growth Rates'!I127*$D$54</f>
        <v>7.664753692610482E-2</v>
      </c>
      <c r="J86" s="65">
        <f>'Growth Rates'!J127*$D$54</f>
        <v>8.8752018529453081E-2</v>
      </c>
      <c r="K86" s="65">
        <f>'Growth Rates'!K127*$D$54</f>
        <v>0.10123984428854052</v>
      </c>
      <c r="L86" s="65">
        <f>'Growth Rates'!L127*$D$54</f>
        <v>0.11412307796263864</v>
      </c>
      <c r="M86" s="65">
        <f>'Growth Rates'!M127*$D$54</f>
        <v>0.12741426171469303</v>
      </c>
      <c r="N86" s="65">
        <f>'Growth Rates'!N127*$D$54</f>
        <v>0.14112643585471837</v>
      </c>
      <c r="O86" s="65">
        <f>'Growth Rates'!O127*$D$54</f>
        <v>0.15506322425372132</v>
      </c>
      <c r="P86" s="65">
        <f>'Growth Rates'!P127*$D$54</f>
        <v>0.16922830623817633</v>
      </c>
      <c r="Q86" s="65">
        <f>'Growth Rates'!Q127*$D$54</f>
        <v>0.18362542140429919</v>
      </c>
      <c r="R86" s="65">
        <f>'Growth Rates'!R127*$D$54</f>
        <v>0.19825837060530457</v>
      </c>
      <c r="S86" s="65">
        <f>'Growth Rates'!S127*$D$54</f>
        <v>0.21313101695483483</v>
      </c>
      <c r="T86" s="65">
        <f>'Growth Rates'!T127*$D$54</f>
        <v>0.2282472868468261</v>
      </c>
      <c r="U86" s="65">
        <f>'Growth Rates'!U127*$D$54</f>
        <v>0.24361117099208032</v>
      </c>
      <c r="V86" s="65">
        <f>'Growth Rates'!V127*$D$54</f>
        <v>0.25922672547181713</v>
      </c>
      <c r="W86" s="65">
        <f>'Growth Rates'!W127*$D$54</f>
        <v>0.27509807280848325</v>
      </c>
      <c r="X86" s="65">
        <f>'Growth Rates'!X127*$D$54</f>
        <v>0.291229403054103</v>
      </c>
      <c r="Y86" s="65">
        <f>'Growth Rates'!Y127*$D$54</f>
        <v>0.30762497489645585</v>
      </c>
      <c r="Z86" s="65">
        <f>'Growth Rates'!Z127*$D$54</f>
        <v>0.32428911678337469</v>
      </c>
      <c r="AA86" s="65">
        <f>'Growth Rates'!AA127*$D$54</f>
        <v>0.3412262280654606</v>
      </c>
      <c r="AB86" s="65">
        <f>'Growth Rates'!AB127*$D$54</f>
        <v>0.35844078015751557</v>
      </c>
      <c r="AC86" s="65">
        <f>'Growth Rates'!AC127*$D$54</f>
        <v>0.37593731771900113</v>
      </c>
      <c r="AD86" s="65">
        <f>'Growth Rates'!AD127*$D$54</f>
        <v>0.39372045985383247</v>
      </c>
      <c r="AE86" s="65">
        <f>'Growth Rates'!AE127*$D$54</f>
        <v>0.41179490132982727</v>
      </c>
      <c r="AF86" s="65">
        <f>'Growth Rates'!AF127*$D$54</f>
        <v>0.43016541381812895</v>
      </c>
      <c r="AG86" s="65">
        <f>'Growth Rates'!AG127*$D$54</f>
        <v>0.44883684715293243</v>
      </c>
      <c r="AH86" s="65">
        <f>'Growth Rates'!AH127*$D$54</f>
        <v>0.46781413061184607</v>
      </c>
      <c r="AI86" s="65">
        <f>'Growth Rates'!AI127*$D$54</f>
        <v>0.48710227421722546</v>
      </c>
      <c r="AJ86" s="65">
        <f>'Growth Rates'!AJ127*$D$54</f>
        <v>0.50670637005882457</v>
      </c>
      <c r="AK86" s="65">
        <f>'Growth Rates'!AK127*$D$54</f>
        <v>0.52663159363811285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1.4193636716899069E-2</v>
      </c>
      <c r="D87" s="65">
        <f>'Growth Rates'!D128*$D$54</f>
        <v>2.8671146168136086E-2</v>
      </c>
      <c r="E87" s="65">
        <f>'Growth Rates'!E128*$D$54</f>
        <v>4.3438205808397821E-2</v>
      </c>
      <c r="F87" s="65">
        <f>'Growth Rates'!F128*$D$54</f>
        <v>5.8500606641464871E-2</v>
      </c>
      <c r="G87" s="65">
        <f>'Growth Rates'!G128*$D$54</f>
        <v>7.3864255491193256E-2</v>
      </c>
      <c r="H87" s="65">
        <f>'Growth Rates'!H128*$D$54</f>
        <v>8.9136128487114274E-2</v>
      </c>
      <c r="I87" s="65">
        <f>'Growth Rates'!I128*$D$54</f>
        <v>0.10429883461865724</v>
      </c>
      <c r="J87" s="65">
        <f>'Growth Rates'!J128*$D$54</f>
        <v>0.11933480184641398</v>
      </c>
      <c r="K87" s="65">
        <f>'Growth Rates'!K128*$D$54</f>
        <v>0.13422630927831575</v>
      </c>
      <c r="L87" s="65">
        <f>'Growth Rates'!L128*$D$54</f>
        <v>0.14895552036837803</v>
      </c>
      <c r="M87" s="65">
        <f>'Growth Rates'!M128*$D$54</f>
        <v>0.16350451705701557</v>
      </c>
      <c r="N87" s="65">
        <f>'Growth Rates'!N128*$D$54</f>
        <v>0.17785533476695939</v>
      </c>
      <c r="O87" s="65">
        <f>'Growth Rates'!O128*$D$54</f>
        <v>0.1924420081659661</v>
      </c>
      <c r="P87" s="65">
        <f>'Growth Rates'!P128*$D$54</f>
        <v>0.20726841354228553</v>
      </c>
      <c r="Q87" s="65">
        <f>'Growth Rates'!Q128*$D$54</f>
        <v>0.22233849089096477</v>
      </c>
      <c r="R87" s="65">
        <f>'Growth Rates'!R128*$D$54</f>
        <v>0.23765624496086954</v>
      </c>
      <c r="S87" s="65">
        <f>'Growth Rates'!S128*$D$54</f>
        <v>0.25322574631891315</v>
      </c>
      <c r="T87" s="65">
        <f>'Growth Rates'!T128*$D$54</f>
        <v>0.2690511324317762</v>
      </c>
      <c r="U87" s="65">
        <f>'Growth Rates'!U128*$D$54</f>
        <v>0.28513660876540425</v>
      </c>
      <c r="V87" s="65">
        <f>'Growth Rates'!V128*$D$54</f>
        <v>0.3014864499025755</v>
      </c>
      <c r="W87" s="65">
        <f>'Growth Rates'!W128*$D$54</f>
        <v>0.31810500067883607</v>
      </c>
      <c r="X87" s="65">
        <f>'Growth Rates'!X128*$D$54</f>
        <v>0.33499667733710442</v>
      </c>
      <c r="Y87" s="65">
        <f>'Growth Rates'!Y128*$D$54</f>
        <v>0.35216596870125161</v>
      </c>
      <c r="Z87" s="65">
        <f>'Growth Rates'!Z128*$D$54</f>
        <v>0.36961743736896835</v>
      </c>
      <c r="AA87" s="65">
        <f>'Growth Rates'!AA128*$D$54</f>
        <v>0.38735572092423909</v>
      </c>
      <c r="AB87" s="65">
        <f>'Growth Rates'!AB128*$D$54</f>
        <v>0.40538553316974074</v>
      </c>
      <c r="AC87" s="65">
        <f>'Growth Rates'!AC128*$D$54</f>
        <v>0.42371166537949717</v>
      </c>
      <c r="AD87" s="65">
        <f>'Growth Rates'!AD128*$D$54</f>
        <v>0.44233898757212098</v>
      </c>
      <c r="AE87" s="65">
        <f>'Growth Rates'!AE128*$D$54</f>
        <v>0.46127244980498061</v>
      </c>
      <c r="AF87" s="65">
        <f>'Growth Rates'!AF128*$D$54</f>
        <v>0.48051708348963723</v>
      </c>
      <c r="AG87" s="65">
        <f>'Growth Rates'!AG128*$D$54</f>
        <v>0.50007800272890124</v>
      </c>
      <c r="AH87" s="65">
        <f>'Growth Rates'!AH128*$D$54</f>
        <v>0.51996040567586255</v>
      </c>
      <c r="AI87" s="65">
        <f>'Growth Rates'!AI128*$D$54</f>
        <v>0.54016957591525716</v>
      </c>
      <c r="AJ87" s="65">
        <f>'Growth Rates'!AJ128*$D$54</f>
        <v>0.5607108838675362</v>
      </c>
      <c r="AK87" s="65">
        <f>'Growth Rates'!AK128*$D$54</f>
        <v>0.58158978821601093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2.9121912829845591E-2</v>
      </c>
      <c r="D88" s="65">
        <f>'Growth Rates'!D129*$D$54</f>
        <v>5.943884822337199E-2</v>
      </c>
      <c r="E88" s="65">
        <f>'Growth Rates'!E129*$D$54</f>
        <v>9.0999844131350163E-2</v>
      </c>
      <c r="F88" s="65">
        <f>'Growth Rates'!F129*$D$54</f>
        <v>0.1238559507850626</v>
      </c>
      <c r="G88" s="65">
        <f>'Growth Rates'!G129*$D$54</f>
        <v>0.15806031327057085</v>
      </c>
      <c r="H88" s="65">
        <f>'Growth Rates'!H129*$D$54</f>
        <v>0.19168311709984515</v>
      </c>
      <c r="I88" s="65">
        <f>'Growth Rates'!I129*$D$54</f>
        <v>0.22454665962208131</v>
      </c>
      <c r="J88" s="65">
        <f>'Growth Rates'!J129*$D$54</f>
        <v>0.25647115703228196</v>
      </c>
      <c r="K88" s="65">
        <f>'Growth Rates'!K129*$D$54</f>
        <v>0.28727630414192162</v>
      </c>
      <c r="L88" s="65">
        <f>'Growth Rates'!L129*$D$54</f>
        <v>0.31678290411892907</v>
      </c>
      <c r="M88" s="65">
        <f>'Growth Rates'!M129*$D$54</f>
        <v>0.34481454869797457</v>
      </c>
      <c r="N88" s="65">
        <f>'Growth Rates'!N129*$D$54</f>
        <v>0.37119932775368025</v>
      </c>
      <c r="O88" s="65">
        <f>'Growth Rates'!O129*$D$54</f>
        <v>0.39824428599636358</v>
      </c>
      <c r="P88" s="65">
        <f>'Growth Rates'!P129*$D$54</f>
        <v>0.42596594191033688</v>
      </c>
      <c r="Q88" s="65">
        <f>'Growth Rates'!Q129*$D$54</f>
        <v>0.45438122729243352</v>
      </c>
      <c r="R88" s="65">
        <f>'Growth Rates'!R129*$D$54</f>
        <v>0.48350749759358846</v>
      </c>
      <c r="S88" s="65">
        <f>'Growth Rates'!S129*$D$54</f>
        <v>0.51336254251917779</v>
      </c>
      <c r="T88" s="65">
        <f>'Growth Rates'!T129*$D$54</f>
        <v>0.54396459689459198</v>
      </c>
      <c r="U88" s="65">
        <f>'Growth Rates'!U129*$D$54</f>
        <v>0.57533235180267905</v>
      </c>
      <c r="V88" s="65">
        <f>'Growth Rates'!V129*$D$54</f>
        <v>0.60748496599985913</v>
      </c>
      <c r="W88" s="65">
        <f>'Growth Rates'!W129*$D$54</f>
        <v>0.64044207761788485</v>
      </c>
      <c r="X88" s="65">
        <f>'Growth Rates'!X129*$D$54</f>
        <v>0.67422381615839422</v>
      </c>
      <c r="Y88" s="65">
        <f>'Growth Rates'!Y129*$D$54</f>
        <v>0.70885081478758127</v>
      </c>
      <c r="Z88" s="65">
        <f>'Growth Rates'!Z129*$D$54</f>
        <v>0.744344222938494</v>
      </c>
      <c r="AA88" s="65">
        <f>'Growth Rates'!AA129*$D$54</f>
        <v>0.78072571922865774</v>
      </c>
      <c r="AB88" s="65">
        <f>'Growth Rates'!AB129*$D$54</f>
        <v>0.81801752470091338</v>
      </c>
      <c r="AC88" s="65">
        <f>'Growth Rates'!AC129*$D$54</f>
        <v>0.85624241639555609</v>
      </c>
      <c r="AD88" s="65">
        <f>'Growth Rates'!AD129*$D$54</f>
        <v>0.89542374126206625</v>
      </c>
      <c r="AE88" s="65">
        <f>'Growth Rates'!AE129*$D$54</f>
        <v>0.93558543041892972</v>
      </c>
      <c r="AF88" s="65">
        <f>'Growth Rates'!AF129*$D$54</f>
        <v>0.97675201377025489</v>
      </c>
      <c r="AG88" s="65">
        <f>'Growth Rates'!AG129*$D$54</f>
        <v>1.0189486349881145</v>
      </c>
      <c r="AH88" s="65">
        <f>'Growth Rates'!AH129*$D$54</f>
        <v>1.0622010668697661</v>
      </c>
      <c r="AI88" s="65">
        <f>'Growth Rates'!AI129*$D$54</f>
        <v>1.106535727079127</v>
      </c>
      <c r="AJ88" s="65">
        <f>'Growth Rates'!AJ129*$D$54</f>
        <v>1.1519796942821203</v>
      </c>
      <c r="AK88" s="65">
        <f>'Growth Rates'!AK129*$D$54</f>
        <v>1.1985607246857481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1.2774273045209162E-2</v>
      </c>
      <c r="D89" s="65">
        <f>'Growth Rates'!D130*$D$54</f>
        <v>2.5778483005232083E-2</v>
      </c>
      <c r="E89" s="65">
        <f>'Growth Rates'!E130*$D$54</f>
        <v>3.9016768744535434E-2</v>
      </c>
      <c r="F89" s="65">
        <f>'Growth Rates'!F130*$D$54</f>
        <v>5.2493343627146222E-2</v>
      </c>
      <c r="G89" s="65">
        <f>'Growth Rates'!G130*$D$54</f>
        <v>6.6212496857644049E-2</v>
      </c>
      <c r="H89" s="65">
        <f>'Growth Rates'!H130*$D$54</f>
        <v>7.9956910751232943E-2</v>
      </c>
      <c r="I89" s="65">
        <f>'Growth Rates'!I130*$D$54</f>
        <v>9.3719186049052078E-2</v>
      </c>
      <c r="J89" s="65">
        <f>'Growth Rates'!J130*$D$54</f>
        <v>0.10749177499580644</v>
      </c>
      <c r="K89" s="65">
        <f>'Growth Rates'!K130*$D$54</f>
        <v>0.12126698729283636</v>
      </c>
      <c r="L89" s="65">
        <f>'Growth Rates'!L130*$D$54</f>
        <v>0.135036996361977</v>
      </c>
      <c r="M89" s="65">
        <f>'Growth Rates'!M130*$D$54</f>
        <v>0.14879384591506117</v>
      </c>
      <c r="N89" s="65">
        <f>'Growth Rates'!N130*$D$54</f>
        <v>0.16252945682322137</v>
      </c>
      <c r="O89" s="65">
        <f>'Growth Rates'!O130*$D$54</f>
        <v>0.17648483750591212</v>
      </c>
      <c r="P89" s="65">
        <f>'Growth Rates'!P130*$D$54</f>
        <v>0.19066350427952589</v>
      </c>
      <c r="Q89" s="65">
        <f>'Growth Rates'!Q130*$D$54</f>
        <v>0.2050690297215175</v>
      </c>
      <c r="R89" s="65">
        <f>'Growth Rates'!R130*$D$54</f>
        <v>0.21970504357058104</v>
      </c>
      <c r="S89" s="65">
        <f>'Growth Rates'!S130*$D$54</f>
        <v>0.23457523364122956</v>
      </c>
      <c r="T89" s="65">
        <f>'Growth Rates'!T130*$D$54</f>
        <v>0.24968334675300843</v>
      </c>
      <c r="U89" s="65">
        <f>'Growth Rates'!U130*$D$54</f>
        <v>0.26503318967457584</v>
      </c>
      <c r="V89" s="65">
        <f>'Growth Rates'!V130*$D$54</f>
        <v>0.2806286300828883</v>
      </c>
      <c r="W89" s="65">
        <f>'Growth Rates'!W130*$D$54</f>
        <v>0.29647359753773372</v>
      </c>
      <c r="X89" s="65">
        <f>'Growth Rates'!X130*$D$54</f>
        <v>0.3125720844718568</v>
      </c>
      <c r="Y89" s="65">
        <f>'Growth Rates'!Y130*$D$54</f>
        <v>0.32892814719692581</v>
      </c>
      <c r="Z89" s="65">
        <f>'Growth Rates'!Z130*$D$54</f>
        <v>0.34554590692559589</v>
      </c>
      <c r="AA89" s="65">
        <f>'Growth Rates'!AA130*$D$54</f>
        <v>0.36242955080992462</v>
      </c>
      <c r="AB89" s="65">
        <f>'Growth Rates'!AB130*$D$54</f>
        <v>0.37958333299640262</v>
      </c>
      <c r="AC89" s="65">
        <f>'Growth Rates'!AC130*$D$54</f>
        <v>0.39701157569786438</v>
      </c>
      <c r="AD89" s="65">
        <f>'Growth Rates'!AD130*$D$54</f>
        <v>0.4147186702825495</v>
      </c>
      <c r="AE89" s="65">
        <f>'Growth Rates'!AE130*$D$54</f>
        <v>0.43270907838058953</v>
      </c>
      <c r="AF89" s="65">
        <f>'Growth Rates'!AF130*$D$54</f>
        <v>0.45098733300819815</v>
      </c>
      <c r="AG89" s="65">
        <f>'Growth Rates'!AG130*$D$54</f>
        <v>0.46955803970984861</v>
      </c>
      <c r="AH89" s="65">
        <f>'Growth Rates'!AH130*$D$54</f>
        <v>0.48842587771872542</v>
      </c>
      <c r="AI89" s="65">
        <f>'Growth Rates'!AI130*$D$54</f>
        <v>0.50759560113574431</v>
      </c>
      <c r="AJ89" s="65">
        <f>'Growth Rates'!AJ130*$D$54</f>
        <v>0.52707204012743536</v>
      </c>
      <c r="AK89" s="65">
        <f>'Growth Rates'!AK130*$D$54</f>
        <v>0.54686010214299363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2.2000136911193478E-2</v>
      </c>
      <c r="D90" s="65">
        <f>'Growth Rates'!D131*$D$54</f>
        <v>4.4682278066633947E-2</v>
      </c>
      <c r="E90" s="65">
        <f>'Growth Rates'!E131*$D$54</f>
        <v>6.8067565597893065E-2</v>
      </c>
      <c r="F90" s="65">
        <f>'Growth Rates'!F131*$D$54</f>
        <v>9.2177797042621301E-2</v>
      </c>
      <c r="G90" s="65">
        <f>'Growth Rates'!G131*$D$54</f>
        <v>0.11703544566213608</v>
      </c>
      <c r="H90" s="65">
        <f>'Growth Rates'!H131*$D$54</f>
        <v>0.14148265670098853</v>
      </c>
      <c r="I90" s="65">
        <f>'Growth Rates'!I131*$D$54</f>
        <v>0.16543685741978162</v>
      </c>
      <c r="J90" s="65">
        <f>'Growth Rates'!J131*$D$54</f>
        <v>0.18881502822556806</v>
      </c>
      <c r="K90" s="65">
        <f>'Growth Rates'!K131*$D$54</f>
        <v>0.21153416321706559</v>
      </c>
      <c r="L90" s="65">
        <f>'Growth Rates'!L131*$D$54</f>
        <v>0.23351174490897364</v>
      </c>
      <c r="M90" s="65">
        <f>'Growth Rates'!M131*$D$54</f>
        <v>0.25466622950588313</v>
      </c>
      <c r="N90" s="65">
        <f>'Growth Rates'!N131*$D$54</f>
        <v>0.27491753887825054</v>
      </c>
      <c r="O90" s="65">
        <f>'Growth Rates'!O131*$D$54</f>
        <v>0.29559412574743765</v>
      </c>
      <c r="P90" s="65">
        <f>'Growth Rates'!P131*$D$54</f>
        <v>0.31670492094087782</v>
      </c>
      <c r="Q90" s="65">
        <f>'Growth Rates'!Q131*$D$54</f>
        <v>0.33825904283338021</v>
      </c>
      <c r="R90" s="65">
        <f>'Growth Rates'!R131*$D$54</f>
        <v>0.36026580128562508</v>
      </c>
      <c r="S90" s="65">
        <f>'Growth Rates'!S131*$D$54</f>
        <v>0.38273470166536705</v>
      </c>
      <c r="T90" s="65">
        <f>'Growth Rates'!T131*$D$54</f>
        <v>0.40567544895308366</v>
      </c>
      <c r="U90" s="65">
        <f>'Growth Rates'!U131*$D$54</f>
        <v>0.42909795193384226</v>
      </c>
      <c r="V90" s="65">
        <f>'Growth Rates'!V131*$D$54</f>
        <v>0.45301232747719683</v>
      </c>
      <c r="W90" s="65">
        <f>'Growth Rates'!W131*$D$54</f>
        <v>0.47742890490696183</v>
      </c>
      <c r="X90" s="65">
        <f>'Growth Rates'!X131*$D$54</f>
        <v>0.50235823046275196</v>
      </c>
      <c r="Y90" s="65">
        <f>'Growth Rates'!Y131*$D$54</f>
        <v>0.52781107185521359</v>
      </c>
      <c r="Z90" s="65">
        <f>'Growth Rates'!Z131*$D$54</f>
        <v>0.55379842291691694</v>
      </c>
      <c r="AA90" s="65">
        <f>'Growth Rates'!AA131*$D$54</f>
        <v>0.58033150835091618</v>
      </c>
      <c r="AB90" s="65">
        <f>'Growth Rates'!AB131*$D$54</f>
        <v>0.60742178857902929</v>
      </c>
      <c r="AC90" s="65">
        <f>'Growth Rates'!AC131*$D$54</f>
        <v>0.63508096469193276</v>
      </c>
      <c r="AD90" s="65">
        <f>'Growth Rates'!AD131*$D$54</f>
        <v>0.66332098350320712</v>
      </c>
      <c r="AE90" s="65">
        <f>'Growth Rates'!AE131*$D$54</f>
        <v>0.6921540427095183</v>
      </c>
      <c r="AF90" s="65">
        <f>'Growth Rates'!AF131*$D$54</f>
        <v>0.72159259615916216</v>
      </c>
      <c r="AG90" s="65">
        <f>'Growth Rates'!AG131*$D$54</f>
        <v>0.75164935923124865</v>
      </c>
      <c r="AH90" s="65">
        <f>'Growth Rates'!AH131*$D$54</f>
        <v>0.78233731432784859</v>
      </c>
      <c r="AI90" s="65">
        <f>'Growth Rates'!AI131*$D$54</f>
        <v>0.81366971648147735</v>
      </c>
      <c r="AJ90" s="65">
        <f>'Growth Rates'!AJ131*$D$54</f>
        <v>0.84566009908033224</v>
      </c>
      <c r="AK90" s="65">
        <f>'Growth Rates'!AK131*$D$54</f>
        <v>0.8783222797137632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1.5921503440782477E-2</v>
      </c>
      <c r="D91" s="65">
        <f>'Growth Rates'!D132*$D$54</f>
        <v>3.2200201132581791E-2</v>
      </c>
      <c r="E91" s="65">
        <f>'Growth Rates'!E132*$D$54</f>
        <v>4.8844106623454654E-2</v>
      </c>
      <c r="F91" s="65">
        <f>'Growth Rates'!F132*$D$54</f>
        <v>6.5861413243053626E-2</v>
      </c>
      <c r="G91" s="65">
        <f>'Growth Rates'!G132*$D$54</f>
        <v>8.3260498135974512E-2</v>
      </c>
      <c r="H91" s="65">
        <f>'Growth Rates'!H132*$D$54</f>
        <v>0.10149908945126195</v>
      </c>
      <c r="I91" s="65">
        <f>'Growth Rates'!I132*$D$54</f>
        <v>0.1206166838094153</v>
      </c>
      <c r="J91" s="65">
        <f>'Growth Rates'!J132*$D$54</f>
        <v>0.1406551576627578</v>
      </c>
      <c r="K91" s="65">
        <f>'Growth Rates'!K132*$D$54</f>
        <v>0.16165891557011614</v>
      </c>
      <c r="L91" s="65">
        <f>'Growth Rates'!L132*$D$54</f>
        <v>0.18367504895824135</v>
      </c>
      <c r="M91" s="65">
        <f>'Growth Rates'!M132*$D$54</f>
        <v>0.20675350614482527</v>
      </c>
      <c r="N91" s="65">
        <f>'Growth Rates'!N132*$D$54</f>
        <v>0.23094727445999511</v>
      </c>
      <c r="O91" s="65">
        <f>'Growth Rates'!O132*$D$54</f>
        <v>0.25577975496626965</v>
      </c>
      <c r="P91" s="65">
        <f>'Growth Rates'!P132*$D$54</f>
        <v>0.28126780957857489</v>
      </c>
      <c r="Q91" s="65">
        <f>'Growth Rates'!Q132*$D$54</f>
        <v>0.30742874536409592</v>
      </c>
      <c r="R91" s="65">
        <f>'Growth Rates'!R132*$D$54</f>
        <v>0.33428032629423637</v>
      </c>
      <c r="S91" s="65">
        <f>'Growth Rates'!S132*$D$54</f>
        <v>0.36184078530682756</v>
      </c>
      <c r="T91" s="65">
        <f>'Growth Rates'!T132*$D$54</f>
        <v>0.3901288366867785</v>
      </c>
      <c r="U91" s="65">
        <f>'Growth Rates'!U132*$D$54</f>
        <v>0.41916368877357274</v>
      </c>
      <c r="V91" s="65">
        <f>'Growth Rates'!V132*$D$54</f>
        <v>0.44896505700424227</v>
      </c>
      <c r="W91" s="65">
        <f>'Growth Rates'!W132*$D$54</f>
        <v>0.47955317730067404</v>
      </c>
      <c r="X91" s="65">
        <f>'Growth Rates'!X132*$D$54</f>
        <v>0.51094881981033857</v>
      </c>
      <c r="Y91" s="65">
        <f>'Growth Rates'!Y132*$D$54</f>
        <v>0.54317330300977351</v>
      </c>
      <c r="Z91" s="65">
        <f>'Growth Rates'!Z132*$D$54</f>
        <v>0.57624850818039575</v>
      </c>
      <c r="AA91" s="65">
        <f>'Growth Rates'!AA132*$D$54</f>
        <v>0.61019689426647383</v>
      </c>
      <c r="AB91" s="65">
        <f>'Growth Rates'!AB132*$D$54</f>
        <v>0.64504151312534863</v>
      </c>
      <c r="AC91" s="65">
        <f>'Growth Rates'!AC132*$D$54</f>
        <v>0.68080602518025812</v>
      </c>
      <c r="AD91" s="65">
        <f>'Growth Rates'!AD132*$D$54</f>
        <v>0.71751471548639367</v>
      </c>
      <c r="AE91" s="65">
        <f>'Growth Rates'!AE132*$D$54</f>
        <v>0.75519251022109857</v>
      </c>
      <c r="AF91" s="65">
        <f>'Growth Rates'!AF132*$D$54</f>
        <v>0.79386499360940643</v>
      </c>
      <c r="AG91" s="65">
        <f>'Growth Rates'!AG132*$D$54</f>
        <v>0.83355842529641011</v>
      </c>
      <c r="AH91" s="65">
        <f>'Growth Rates'!AH132*$D$54</f>
        <v>0.87429975817825878</v>
      </c>
      <c r="AI91" s="65">
        <f>'Growth Rates'!AI132*$D$54</f>
        <v>0.91611665670389253</v>
      </c>
      <c r="AJ91" s="65">
        <f>'Growth Rates'!AJ132*$D$54</f>
        <v>0.95903751565993867</v>
      </c>
      <c r="AK91" s="65">
        <f>'Growth Rates'!AK132*$D$54</f>
        <v>1.0030914794515273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2.62582279262632E-2</v>
      </c>
      <c r="D92" s="65">
        <f>'Growth Rates'!D133*$D$54</f>
        <v>5.3488010285798103E-2</v>
      </c>
      <c r="E92" s="65">
        <f>'Growth Rates'!E133*$D$54</f>
        <v>8.1725294592635903E-2</v>
      </c>
      <c r="F92" s="65">
        <f>'Growth Rates'!F133*$D$54</f>
        <v>0.11100735841882656</v>
      </c>
      <c r="G92" s="65">
        <f>'Growth Rates'!G133*$D$54</f>
        <v>0.14137285860658638</v>
      </c>
      <c r="H92" s="65">
        <f>'Growth Rates'!H133*$D$54</f>
        <v>0.1707950351861966</v>
      </c>
      <c r="I92" s="65">
        <f>'Growth Rates'!I133*$D$54</f>
        <v>0.19909607746934055</v>
      </c>
      <c r="J92" s="65">
        <f>'Growth Rates'!J133*$D$54</f>
        <v>0.22609976403639392</v>
      </c>
      <c r="K92" s="65">
        <f>'Growth Rates'!K133*$D$54</f>
        <v>0.25163323340458504</v>
      </c>
      <c r="L92" s="65">
        <f>'Growth Rates'!L133*$D$54</f>
        <v>0.275528779411645</v>
      </c>
      <c r="M92" s="65">
        <f>'Growth Rates'!M133*$D$54</f>
        <v>0.29762564606811442</v>
      </c>
      <c r="N92" s="65">
        <f>'Growth Rates'!N133*$D$54</f>
        <v>0.31777179570637587</v>
      </c>
      <c r="O92" s="65">
        <f>'Growth Rates'!O133*$D$54</f>
        <v>0.33832086833740249</v>
      </c>
      <c r="P92" s="65">
        <f>'Growth Rates'!P133*$D$54</f>
        <v>0.3592809224210497</v>
      </c>
      <c r="Q92" s="65">
        <f>'Growth Rates'!Q133*$D$54</f>
        <v>0.38066017758636972</v>
      </c>
      <c r="R92" s="65">
        <f>'Growth Rates'!R133*$D$54</f>
        <v>0.40246701785499617</v>
      </c>
      <c r="S92" s="65">
        <f>'Growth Rates'!S133*$D$54</f>
        <v>0.42470999492899514</v>
      </c>
      <c r="T92" s="65">
        <f>'Growth Rates'!T133*$D$54</f>
        <v>0.44739783154447405</v>
      </c>
      <c r="U92" s="65">
        <f>'Growth Rates'!U133*$D$54</f>
        <v>0.47053942489226269</v>
      </c>
      <c r="V92" s="65">
        <f>'Growth Rates'!V133*$D$54</f>
        <v>0.49414385010700695</v>
      </c>
      <c r="W92" s="65">
        <f>'Growth Rates'!W133*$D$54</f>
        <v>0.51822036382604619</v>
      </c>
      <c r="X92" s="65">
        <f>'Growth Rates'!X133*$D$54</f>
        <v>0.54277840781946618</v>
      </c>
      <c r="Y92" s="65">
        <f>'Growth Rates'!Y133*$D$54</f>
        <v>0.5678276126927545</v>
      </c>
      <c r="Z92" s="65">
        <f>'Growth Rates'!Z133*$D$54</f>
        <v>0.59337780166350873</v>
      </c>
      <c r="AA92" s="65">
        <f>'Growth Rates'!AA133*$D$54</f>
        <v>0.619438994413678</v>
      </c>
      <c r="AB92" s="65">
        <f>'Growth Rates'!AB133*$D$54</f>
        <v>0.64602141101885069</v>
      </c>
      <c r="AC92" s="65">
        <f>'Growth Rates'!AC133*$D$54</f>
        <v>0.67313547595612677</v>
      </c>
      <c r="AD92" s="65">
        <f>'Growth Rates'!AD133*$D$54</f>
        <v>0.70079182219214831</v>
      </c>
      <c r="AE92" s="65">
        <f>'Growth Rates'!AE133*$D$54</f>
        <v>0.72900129535289038</v>
      </c>
      <c r="AF92" s="65">
        <f>'Growth Rates'!AF133*$D$54</f>
        <v>0.75777495797684735</v>
      </c>
      <c r="AG92" s="65">
        <f>'Growth Rates'!AG133*$D$54</f>
        <v>0.78712409385328341</v>
      </c>
      <c r="AH92" s="65">
        <f>'Growth Rates'!AH133*$D$54</f>
        <v>0.81706021244724825</v>
      </c>
      <c r="AI92" s="65">
        <f>'Growth Rates'!AI133*$D$54</f>
        <v>0.84759505341309227</v>
      </c>
      <c r="AJ92" s="65">
        <f>'Growth Rates'!AJ133*$D$54</f>
        <v>0.87874059119825321</v>
      </c>
      <c r="AK92" s="65">
        <f>'Growth Rates'!AK133*$D$54</f>
        <v>0.91050903973911756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9.3971725164931158E-2</v>
      </c>
      <c r="D93" s="65">
        <f>'Growth Rates'!D134*$D$54</f>
        <v>0.20038661103153019</v>
      </c>
      <c r="E93" s="65">
        <f>'Growth Rates'!E134*$D$54</f>
        <v>0.32089230478277425</v>
      </c>
      <c r="F93" s="65">
        <f>'Growth Rates'!F134*$D$54</f>
        <v>0.45735462495734885</v>
      </c>
      <c r="G93" s="65">
        <f>'Growth Rates'!G134*$D$54</f>
        <v>0.61188645036527367</v>
      </c>
      <c r="H93" s="65">
        <f>'Growth Rates'!H134*$D$54</f>
        <v>0.76892522688351606</v>
      </c>
      <c r="I93" s="65">
        <f>'Growth Rates'!I134*$D$54</f>
        <v>0.92453576152915207</v>
      </c>
      <c r="J93" s="65">
        <f>'Growth Rates'!J134*$D$54</f>
        <v>1.0743200006658753</v>
      </c>
      <c r="K93" s="65">
        <f>'Growth Rates'!K134*$D$54</f>
        <v>1.2135947537234075</v>
      </c>
      <c r="L93" s="65">
        <f>'Growth Rates'!L134*$D$54</f>
        <v>1.3376123197666863</v>
      </c>
      <c r="M93" s="65">
        <f>'Growth Rates'!M134*$D$54</f>
        <v>1.4418117128708887</v>
      </c>
      <c r="N93" s="65">
        <f>'Growth Rates'!N134*$D$54</f>
        <v>1.5220836429628373</v>
      </c>
      <c r="O93" s="65">
        <f>'Growth Rates'!O134*$D$54</f>
        <v>1.6053505077895578</v>
      </c>
      <c r="P93" s="65">
        <f>'Growth Rates'!P134*$D$54</f>
        <v>1.6917240479564557</v>
      </c>
      <c r="Q93" s="65">
        <f>'Growth Rates'!Q134*$D$54</f>
        <v>1.7813201730956441</v>
      </c>
      <c r="R93" s="65">
        <f>'Growth Rates'!R134*$D$54</f>
        <v>1.8742591174117595</v>
      </c>
      <c r="S93" s="65">
        <f>'Growth Rates'!S134*$D$54</f>
        <v>1.9706656010311723</v>
      </c>
      <c r="T93" s="65">
        <f>'Growth Rates'!T134*$D$54</f>
        <v>2.0706689973711123</v>
      </c>
      <c r="U93" s="65">
        <f>'Growth Rates'!U134*$D$54</f>
        <v>2.1744035067533147</v>
      </c>
      <c r="V93" s="65">
        <f>'Growth Rates'!V134*$D$54</f>
        <v>2.2820083364951671</v>
      </c>
      <c r="W93" s="65">
        <f>'Growth Rates'!W134*$D$54</f>
        <v>2.393627887720033</v>
      </c>
      <c r="X93" s="65">
        <f>'Growth Rates'!X134*$D$54</f>
        <v>2.5094119491374411</v>
      </c>
      <c r="Y93" s="65">
        <f>'Growth Rates'!Y134*$D$54</f>
        <v>2.6295158980531914</v>
      </c>
      <c r="Z93" s="65">
        <f>'Growth Rates'!Z134*$D$54</f>
        <v>2.754100908879114</v>
      </c>
      <c r="AA93" s="65">
        <f>'Growth Rates'!AA134*$D$54</f>
        <v>2.8833341694223047</v>
      </c>
      <c r="AB93" s="65">
        <f>'Growth Rates'!AB134*$D$54</f>
        <v>3.0173891052440802</v>
      </c>
      <c r="AC93" s="65">
        <f>'Growth Rates'!AC134*$D$54</f>
        <v>3.1564456123897333</v>
      </c>
      <c r="AD93" s="65">
        <f>'Growth Rates'!AD134*$D$54</f>
        <v>3.3006902988014084</v>
      </c>
      <c r="AE93" s="65">
        <f>'Growth Rates'!AE134*$D$54</f>
        <v>3.4503167347380508</v>
      </c>
      <c r="AF93" s="65">
        <f>'Growth Rates'!AF134*$D$54</f>
        <v>3.6055257125384994</v>
      </c>
      <c r="AG93" s="65">
        <f>'Growth Rates'!AG134*$D$54</f>
        <v>3.7665255160762956</v>
      </c>
      <c r="AH93" s="65">
        <f>'Growth Rates'!AH134*$D$54</f>
        <v>3.9335322002678201</v>
      </c>
      <c r="AI93" s="65">
        <f>'Growth Rates'!AI134*$D$54</f>
        <v>4.10676988100884</v>
      </c>
      <c r="AJ93" s="65">
        <f>'Growth Rates'!AJ134*$D$54</f>
        <v>4.2864710359285461</v>
      </c>
      <c r="AK93" s="65">
        <f>'Growth Rates'!AK134*$D$54</f>
        <v>4.4728768163646837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7.8065001942944088E-3</v>
      </c>
      <c r="D94" s="65">
        <f>'Growth Rates'!D135*$D$54</f>
        <v>1.5698871890726083E-2</v>
      </c>
      <c r="E94" s="65">
        <f>'Growth Rates'!E135*$D$54</f>
        <v>2.3678059675818531E-2</v>
      </c>
      <c r="F94" s="65">
        <f>'Growth Rates'!F135*$D$54</f>
        <v>3.1745018526546986E-2</v>
      </c>
      <c r="G94" s="65">
        <f>'Growth Rates'!G135*$D$54</f>
        <v>3.9900713924633367E-2</v>
      </c>
      <c r="H94" s="65">
        <f>'Growth Rates'!H135*$D$54</f>
        <v>4.8467371636285783E-2</v>
      </c>
      <c r="I94" s="65">
        <f>'Growth Rates'!I135*$D$54</f>
        <v>5.7456855096420428E-2</v>
      </c>
      <c r="J94" s="65">
        <f>'Growth Rates'!J135*$D$54</f>
        <v>6.6881701870843024E-2</v>
      </c>
      <c r="K94" s="65">
        <f>'Growth Rates'!K135*$D$54</f>
        <v>7.6755152564658091E-2</v>
      </c>
      <c r="L94" s="65">
        <f>'Growth Rates'!L135*$D$54</f>
        <v>8.7091181555184319E-2</v>
      </c>
      <c r="M94" s="65">
        <f>'Growth Rates'!M135*$D$54</f>
        <v>9.7904529648471933E-2</v>
      </c>
      <c r="N94" s="65">
        <f>'Growth Rates'!N135*$D$54</f>
        <v>0.10921073876537993</v>
      </c>
      <c r="O94" s="65">
        <f>'Growth Rates'!O135*$D$54</f>
        <v>0.12067523480992463</v>
      </c>
      <c r="P94" s="65">
        <f>'Growth Rates'!P135*$D$54</f>
        <v>0.13230023379909286</v>
      </c>
      <c r="Q94" s="65">
        <f>'Growth Rates'!Q135*$D$54</f>
        <v>0.1440879827741095</v>
      </c>
      <c r="R94" s="65">
        <f>'Growth Rates'!R135*$D$54</f>
        <v>0.15604076023477639</v>
      </c>
      <c r="S94" s="65">
        <f>'Growth Rates'!S135*$D$54</f>
        <v>0.16816087657989257</v>
      </c>
      <c r="T94" s="65">
        <f>'Growth Rates'!T135*$D$54</f>
        <v>0.1804506745538404</v>
      </c>
      <c r="U94" s="65">
        <f>'Growth Rates'!U135*$D$54</f>
        <v>0.19291252969942352</v>
      </c>
      <c r="V94" s="65">
        <f>'Growth Rates'!V135*$D$54</f>
        <v>0.20554885081704471</v>
      </c>
      <c r="W94" s="65">
        <f>'Growth Rates'!W135*$D$54</f>
        <v>0.21836208043031272</v>
      </c>
      <c r="X94" s="65">
        <f>'Growth Rates'!X135*$D$54</f>
        <v>0.23135469525816652</v>
      </c>
      <c r="Y94" s="65">
        <f>'Growth Rates'!Y135*$D$54</f>
        <v>0.24452920669361025</v>
      </c>
      <c r="Z94" s="65">
        <f>'Growth Rates'!Z135*$D$54</f>
        <v>0.25788816128915004</v>
      </c>
      <c r="AA94" s="65">
        <f>'Growth Rates'!AA135*$D$54</f>
        <v>0.27143414124902759</v>
      </c>
      <c r="AB94" s="65">
        <f>'Growth Rates'!AB135*$D$54</f>
        <v>0.28516976492834334</v>
      </c>
      <c r="AC94" s="65">
        <f>'Growth Rates'!AC135*$D$54</f>
        <v>0.29909768733916947</v>
      </c>
      <c r="AD94" s="65">
        <f>'Growth Rates'!AD135*$D$54</f>
        <v>0.31322060066374713</v>
      </c>
      <c r="AE94" s="65">
        <f>'Growth Rates'!AE135*$D$54</f>
        <v>0.32754123477486891</v>
      </c>
      <c r="AF94" s="65">
        <f>'Growth Rates'!AF135*$D$54</f>
        <v>0.34206235776354638</v>
      </c>
      <c r="AG94" s="65">
        <f>'Growth Rates'!AG135*$D$54</f>
        <v>0.35678677647406543</v>
      </c>
      <c r="AH94" s="65">
        <f>'Growth Rates'!AH135*$D$54</f>
        <v>0.37171733704653176</v>
      </c>
      <c r="AI94" s="65">
        <f>'Growth Rates'!AI135*$D$54</f>
        <v>0.3868569254670125</v>
      </c>
      <c r="AJ94" s="65">
        <f>'Growth Rates'!AJ135*$D$54</f>
        <v>0.40220846812537997</v>
      </c>
      <c r="AK94" s="65">
        <f>'Growth Rates'!AK135*$D$54</f>
        <v>0.41777493238096469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1.6322682224433852E-2</v>
      </c>
      <c r="D95" s="65">
        <f>'Growth Rates'!D136*$D$54</f>
        <v>3.3020786140029679E-2</v>
      </c>
      <c r="E95" s="65">
        <f>'Growth Rates'!E136*$D$54</f>
        <v>5.0102946445684186E-2</v>
      </c>
      <c r="F95" s="65">
        <f>'Growth Rates'!F136*$D$54</f>
        <v>6.7577996438368787E-2</v>
      </c>
      <c r="G95" s="65">
        <f>'Growth Rates'!G136*$D$54</f>
        <v>8.5454972580885052E-2</v>
      </c>
      <c r="H95" s="65">
        <f>'Growth Rates'!H136*$D$54</f>
        <v>0.10328875528415031</v>
      </c>
      <c r="I95" s="65">
        <f>'Growth Rates'!I136*$D$54</f>
        <v>0.12105796963311503</v>
      </c>
      <c r="J95" s="65">
        <f>'Growth Rates'!J136*$D$54</f>
        <v>0.13874085977829106</v>
      </c>
      <c r="K95" s="65">
        <f>'Growth Rates'!K136*$D$54</f>
        <v>0.15631532990191535</v>
      </c>
      <c r="L95" s="65">
        <f>'Growth Rates'!L136*$D$54</f>
        <v>0.17375898709767384</v>
      </c>
      <c r="M95" s="65">
        <f>'Growth Rates'!M136*$D$54</f>
        <v>0.19104918606097954</v>
      </c>
      <c r="N95" s="65">
        <f>'Growth Rates'!N136*$D$54</f>
        <v>0.20816307547719223</v>
      </c>
      <c r="O95" s="65">
        <f>'Growth Rates'!O136*$D$54</f>
        <v>0.22560212879231281</v>
      </c>
      <c r="P95" s="65">
        <f>'Growth Rates'!P136*$D$54</f>
        <v>0.24337252412042076</v>
      </c>
      <c r="Q95" s="65">
        <f>'Growth Rates'!Q136*$D$54</f>
        <v>0.26148055695976286</v>
      </c>
      <c r="R95" s="65">
        <f>'Growth Rates'!R136*$D$54</f>
        <v>0.27993264242305238</v>
      </c>
      <c r="S95" s="65">
        <f>'Growth Rates'!S136*$D$54</f>
        <v>0.29873531751014437</v>
      </c>
      <c r="T95" s="65">
        <f>'Growth Rates'!T136*$D$54</f>
        <v>0.31789524342389114</v>
      </c>
      <c r="U95" s="65">
        <f>'Growth Rates'!U136*$D$54</f>
        <v>0.33741920792999908</v>
      </c>
      <c r="V95" s="65">
        <f>'Growth Rates'!V136*$D$54</f>
        <v>0.357314127761723</v>
      </c>
      <c r="W95" s="65">
        <f>'Growth Rates'!W136*$D$54</f>
        <v>0.37758705107024976</v>
      </c>
      <c r="X95" s="65">
        <f>'Growth Rates'!X136*$D$54</f>
        <v>0.3982451599216385</v>
      </c>
      <c r="Y95" s="65">
        <f>'Growth Rates'!Y136*$D$54</f>
        <v>0.41929577284120362</v>
      </c>
      <c r="Z95" s="65">
        <f>'Growth Rates'!Z136*$D$54</f>
        <v>0.44074634740624058</v>
      </c>
      <c r="AA95" s="65">
        <f>'Growth Rates'!AA136*$D$54</f>
        <v>0.46260448288801315</v>
      </c>
      <c r="AB95" s="65">
        <f>'Growth Rates'!AB136*$D$54</f>
        <v>0.48487792294393939</v>
      </c>
      <c r="AC95" s="65">
        <f>'Growth Rates'!AC136*$D$54</f>
        <v>0.50757455836092824</v>
      </c>
      <c r="AD95" s="65">
        <f>'Growth Rates'!AD136*$D$54</f>
        <v>0.53070242985083993</v>
      </c>
      <c r="AE95" s="65">
        <f>'Growth Rates'!AE136*$D$54</f>
        <v>0.55426973089905995</v>
      </c>
      <c r="AF95" s="65">
        <f>'Growth Rates'!AF136*$D$54</f>
        <v>0.57828481066719606</v>
      </c>
      <c r="AG95" s="65">
        <f>'Growth Rates'!AG136*$D$54</f>
        <v>0.60275617695092676</v>
      </c>
      <c r="AH95" s="65">
        <f>'Growth Rates'!AH136*$D$54</f>
        <v>0.62769249919404835</v>
      </c>
      <c r="AI95" s="65">
        <f>'Growth Rates'!AI136*$D$54</f>
        <v>0.6531026115597891</v>
      </c>
      <c r="AJ95" s="65">
        <f>'Growth Rates'!AJ136*$D$54</f>
        <v>0.67899551606047903</v>
      </c>
      <c r="AK95" s="65">
        <f>'Growth Rates'!AK136*$D$54</f>
        <v>0.70538038574668216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2.2809374914975231E-2</v>
      </c>
      <c r="D96" s="65">
        <f>'Growth Rates'!D137*$D$54</f>
        <v>4.6351849590623426E-2</v>
      </c>
      <c r="E96" s="65">
        <f>'Growth Rates'!E137*$D$54</f>
        <v>7.0650986060586562E-2</v>
      </c>
      <c r="F96" s="65">
        <f>'Growth Rates'!F137*$D$54</f>
        <v>9.5731103648931754E-2</v>
      </c>
      <c r="G96" s="65">
        <f>'Growth Rates'!G137*$D$54</f>
        <v>0.12161730330967929</v>
      </c>
      <c r="H96" s="65">
        <f>'Growth Rates'!H137*$D$54</f>
        <v>0.14719697974604146</v>
      </c>
      <c r="I96" s="65">
        <f>'Growth Rates'!I137*$D$54</f>
        <v>0.17239021547597619</v>
      </c>
      <c r="J96" s="65">
        <f>'Growth Rates'!J137*$D$54</f>
        <v>0.19711611220670827</v>
      </c>
      <c r="K96" s="65">
        <f>'Growth Rates'!K137*$D$54</f>
        <v>0.22129320249105194</v>
      </c>
      <c r="L96" s="65">
        <f>'Growth Rates'!L137*$D$54</f>
        <v>0.24483987851193492</v>
      </c>
      <c r="M96" s="65">
        <f>'Growth Rates'!M137*$D$54</f>
        <v>0.26767483502215661</v>
      </c>
      <c r="N96" s="65">
        <f>'Growth Rates'!N137*$D$54</f>
        <v>0.28971752323515637</v>
      </c>
      <c r="O96" s="65">
        <f>'Growth Rates'!O137*$D$54</f>
        <v>0.31225734838714542</v>
      </c>
      <c r="P96" s="65">
        <f>'Growth Rates'!P137*$D$54</f>
        <v>0.33530552259225949</v>
      </c>
      <c r="Q96" s="65">
        <f>'Growth Rates'!Q137*$D$54</f>
        <v>0.35887351083561153</v>
      </c>
      <c r="R96" s="65">
        <f>'Growth Rates'!R137*$D$54</f>
        <v>0.38297303667638433</v>
      </c>
      <c r="S96" s="65">
        <f>'Growth Rates'!S137*$D$54</f>
        <v>0.4076160880795478</v>
      </c>
      <c r="T96" s="65">
        <f>'Growth Rates'!T137*$D$54</f>
        <v>0.43281492337910077</v>
      </c>
      <c r="U96" s="65">
        <f>'Growth Rates'!U137*$D$54</f>
        <v>0.45858207737580448</v>
      </c>
      <c r="V96" s="65">
        <f>'Growth Rates'!V137*$D$54</f>
        <v>0.48493036757243996</v>
      </c>
      <c r="W96" s="65">
        <f>'Growth Rates'!W137*$D$54</f>
        <v>0.51187290054969192</v>
      </c>
      <c r="X96" s="65">
        <f>'Growth Rates'!X137*$D$54</f>
        <v>0.53942307848582982</v>
      </c>
      <c r="Y96" s="65">
        <f>'Growth Rates'!Y137*$D$54</f>
        <v>0.56759460582343069</v>
      </c>
      <c r="Z96" s="65">
        <f>'Growth Rates'!Z137*$D$54</f>
        <v>0.59640149608645743</v>
      </c>
      <c r="AA96" s="65">
        <f>'Growth Rates'!AA137*$D$54</f>
        <v>0.62585807885108713</v>
      </c>
      <c r="AB96" s="65">
        <f>'Growth Rates'!AB137*$D$54</f>
        <v>0.65597900687375355</v>
      </c>
      <c r="AC96" s="65">
        <f>'Growth Rates'!AC137*$D$54</f>
        <v>0.68677926337995188</v>
      </c>
      <c r="AD96" s="65">
        <f>'Growth Rates'!AD137*$D$54</f>
        <v>0.71827416951742995</v>
      </c>
      <c r="AE96" s="65">
        <f>'Growth Rates'!AE137*$D$54</f>
        <v>0.75047939197747426</v>
      </c>
      <c r="AF96" s="65">
        <f>'Growth Rates'!AF137*$D$54</f>
        <v>0.78341095078808287</v>
      </c>
      <c r="AG96" s="65">
        <f>'Growth Rates'!AG137*$D$54</f>
        <v>0.81708522728289801</v>
      </c>
      <c r="AH96" s="65">
        <f>'Growth Rates'!AH137*$D$54</f>
        <v>0.85151897224986772</v>
      </c>
      <c r="AI96" s="65">
        <f>'Growth Rates'!AI137*$D$54</f>
        <v>0.88672931426368584</v>
      </c>
      <c r="AJ96" s="65">
        <f>'Growth Rates'!AJ137*$D$54</f>
        <v>0.92273376820615627</v>
      </c>
      <c r="AK96" s="65">
        <f>'Growth Rates'!AK137*$D$54</f>
        <v>0.9595502439787218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2.7115971600366775E-3</v>
      </c>
      <c r="D97" s="65">
        <f>'Growth Rates'!D138*$D$54</f>
        <v>5.4335549616833225E-3</v>
      </c>
      <c r="E97" s="65">
        <f>'Growth Rates'!E138*$D$54</f>
        <v>8.1659129915335228E-3</v>
      </c>
      <c r="F97" s="65">
        <f>'Growth Rates'!F138*$D$54</f>
        <v>1.09087109874358E-2</v>
      </c>
      <c r="G97" s="65">
        <f>'Growth Rates'!G138*$D$54</f>
        <v>1.3661988839071297E-2</v>
      </c>
      <c r="H97" s="65">
        <f>'Growth Rates'!H138*$D$54</f>
        <v>1.6810913446091307E-2</v>
      </c>
      <c r="I97" s="65">
        <f>'Growth Rates'!I138*$D$54</f>
        <v>2.036034965750563E-2</v>
      </c>
      <c r="J97" s="65">
        <f>'Growth Rates'!J138*$D$54</f>
        <v>2.4315820638285857E-2</v>
      </c>
      <c r="K97" s="65">
        <f>'Growth Rates'!K138*$D$54</f>
        <v>2.8683522147400799E-2</v>
      </c>
      <c r="L97" s="65">
        <f>'Growth Rates'!L138*$D$54</f>
        <v>3.3470338660938209E-2</v>
      </c>
      <c r="M97" s="65">
        <f>'Growth Rates'!M138*$D$54</f>
        <v>3.8683861398868584E-2</v>
      </c>
      <c r="N97" s="65">
        <f>'Growth Rates'!N138*$D$54</f>
        <v>4.4332408321325942E-2</v>
      </c>
      <c r="O97" s="65">
        <f>'Growth Rates'!O138*$D$54</f>
        <v>5.00235895901366E-2</v>
      </c>
      <c r="P97" s="65">
        <f>'Growth Rates'!P138*$D$54</f>
        <v>5.5757727002660837E-2</v>
      </c>
      <c r="Q97" s="65">
        <f>'Growth Rates'!Q138*$D$54</f>
        <v>6.1535144785134818E-2</v>
      </c>
      <c r="R97" s="65">
        <f>'Growth Rates'!R138*$D$54</f>
        <v>6.7356169611003727E-2</v>
      </c>
      <c r="S97" s="65">
        <f>'Growth Rates'!S138*$D$54</f>
        <v>7.3221130619392463E-2</v>
      </c>
      <c r="T97" s="65">
        <f>'Growth Rates'!T138*$D$54</f>
        <v>7.9130359433716602E-2</v>
      </c>
      <c r="U97" s="65">
        <f>'Growth Rates'!U138*$D$54</f>
        <v>8.5084190180433103E-2</v>
      </c>
      <c r="V97" s="65">
        <f>'Growth Rates'!V138*$D$54</f>
        <v>9.1082959507933187E-2</v>
      </c>
      <c r="W97" s="65">
        <f>'Growth Rates'!W138*$D$54</f>
        <v>9.712700660557716E-2</v>
      </c>
      <c r="X97" s="65">
        <f>'Growth Rates'!X138*$D$54</f>
        <v>0.10321667322287346</v>
      </c>
      <c r="Y97" s="65">
        <f>'Growth Rates'!Y138*$D$54</f>
        <v>0.10935230368880235</v>
      </c>
      <c r="Z97" s="65">
        <f>'Growth Rates'!Z138*$D$54</f>
        <v>0.11553424493128515</v>
      </c>
      <c r="AA97" s="65">
        <f>'Growth Rates'!AA138*$D$54</f>
        <v>0.12176284649680068</v>
      </c>
      <c r="AB97" s="65">
        <f>'Growth Rates'!AB138*$D$54</f>
        <v>0.12803846057014986</v>
      </c>
      <c r="AC97" s="65">
        <f>'Growth Rates'!AC138*$D$54</f>
        <v>0.13436144199436922</v>
      </c>
      <c r="AD97" s="65">
        <f>'Growth Rates'!AD138*$D$54</f>
        <v>0.14073214829079492</v>
      </c>
      <c r="AE97" s="65">
        <f>'Growth Rates'!AE138*$D$54</f>
        <v>0.14715093967927798</v>
      </c>
      <c r="AF97" s="65">
        <f>'Growth Rates'!AF138*$D$54</f>
        <v>0.15361817909855249</v>
      </c>
      <c r="AG97" s="65">
        <f>'Growth Rates'!AG138*$D$54</f>
        <v>0.16013423222675705</v>
      </c>
      <c r="AH97" s="65">
        <f>'Growth Rates'!AH138*$D$54</f>
        <v>0.1666994675021117</v>
      </c>
      <c r="AI97" s="65">
        <f>'Growth Rates'!AI138*$D$54</f>
        <v>0.17331425614375021</v>
      </c>
      <c r="AJ97" s="65">
        <f>'Growth Rates'!AJ138*$D$54</f>
        <v>0.17997897217271019</v>
      </c>
      <c r="AK97" s="65">
        <f>'Growth Rates'!AK138*$D$54</f>
        <v>0.18669399243308149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1.7235130299091839E-3</v>
      </c>
      <c r="I98" s="65">
        <f>'Growth Rates'!I139*$D$54</f>
        <v>5.1789104387300186E-3</v>
      </c>
      <c r="J98" s="65">
        <f>'Growth Rates'!J139*$D$54</f>
        <v>1.038718159022547E-2</v>
      </c>
      <c r="K98" s="65">
        <f>'Growth Rates'!K139*$D$54</f>
        <v>1.7382137759595902E-2</v>
      </c>
      <c r="L98" s="65">
        <f>'Growth Rates'!L139*$D$54</f>
        <v>2.6210771724794076E-2</v>
      </c>
      <c r="M98" s="65">
        <f>'Growth Rates'!M139*$D$54</f>
        <v>3.693377829223899E-2</v>
      </c>
      <c r="N98" s="65">
        <f>'Growth Rates'!N139*$D$54</f>
        <v>4.9626243732571129E-2</v>
      </c>
      <c r="O98" s="65">
        <f>'Growth Rates'!O139*$D$54</f>
        <v>6.2534481085389018E-2</v>
      </c>
      <c r="P98" s="65">
        <f>'Growth Rates'!P139*$D$54</f>
        <v>7.5662158473204746E-2</v>
      </c>
      <c r="Q98" s="65">
        <f>'Growth Rates'!Q139*$D$54</f>
        <v>8.9013006376613329E-2</v>
      </c>
      <c r="R98" s="65">
        <f>'Growth Rates'!R139*$D$54</f>
        <v>0.10259081869437993</v>
      </c>
      <c r="S98" s="65">
        <f>'Growth Rates'!S139*$D$54</f>
        <v>0.11639945382154843</v>
      </c>
      <c r="T98" s="65">
        <f>'Growth Rates'!T139*$D$54</f>
        <v>0.13044283574587881</v>
      </c>
      <c r="U98" s="65">
        <f>'Growth Rates'!U139*$D$54</f>
        <v>0.1447249551629228</v>
      </c>
      <c r="V98" s="65">
        <f>'Growth Rates'!V139*$D$54</f>
        <v>0.15924987061005663</v>
      </c>
      <c r="W98" s="65">
        <f>'Growth Rates'!W139*$D$54</f>
        <v>0.17402170961979163</v>
      </c>
      <c r="X98" s="65">
        <f>'Growth Rates'!X139*$D$54</f>
        <v>0.18904466989269222</v>
      </c>
      <c r="Y98" s="65">
        <f>'Growth Rates'!Y139*$D$54</f>
        <v>0.2043230204902321</v>
      </c>
      <c r="Z98" s="65">
        <f>'Growth Rates'!Z139*$D$54</f>
        <v>0.21986110304793019</v>
      </c>
      <c r="AA98" s="65">
        <f>'Growth Rates'!AA139*$D$54</f>
        <v>0.23566333300910919</v>
      </c>
      <c r="AB98" s="65">
        <f>'Growth Rates'!AB139*$D$54</f>
        <v>0.25173420087962811</v>
      </c>
      <c r="AC98" s="65">
        <f>'Growth Rates'!AC139*$D$54</f>
        <v>0.26807827350394592</v>
      </c>
      <c r="AD98" s="65">
        <f>'Growth Rates'!AD139*$D$54</f>
        <v>0.28470019536287705</v>
      </c>
      <c r="AE98" s="65">
        <f>'Growth Rates'!AE139*$D$54</f>
        <v>0.30160468989341011</v>
      </c>
      <c r="AF98" s="65">
        <f>'Growth Rates'!AF139*$D$54</f>
        <v>0.31879656083096219</v>
      </c>
      <c r="AG98" s="65">
        <f>'Growth Rates'!AG139*$D$54</f>
        <v>0.33628069357445262</v>
      </c>
      <c r="AH98" s="65">
        <f>'Growth Rates'!AH139*$D$54</f>
        <v>0.3540620565745824</v>
      </c>
      <c r="AI98" s="65">
        <f>'Growth Rates'!AI139*$D$54</f>
        <v>0.37214570274571435</v>
      </c>
      <c r="AJ98" s="65">
        <f>'Growth Rates'!AJ139*$D$54</f>
        <v>0.39053677090175554</v>
      </c>
      <c r="AK98" s="65">
        <f>'Growth Rates'!AK139*$D$54</f>
        <v>0.40924048721644951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1.9871091403658697E-2</v>
      </c>
      <c r="D99" s="65">
        <f>'Growth Rates'!D140*$D$54</f>
        <v>4.029857336661976E-2</v>
      </c>
      <c r="E99" s="65">
        <f>'Growth Rates'!E140*$D$54</f>
        <v>6.1298024824543815E-2</v>
      </c>
      <c r="F99" s="65">
        <f>'Growth Rates'!F140*$D$54</f>
        <v>8.288546092328973E-2</v>
      </c>
      <c r="G99" s="65">
        <f>'Growth Rates'!G140*$D$54</f>
        <v>0.1050773452328005</v>
      </c>
      <c r="H99" s="65">
        <f>'Growth Rates'!H140*$D$54</f>
        <v>0.12800699647170302</v>
      </c>
      <c r="I99" s="65">
        <f>'Growth Rates'!I140*$D$54</f>
        <v>0.1517016234429456</v>
      </c>
      <c r="J99" s="65">
        <f>'Growth Rates'!J140*$D$54</f>
        <v>0.17618952464270163</v>
      </c>
      <c r="K99" s="65">
        <f>'Growth Rates'!K140*$D$54</f>
        <v>0.20150013494234872</v>
      </c>
      <c r="L99" s="65">
        <f>'Growth Rates'!L140*$D$54</f>
        <v>0.22766407438924127</v>
      </c>
      <c r="M99" s="65">
        <f>'Growth Rates'!M140*$D$54</f>
        <v>0.25471319922742813</v>
      </c>
      <c r="N99" s="65">
        <f>'Growth Rates'!N140*$D$54</f>
        <v>0.28268065524452712</v>
      </c>
      <c r="O99" s="65">
        <f>'Growth Rates'!O140*$D$54</f>
        <v>0.31145916748612196</v>
      </c>
      <c r="P99" s="65">
        <f>'Growth Rates'!P140*$D$54</f>
        <v>0.34107225658272305</v>
      </c>
      <c r="Q99" s="65">
        <f>'Growth Rates'!Q140*$D$54</f>
        <v>0.37154412526312552</v>
      </c>
      <c r="R99" s="65">
        <f>'Growth Rates'!R140*$D$54</f>
        <v>0.40289967813525962</v>
      </c>
      <c r="S99" s="65">
        <f>'Growth Rates'!S140*$D$54</f>
        <v>0.43516454204068566</v>
      </c>
      <c r="T99" s="65">
        <f>'Growth Rates'!T140*$D$54</f>
        <v>0.46836508699936913</v>
      </c>
      <c r="U99" s="65">
        <f>'Growth Rates'!U140*$D$54</f>
        <v>0.50252844776185446</v>
      </c>
      <c r="V99" s="65">
        <f>'Growth Rates'!V140*$D$54</f>
        <v>0.53768254598645171</v>
      </c>
      <c r="W99" s="65">
        <f>'Growth Rates'!W140*$D$54</f>
        <v>0.57385611305956241</v>
      </c>
      <c r="X99" s="65">
        <f>'Growth Rates'!X140*$D$54</f>
        <v>0.6110787135777932</v>
      </c>
      <c r="Y99" s="65">
        <f>'Growth Rates'!Y140*$D$54</f>
        <v>0.64938076951105261</v>
      </c>
      <c r="Z99" s="65">
        <f>'Growth Rates'!Z140*$D$54</f>
        <v>0.68879358506637656</v>
      </c>
      <c r="AA99" s="65">
        <f>'Growth Rates'!AA140*$D$54</f>
        <v>0.72934937227280516</v>
      </c>
      <c r="AB99" s="65">
        <f>'Growth Rates'!AB140*$D$54</f>
        <v>0.77108127730821996</v>
      </c>
      <c r="AC99" s="65">
        <f>'Growth Rates'!AC140*$D$54</f>
        <v>0.81402340758966185</v>
      </c>
      <c r="AD99" s="65">
        <f>'Growth Rates'!AD140*$D$54</f>
        <v>0.85821085964926569</v>
      </c>
      <c r="AE99" s="65">
        <f>'Growth Rates'!AE140*$D$54</f>
        <v>0.90367974781859783</v>
      </c>
      <c r="AF99" s="65">
        <f>'Growth Rates'!AF140*$D$54</f>
        <v>0.95046723374484066</v>
      </c>
      <c r="AG99" s="65">
        <f>'Growth Rates'!AG140*$D$54</f>
        <v>0.99861155676294444</v>
      </c>
      <c r="AH99" s="65">
        <f>'Growth Rates'!AH140*$D$54</f>
        <v>1.0481520651485734</v>
      </c>
      <c r="AI99" s="65">
        <f>'Growth Rates'!AI140*$D$54</f>
        <v>1.0991292482773853</v>
      </c>
      <c r="AJ99" s="65">
        <f>'Growth Rates'!AJ140*$D$54</f>
        <v>1.151584769716933</v>
      </c>
      <c r="AK99" s="65">
        <f>'Growth Rates'!AK140*$D$54</f>
        <v>1.2055615012782275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1.7032364060278884E-2</v>
      </c>
      <c r="D100" s="65">
        <f>'Growth Rates'!D141*$D$54</f>
        <v>3.4473504858004392E-2</v>
      </c>
      <c r="E100" s="65">
        <f>'Growth Rates'!E141*$D$54</f>
        <v>5.233323303487545E-2</v>
      </c>
      <c r="F100" s="65">
        <f>'Growth Rates'!F141*$D$54</f>
        <v>7.0621594687991424E-2</v>
      </c>
      <c r="G100" s="65">
        <f>'Growth Rates'!G141*$D$54</f>
        <v>8.9348877020782161E-2</v>
      </c>
      <c r="H100" s="65">
        <f>'Growth Rates'!H141*$D$54</f>
        <v>0.10829731964016973</v>
      </c>
      <c r="I100" s="65">
        <f>'Growth Rates'!I141*$D$54</f>
        <v>0.12746140271153536</v>
      </c>
      <c r="J100" s="65">
        <f>'Growth Rates'!J141*$D$54</f>
        <v>0.14683528908955693</v>
      </c>
      <c r="K100" s="65">
        <f>'Growth Rates'!K141*$D$54</f>
        <v>0.16641282337377442</v>
      </c>
      <c r="L100" s="65">
        <f>'Growth Rates'!L141*$D$54</f>
        <v>0.18618753139613986</v>
      </c>
      <c r="M100" s="65">
        <f>'Growth Rates'!M141*$D$54</f>
        <v>0.20615262015179839</v>
      </c>
      <c r="N100" s="65">
        <f>'Growth Rates'!N141*$D$54</f>
        <v>0.22630097818372696</v>
      </c>
      <c r="O100" s="65">
        <f>'Growth Rates'!O141*$D$54</f>
        <v>0.24689260009235797</v>
      </c>
      <c r="P100" s="65">
        <f>'Growth Rates'!P141*$D$54</f>
        <v>0.26793723768297883</v>
      </c>
      <c r="Q100" s="65">
        <f>'Growth Rates'!Q141*$D$54</f>
        <v>0.28944485730059333</v>
      </c>
      <c r="R100" s="65">
        <f>'Growth Rates'!R141*$D$54</f>
        <v>0.31142564454979543</v>
      </c>
      <c r="S100" s="65">
        <f>'Growth Rates'!S141*$D$54</f>
        <v>0.33389000911847982</v>
      </c>
      <c r="T100" s="65">
        <f>'Growth Rates'!T141*$D$54</f>
        <v>0.35684858970767536</v>
      </c>
      <c r="U100" s="65">
        <f>'Growth Rates'!U141*$D$54</f>
        <v>0.38031225906983318</v>
      </c>
      <c r="V100" s="65">
        <f>'Growth Rates'!V141*$D$54</f>
        <v>0.40429212915795854</v>
      </c>
      <c r="W100" s="65">
        <f>'Growth Rates'!W141*$D$54</f>
        <v>0.42879955638802258</v>
      </c>
      <c r="X100" s="65">
        <f>'Growth Rates'!X141*$D$54</f>
        <v>0.45384614701714804</v>
      </c>
      <c r="Y100" s="65">
        <f>'Growth Rates'!Y141*$D$54</f>
        <v>0.47944376264011418</v>
      </c>
      <c r="Z100" s="65">
        <f>'Growth Rates'!Z141*$D$54</f>
        <v>0.50560452580678561</v>
      </c>
      <c r="AA100" s="65">
        <f>'Growth Rates'!AA141*$D$54</f>
        <v>0.53234082576312391</v>
      </c>
      <c r="AB100" s="65">
        <f>'Growth Rates'!AB141*$D$54</f>
        <v>0.55966532431850158</v>
      </c>
      <c r="AC100" s="65">
        <f>'Growth Rates'!AC141*$D$54</f>
        <v>0.58759096184209758</v>
      </c>
      <c r="AD100" s="65">
        <f>'Growth Rates'!AD141*$D$54</f>
        <v>0.61613096339121265</v>
      </c>
      <c r="AE100" s="65">
        <f>'Growth Rates'!AE141*$D$54</f>
        <v>0.64529884497440837</v>
      </c>
      <c r="AF100" s="65">
        <f>'Growth Rates'!AF141*$D$54</f>
        <v>0.67510841995243431</v>
      </c>
      <c r="AG100" s="65">
        <f>'Growth Rates'!AG141*$D$54</f>
        <v>0.70557380557997684</v>
      </c>
      <c r="AH100" s="65">
        <f>'Growth Rates'!AH141*$D$54</f>
        <v>0.73670942969132547</v>
      </c>
      <c r="AI100" s="65">
        <f>'Growth Rates'!AI141*$D$54</f>
        <v>0.76853003753312366</v>
      </c>
      <c r="AJ100" s="65">
        <f>'Growth Rates'!AJ141*$D$54</f>
        <v>0.80105069874744139</v>
      </c>
      <c r="AK100" s="65">
        <f>'Growth Rates'!AK141*$D$54</f>
        <v>0.83428681450847397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5.6774546867596276E-3</v>
      </c>
      <c r="D101" s="65">
        <f>'Growth Rates'!D142*$D$54</f>
        <v>1.1400329011013377E-2</v>
      </c>
      <c r="E101" s="65">
        <f>'Growth Rates'!E142*$D$54</f>
        <v>1.716898632986117E-2</v>
      </c>
      <c r="F101" s="65">
        <f>'Growth Rates'!F142*$D$54</f>
        <v>2.2983792907259708E-2</v>
      </c>
      <c r="G101" s="65">
        <f>'Growth Rates'!G142*$D$54</f>
        <v>2.8845117937277353E-2</v>
      </c>
      <c r="H101" s="65">
        <f>'Growth Rates'!H142*$D$54</f>
        <v>3.5702868222398168E-2</v>
      </c>
      <c r="I101" s="65">
        <f>'Growth Rates'!I142*$D$54</f>
        <v>4.3582649379681711E-2</v>
      </c>
      <c r="J101" s="65">
        <f>'Growth Rates'!J142*$D$54</f>
        <v>5.2514213990202327E-2</v>
      </c>
      <c r="K101" s="65">
        <f>'Growth Rates'!K142*$D$54</f>
        <v>6.2531647788035785E-2</v>
      </c>
      <c r="L101" s="65">
        <f>'Growth Rates'!L142*$D$54</f>
        <v>7.3673585194740349E-2</v>
      </c>
      <c r="M101" s="65">
        <f>'Growth Rates'!M142*$D$54</f>
        <v>8.5983456096792671E-2</v>
      </c>
      <c r="N101" s="65">
        <f>'Growth Rates'!N142*$D$54</f>
        <v>9.9509766059802274E-2</v>
      </c>
      <c r="O101" s="65">
        <f>'Growth Rates'!O142*$D$54</f>
        <v>0.1132660232921831</v>
      </c>
      <c r="P101" s="65">
        <f>'Growth Rates'!P142*$D$54</f>
        <v>0.12725613689751436</v>
      </c>
      <c r="Q101" s="65">
        <f>'Growth Rates'!Q142*$D$54</f>
        <v>0.14148408243413627</v>
      </c>
      <c r="R101" s="65">
        <f>'Growth Rates'!R142*$D$54</f>
        <v>0.15595390304488066</v>
      </c>
      <c r="S101" s="65">
        <f>'Growth Rates'!S142*$D$54</f>
        <v>0.17066971060600783</v>
      </c>
      <c r="T101" s="65">
        <f>'Growth Rates'!T142*$D$54</f>
        <v>0.18563568689567408</v>
      </c>
      <c r="U101" s="65">
        <f>'Growth Rates'!U142*$D$54</f>
        <v>0.2008560847822646</v>
      </c>
      <c r="V101" s="65">
        <f>'Growth Rates'!V142*$D$54</f>
        <v>0.2163352294329273</v>
      </c>
      <c r="W101" s="65">
        <f>'Growth Rates'!W142*$D$54</f>
        <v>0.23207751954265113</v>
      </c>
      <c r="X101" s="65">
        <f>'Growth Rates'!X142*$D$54</f>
        <v>0.24808742858424035</v>
      </c>
      <c r="Y101" s="65">
        <f>'Growth Rates'!Y142*$D$54</f>
        <v>0.26436950607953646</v>
      </c>
      <c r="Z101" s="65">
        <f>'Growth Rates'!Z142*$D$54</f>
        <v>0.28092837889225269</v>
      </c>
      <c r="AA101" s="65">
        <f>'Growth Rates'!AA142*$D$54</f>
        <v>0.29776875254278501</v>
      </c>
      <c r="AB101" s="65">
        <f>'Growth Rates'!AB142*$D$54</f>
        <v>0.31489541254537645</v>
      </c>
      <c r="AC101" s="65">
        <f>'Growth Rates'!AC142*$D$54</f>
        <v>0.33231322576801203</v>
      </c>
      <c r="AD101" s="65">
        <f>'Growth Rates'!AD142*$D$54</f>
        <v>0.35002714181543232</v>
      </c>
      <c r="AE101" s="65">
        <f>'Growth Rates'!AE142*$D$54</f>
        <v>0.36804219443565878</v>
      </c>
      <c r="AF101" s="65">
        <f>'Growth Rates'!AF142*$D$54</f>
        <v>0.38636350295042909</v>
      </c>
      <c r="AG101" s="65">
        <f>'Growth Rates'!AG142*$D$54</f>
        <v>0.40499627370995051</v>
      </c>
      <c r="AH101" s="65">
        <f>'Growth Rates'!AH142*$D$54</f>
        <v>0.42394580157238382</v>
      </c>
      <c r="AI101" s="65">
        <f>'Growth Rates'!AI142*$D$54</f>
        <v>0.4432174714084785</v>
      </c>
      <c r="AJ101" s="65">
        <f>'Growth Rates'!AJ142*$D$54</f>
        <v>0.46281675963178665</v>
      </c>
      <c r="AK101" s="65">
        <f>'Growth Rates'!AK142*$D$54</f>
        <v>0.48274923575489104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tabSelected="1" workbookViewId="0">
      <selection activeCell="C47" sqref="C47"/>
    </sheetView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8.1576263843894881E-2</v>
      </c>
      <c r="C2" s="78">
        <f>'Rescale to Fit GDP Proj'!H60</f>
        <v>9.8409262582932602E-2</v>
      </c>
      <c r="D2" s="78">
        <f>'Rescale to Fit GDP Proj'!I60</f>
        <v>0.1150134567070869</v>
      </c>
      <c r="E2" s="78">
        <f>'Rescale to Fit GDP Proj'!J60</f>
        <v>0.13135985991437418</v>
      </c>
      <c r="F2" s="78">
        <f>'Rescale to Fit GDP Proj'!K60</f>
        <v>0.14741943094608476</v>
      </c>
      <c r="G2" s="78">
        <f>'Rescale to Fit GDP Proj'!L60</f>
        <v>0.16316315678665499</v>
      </c>
      <c r="H2" s="78">
        <f>'Rescale to Fit GDP Proj'!M60</f>
        <v>0.17856213753094535</v>
      </c>
      <c r="I2" s="78">
        <f>'Rescale to Fit GDP Proj'!N60</f>
        <v>0.19358767258457196</v>
      </c>
      <c r="J2" s="78">
        <f>'Rescale to Fit GDP Proj'!O60</f>
        <v>0.20886737958916565</v>
      </c>
      <c r="K2" s="78">
        <f>'Rescale to Fit GDP Proj'!P60</f>
        <v>0.22440555811744908</v>
      </c>
      <c r="L2" s="78">
        <f>'Rescale to Fit GDP Proj'!Q60</f>
        <v>0.24020658047371701</v>
      </c>
      <c r="M2" s="78">
        <f>'Rescale to Fit GDP Proj'!R60</f>
        <v>0.25627489292416356</v>
      </c>
      <c r="N2" s="78">
        <f>'Rescale to Fit GDP Proj'!S60</f>
        <v>0.27261501694802182</v>
      </c>
      <c r="O2" s="78">
        <f>'Rescale to Fit GDP Proj'!T60</f>
        <v>0.28923155050986776</v>
      </c>
      <c r="P2" s="78">
        <f>'Rescale to Fit GDP Proj'!U60</f>
        <v>0.30612916935344586</v>
      </c>
      <c r="Q2" s="78">
        <f>'Rescale to Fit GDP Proj'!V60</f>
        <v>0.32331262831738194</v>
      </c>
      <c r="R2" s="78">
        <f>'Rescale to Fit GDP Proj'!W60</f>
        <v>0.34078676267315189</v>
      </c>
      <c r="S2" s="78">
        <f>'Rescale to Fit GDP Proj'!X60</f>
        <v>0.35855648948568403</v>
      </c>
      <c r="T2" s="78">
        <f>'Rescale to Fit GDP Proj'!Y60</f>
        <v>0.37662680899697698</v>
      </c>
      <c r="U2" s="78">
        <f>'Rescale to Fit GDP Proj'!Z60</f>
        <v>0.39500280603312299</v>
      </c>
      <c r="V2" s="78">
        <f>'Rescale to Fit GDP Proj'!AA60</f>
        <v>0.41368965143513237</v>
      </c>
      <c r="W2" s="78">
        <f>'Rescale to Fit GDP Proj'!AB60</f>
        <v>0.43269260351396227</v>
      </c>
      <c r="X2" s="78">
        <f>'Rescale to Fit GDP Proj'!AC60</f>
        <v>0.45201700953015755</v>
      </c>
      <c r="Y2" s="78">
        <f>'Rescale to Fit GDP Proj'!AD60</f>
        <v>0.47166830719852276</v>
      </c>
      <c r="Z2" s="78">
        <f>'Rescale to Fit GDP Proj'!AE60</f>
        <v>0.49165202621824611</v>
      </c>
      <c r="AA2" s="78">
        <f>'Rescale to Fit GDP Proj'!AF60</f>
        <v>0.51197378982890707</v>
      </c>
      <c r="AB2" s="78">
        <f>'Rescale to Fit GDP Proj'!AG60</f>
        <v>0.53263931639280604</v>
      </c>
      <c r="AC2" s="78">
        <f>'Rescale to Fit GDP Proj'!AH60</f>
        <v>0.55365442100405982</v>
      </c>
      <c r="AD2" s="78">
        <f>'Rescale to Fit GDP Proj'!AI60</f>
        <v>0.5750250171249176</v>
      </c>
      <c r="AE2" s="78">
        <f>'Rescale to Fit GDP Proj'!AJ60</f>
        <v>0.59675711824975586</v>
      </c>
      <c r="AF2" s="78">
        <f>'Rescale to Fit GDP Proj'!AK60</f>
        <v>0.61885683959722182</v>
      </c>
    </row>
    <row r="3" spans="1:33" x14ac:dyDescent="0.35">
      <c r="A3" s="88" t="s">
        <v>40</v>
      </c>
      <c r="B3" s="78">
        <f>'Rescale to Fit GDP Proj'!G61</f>
        <v>-4.4945447654662782E-2</v>
      </c>
      <c r="C3" s="78">
        <f>'Rescale to Fit GDP Proj'!H61</f>
        <v>-5.254243494826609E-2</v>
      </c>
      <c r="D3" s="78">
        <f>'Rescale to Fit GDP Proj'!I61</f>
        <v>-5.9019951899962057E-2</v>
      </c>
      <c r="E3" s="78">
        <f>'Rescale to Fit GDP Proj'!J61</f>
        <v>-6.4411150366934886E-2</v>
      </c>
      <c r="F3" s="78">
        <f>'Rescale to Fit GDP Proj'!K61</f>
        <v>-6.8743682112287235E-2</v>
      </c>
      <c r="G3" s="78">
        <f>'Rescale to Fit GDP Proj'!L61</f>
        <v>-7.2039935474340941E-2</v>
      </c>
      <c r="H3" s="78">
        <f>'Rescale to Fit GDP Proj'!M61</f>
        <v>-7.431722797566459E-2</v>
      </c>
      <c r="I3" s="78">
        <f>'Rescale to Fit GDP Proj'!N61</f>
        <v>-7.5587957191403168E-2</v>
      </c>
      <c r="J3" s="78">
        <f>'Rescale to Fit GDP Proj'!O61</f>
        <v>-7.685614494871025E-2</v>
      </c>
      <c r="K3" s="78">
        <f>'Rescale to Fit GDP Proj'!P61</f>
        <v>-7.8121796330502757E-2</v>
      </c>
      <c r="L3" s="78">
        <f>'Rescale to Fit GDP Proj'!Q61</f>
        <v>-7.9384916409531686E-2</v>
      </c>
      <c r="M3" s="78">
        <f>'Rescale to Fit GDP Proj'!R61</f>
        <v>-8.0645510248402538E-2</v>
      </c>
      <c r="N3" s="78">
        <f>'Rescale to Fit GDP Proj'!S61</f>
        <v>-8.1903582899595623E-2</v>
      </c>
      <c r="O3" s="78">
        <f>'Rescale to Fit GDP Proj'!T61</f>
        <v>-8.3159139405486304E-2</v>
      </c>
      <c r="P3" s="78">
        <f>'Rescale to Fit GDP Proj'!U61</f>
        <v>-8.4412184798365222E-2</v>
      </c>
      <c r="Q3" s="78">
        <f>'Rescale to Fit GDP Proj'!V61</f>
        <v>-8.5662724100458359E-2</v>
      </c>
      <c r="R3" s="78">
        <f>'Rescale to Fit GDP Proj'!W61</f>
        <v>-8.6910762323947316E-2</v>
      </c>
      <c r="S3" s="78">
        <f>'Rescale to Fit GDP Proj'!X61</f>
        <v>-8.815630447098935E-2</v>
      </c>
      <c r="T3" s="78">
        <f>'Rescale to Fit GDP Proj'!Y61</f>
        <v>-8.9399355533737263E-2</v>
      </c>
      <c r="U3" s="78">
        <f>'Rescale to Fit GDP Proj'!Z61</f>
        <v>-9.0639920494359719E-2</v>
      </c>
      <c r="V3" s="78">
        <f>'Rescale to Fit GDP Proj'!AA61</f>
        <v>-9.1878004325060936E-2</v>
      </c>
      <c r="W3" s="78">
        <f>'Rescale to Fit GDP Proj'!AB61</f>
        <v>-9.3113611988100711E-2</v>
      </c>
      <c r="X3" s="78">
        <f>'Rescale to Fit GDP Proj'!AC61</f>
        <v>-9.4346748435814434E-2</v>
      </c>
      <c r="Y3" s="78">
        <f>'Rescale to Fit GDP Proj'!AD61</f>
        <v>-9.5577418610632695E-2</v>
      </c>
      <c r="Z3" s="78">
        <f>'Rescale to Fit GDP Proj'!AE61</f>
        <v>-9.6805627445101364E-2</v>
      </c>
      <c r="AA3" s="78">
        <f>'Rescale to Fit GDP Proj'!AF61</f>
        <v>-9.8031379861901025E-2</v>
      </c>
      <c r="AB3" s="78">
        <f>'Rescale to Fit GDP Proj'!AG61</f>
        <v>-9.9254680773867163E-2</v>
      </c>
      <c r="AC3" s="78">
        <f>'Rescale to Fit GDP Proj'!AH61</f>
        <v>-0.10047553508400937</v>
      </c>
      <c r="AD3" s="78">
        <f>'Rescale to Fit GDP Proj'!AI61</f>
        <v>-0.10169394768553126</v>
      </c>
      <c r="AE3" s="78">
        <f>'Rescale to Fit GDP Proj'!AJ61</f>
        <v>-0.10290992346185009</v>
      </c>
      <c r="AF3" s="78">
        <f>'Rescale to Fit GDP Proj'!AK61</f>
        <v>-0.10412346728661626</v>
      </c>
    </row>
    <row r="4" spans="1:33" x14ac:dyDescent="0.35">
      <c r="A4" s="88" t="s">
        <v>41</v>
      </c>
      <c r="B4" s="78">
        <f>ISIC06_ISIC19!B42</f>
        <v>0.55033397673013296</v>
      </c>
      <c r="C4" s="78">
        <f>ISIC06_ISIC19!C42</f>
        <v>0.55033397673013296</v>
      </c>
      <c r="D4" s="78">
        <f>ISIC06_ISIC19!D42</f>
        <v>2.0266516271621855</v>
      </c>
      <c r="E4" s="78">
        <f>ISIC06_ISIC19!E42</f>
        <v>1.5909673233183872</v>
      </c>
      <c r="F4" s="78">
        <f>ISIC06_ISIC19!F42</f>
        <v>1.4340200888071091</v>
      </c>
      <c r="G4" s="78">
        <f>ISIC06_ISIC19!G42</f>
        <v>1.2875377089774638</v>
      </c>
      <c r="H4" s="78">
        <f>ISIC06_ISIC19!H42</f>
        <v>1.1403515125938566</v>
      </c>
      <c r="I4" s="78">
        <f>ISIC06_ISIC19!I42</f>
        <v>1.2175376997886889</v>
      </c>
      <c r="J4" s="78">
        <f>ISIC06_ISIC19!J42</f>
        <v>1.2831674774734361</v>
      </c>
      <c r="K4" s="78">
        <f>ISIC06_ISIC19!K42</f>
        <v>1.3399690862459259</v>
      </c>
      <c r="L4" s="78">
        <f>ISIC06_ISIC19!L42</f>
        <v>1.4012798668618065</v>
      </c>
      <c r="M4" s="78">
        <f>ISIC06_ISIC19!M42</f>
        <v>1.4366153300686273</v>
      </c>
      <c r="N4" s="78">
        <f>ISIC06_ISIC19!N42</f>
        <v>1.4647621036256995</v>
      </c>
      <c r="O4" s="78">
        <f>ISIC06_ISIC19!O42</f>
        <v>1.4780511012265949</v>
      </c>
      <c r="P4" s="78">
        <f>ISIC06_ISIC19!P42</f>
        <v>1.4834413479837774</v>
      </c>
      <c r="Q4" s="78">
        <f>ISIC06_ISIC19!Q42</f>
        <v>1.4995975955659242</v>
      </c>
      <c r="R4" s="78">
        <f>ISIC06_ISIC19!R42</f>
        <v>1.5227947621817384</v>
      </c>
      <c r="S4" s="78">
        <f>ISIC06_ISIC19!S42</f>
        <v>1.5437053350691463</v>
      </c>
      <c r="T4" s="78">
        <f>ISIC06_ISIC19!T42</f>
        <v>1.5668403806490221</v>
      </c>
      <c r="U4" s="78">
        <f>ISIC06_ISIC19!U42</f>
        <v>1.5721578684095849</v>
      </c>
      <c r="V4" s="78">
        <f>ISIC06_ISIC19!V42</f>
        <v>1.6107216853862902</v>
      </c>
      <c r="W4" s="78">
        <f>ISIC06_ISIC19!W42</f>
        <v>1.6318835619982561</v>
      </c>
      <c r="X4" s="78">
        <f>ISIC06_ISIC19!X42</f>
        <v>1.642365109318876</v>
      </c>
      <c r="Y4" s="78">
        <f>ISIC06_ISIC19!Y42</f>
        <v>1.6801252939828903</v>
      </c>
      <c r="Z4" s="78">
        <f>ISIC06_ISIC19!Z42</f>
        <v>1.725303318549229</v>
      </c>
      <c r="AA4" s="78">
        <f>ISIC06_ISIC19!AA42</f>
        <v>1.7392482194451779</v>
      </c>
      <c r="AB4" s="78">
        <f>ISIC06_ISIC19!AB42</f>
        <v>1.7716574428342753</v>
      </c>
      <c r="AC4" s="78">
        <f>ISIC06_ISIC19!AC42</f>
        <v>1.7725062257984896</v>
      </c>
      <c r="AD4" s="78">
        <f>ISIC06_ISIC19!AD42</f>
        <v>1.7760909809223282</v>
      </c>
      <c r="AE4" s="78">
        <f>ISIC06_ISIC19!AE42</f>
        <v>1.7854748690956823</v>
      </c>
      <c r="AF4" s="78">
        <f>ISIC06_ISIC19!AF42</f>
        <v>1.7791941482285494</v>
      </c>
    </row>
    <row r="5" spans="1:33" x14ac:dyDescent="0.35">
      <c r="A5" s="88" t="s">
        <v>4</v>
      </c>
      <c r="B5" s="78">
        <f>'Rescale to Fit GDP Proj'!G63</f>
        <v>-5.3119422222157715E-2</v>
      </c>
      <c r="C5" s="78">
        <f>'Rescale to Fit GDP Proj'!H63</f>
        <v>-6.0865980450023373E-2</v>
      </c>
      <c r="D5" s="78">
        <f>'Rescale to Fit GDP Proj'!I63</f>
        <v>-6.6158990751598895E-2</v>
      </c>
      <c r="E5" s="78">
        <f>'Rescale to Fit GDP Proj'!J63</f>
        <v>-6.9065942317479562E-2</v>
      </c>
      <c r="F5" s="78">
        <f>'Rescale to Fit GDP Proj'!K63</f>
        <v>-6.9627467228624049E-2</v>
      </c>
      <c r="G5" s="78">
        <f>'Rescale to Fit GDP Proj'!L63</f>
        <v>-6.7858249052448458E-2</v>
      </c>
      <c r="H5" s="78">
        <f>'Rescale to Fit GDP Proj'!M63</f>
        <v>-6.3747448363931272E-2</v>
      </c>
      <c r="I5" s="78">
        <f>'Rescale to Fit GDP Proj'!N63</f>
        <v>-5.7258660186557848E-2</v>
      </c>
      <c r="J5" s="78">
        <f>'Rescale to Fit GDP Proj'!O63</f>
        <v>-5.0704688342194666E-2</v>
      </c>
      <c r="K5" s="78">
        <f>'Rescale to Fit GDP Proj'!P63</f>
        <v>-4.408487802283656E-2</v>
      </c>
      <c r="L5" s="78">
        <f>'Rescale to Fit GDP Proj'!Q63</f>
        <v>-3.7398567842549447E-2</v>
      </c>
      <c r="M5" s="78">
        <f>'Rescale to Fit GDP Proj'!R63</f>
        <v>-3.0645089771391434E-2</v>
      </c>
      <c r="N5" s="78">
        <f>'Rescale to Fit GDP Proj'!S63</f>
        <v>-2.3823769068669589E-2</v>
      </c>
      <c r="O5" s="78">
        <f>'Rescale to Fit GDP Proj'!T63</f>
        <v>-1.6933924215526704E-2</v>
      </c>
      <c r="P5" s="78">
        <f>'Rescale to Fit GDP Proj'!U63</f>
        <v>-9.974866846850533E-3</v>
      </c>
      <c r="Q5" s="78">
        <f>'Rescale to Fit GDP Proj'!V63</f>
        <v>-2.9459016824992992E-3</v>
      </c>
      <c r="R5" s="78">
        <f>'Rescale to Fit GDP Proj'!W63</f>
        <v>4.1536735421638903E-3</v>
      </c>
      <c r="S5" s="78">
        <f>'Rescale to Fit GDP Proj'!X63</f>
        <v>1.1324568146434389E-2</v>
      </c>
      <c r="T5" s="78">
        <f>'Rescale to Fit GDP Proj'!Y63</f>
        <v>1.856749857513413E-2</v>
      </c>
      <c r="U5" s="78">
        <f>'Rescale to Fit GDP Proj'!Z63</f>
        <v>2.588318847019163E-2</v>
      </c>
      <c r="V5" s="78">
        <f>'Rescale to Fit GDP Proj'!AA63</f>
        <v>3.3272368742941504E-2</v>
      </c>
      <c r="W5" s="78">
        <f>'Rescale to Fit GDP Proj'!AB63</f>
        <v>4.0735777647149231E-2</v>
      </c>
      <c r="X5" s="78">
        <f>'Rescale to Fit GDP Proj'!AC63</f>
        <v>4.827416085277076E-2</v>
      </c>
      <c r="Y5" s="78">
        <f>'Rescale to Fit GDP Proj'!AD63</f>
        <v>5.5888271520452046E-2</v>
      </c>
      <c r="Z5" s="78">
        <f>'Rescale to Fit GDP Proj'!AE63</f>
        <v>6.3578870376777979E-2</v>
      </c>
      <c r="AA5" s="78">
        <f>'Rescale to Fit GDP Proj'!AF63</f>
        <v>7.1346725790276039E-2</v>
      </c>
      <c r="AB5" s="78">
        <f>'Rescale to Fit GDP Proj'!AG63</f>
        <v>7.9192613848184296E-2</v>
      </c>
      <c r="AC5" s="78">
        <f>'Rescale to Fit GDP Proj'!AH63</f>
        <v>8.7117318433990482E-2</v>
      </c>
      <c r="AD5" s="78">
        <f>'Rescale to Fit GDP Proj'!AI63</f>
        <v>9.5121631305749882E-2</v>
      </c>
      <c r="AE5" s="78">
        <f>'Rescale to Fit GDP Proj'!AJ63</f>
        <v>0.10320635217518964</v>
      </c>
      <c r="AF5" s="78">
        <f>'Rescale to Fit GDP Proj'!AK63</f>
        <v>0.1113722887876084</v>
      </c>
    </row>
    <row r="6" spans="1:33" x14ac:dyDescent="0.35">
      <c r="A6" s="88" t="s">
        <v>5</v>
      </c>
      <c r="B6" s="78">
        <f>'Rescale to Fit GDP Proj'!G64</f>
        <v>-3.5413194541369648E-3</v>
      </c>
      <c r="C6" s="78">
        <f>'Rescale to Fit GDP Proj'!H64</f>
        <v>-1.2211434717099535E-3</v>
      </c>
      <c r="D6" s="78">
        <f>'Rescale to Fit GDP Proj'!I64</f>
        <v>4.1429160562589315E-3</v>
      </c>
      <c r="E6" s="78">
        <f>'Rescale to Fit GDP Proj'!J64</f>
        <v>1.2606838114516154E-2</v>
      </c>
      <c r="F6" s="78">
        <f>'Rescale to Fit GDP Proj'!K64</f>
        <v>2.4266640994147659E-2</v>
      </c>
      <c r="G6" s="78">
        <f>'Rescale to Fit GDP Proj'!L64</f>
        <v>3.9260159878146468E-2</v>
      </c>
      <c r="H6" s="78">
        <f>'Rescale to Fit GDP Proj'!M64</f>
        <v>5.7769726343874471E-2</v>
      </c>
      <c r="I6" s="78">
        <f>'Rescale to Fit GDP Proj'!N64</f>
        <v>8.0025821647350448E-2</v>
      </c>
      <c r="J6" s="78">
        <f>'Rescale to Fit GDP Proj'!O64</f>
        <v>0.10292734371462725</v>
      </c>
      <c r="K6" s="78">
        <f>'Rescale to Fit GDP Proj'!P64</f>
        <v>0.12649300992185505</v>
      </c>
      <c r="L6" s="78">
        <f>'Rescale to Fit GDP Proj'!Q64</f>
        <v>0.1507420804490924</v>
      </c>
      <c r="M6" s="78">
        <f>'Rescale to Fit GDP Proj'!R64</f>
        <v>0.17569437402161958</v>
      </c>
      <c r="N6" s="78">
        <f>'Rescale to Fit GDP Proj'!S64</f>
        <v>0.20137028410775004</v>
      </c>
      <c r="O6" s="78">
        <f>'Rescale to Fit GDP Proj'!T64</f>
        <v>0.22779079558637833</v>
      </c>
      <c r="P6" s="78">
        <f>'Rescale to Fit GDP Proj'!U64</f>
        <v>0.25497750189788682</v>
      </c>
      <c r="Q6" s="78">
        <f>'Rescale to Fit GDP Proj'!V64</f>
        <v>0.28295262269242905</v>
      </c>
      <c r="R6" s="78">
        <f>'Rescale to Fit GDP Proj'!W64</f>
        <v>0.31173902199001308</v>
      </c>
      <c r="S6" s="78">
        <f>'Rescale to Fit GDP Proj'!X64</f>
        <v>0.34136022686722695</v>
      </c>
      <c r="T6" s="78">
        <f>'Rescale to Fit GDP Proj'!Y64</f>
        <v>0.37184044668588001</v>
      </c>
      <c r="U6" s="78">
        <f>'Rescale to Fit GDP Proj'!Z64</f>
        <v>0.40320459287927402</v>
      </c>
      <c r="V6" s="78">
        <f>'Rescale to Fit GDP Proj'!AA64</f>
        <v>0.43547829931227644</v>
      </c>
      <c r="W6" s="78">
        <f>'Rescale to Fit GDP Proj'!AB64</f>
        <v>0.46868794323183594</v>
      </c>
      <c r="X6" s="78">
        <f>'Rescale to Fit GDP Proj'!AC64</f>
        <v>0.50286066682506259</v>
      </c>
      <c r="Y6" s="78">
        <f>'Rescale to Fit GDP Proj'!AD64</f>
        <v>0.53802439940249291</v>
      </c>
      <c r="Z6" s="78">
        <f>'Rescale to Fit GDP Proj'!AE64</f>
        <v>0.57420788022466873</v>
      </c>
      <c r="AA6" s="78">
        <f>'Rescale to Fit GDP Proj'!AF64</f>
        <v>0.61144068199068757</v>
      </c>
      <c r="AB6" s="78">
        <f>'Rescale to Fit GDP Proj'!AG64</f>
        <v>0.64975323500792104</v>
      </c>
      <c r="AC6" s="78">
        <f>'Rescale to Fit GDP Proj'!AH64</f>
        <v>0.68917685206265433</v>
      </c>
      <c r="AD6" s="78">
        <f>'Rescale to Fit GDP Proj'!AI64</f>
        <v>0.72974375401197478</v>
      </c>
      <c r="AE6" s="78">
        <f>'Rescale to Fit GDP Proj'!AJ64</f>
        <v>0.7714870961178254</v>
      </c>
      <c r="AF6" s="78">
        <f>'Rescale to Fit GDP Proj'!AK64</f>
        <v>0.81444099514474599</v>
      </c>
    </row>
    <row r="7" spans="1:33" x14ac:dyDescent="0.35">
      <c r="A7" s="88" t="s">
        <v>6</v>
      </c>
      <c r="B7" s="78">
        <f>'Rescale to Fit GDP Proj'!G65</f>
        <v>3.3643620592710428E-2</v>
      </c>
      <c r="C7" s="78">
        <f>'Rescale to Fit GDP Proj'!H65</f>
        <v>4.1652411303398688E-2</v>
      </c>
      <c r="D7" s="78">
        <f>'Rescale to Fit GDP Proj'!I65</f>
        <v>5.0850290286322763E-2</v>
      </c>
      <c r="E7" s="78">
        <f>'Rescale to Fit GDP Proj'!J65</f>
        <v>6.1277070174605354E-2</v>
      </c>
      <c r="F7" s="78">
        <f>'Rescale to Fit GDP Proj'!K65</f>
        <v>7.2978403851468254E-2</v>
      </c>
      <c r="G7" s="78">
        <f>'Rescale to Fit GDP Proj'!L65</f>
        <v>8.6006115409690317E-2</v>
      </c>
      <c r="H7" s="78">
        <f>'Rescale to Fit GDP Proj'!M65</f>
        <v>0.10041857996704906</v>
      </c>
      <c r="I7" s="78">
        <f>'Rescale to Fit GDP Proj'!N65</f>
        <v>0.11628115620906385</v>
      </c>
      <c r="J7" s="78">
        <f>'Rescale to Fit GDP Proj'!O65</f>
        <v>0.13245433755647365</v>
      </c>
      <c r="K7" s="78">
        <f>'Rescale to Fit GDP Proj'!P65</f>
        <v>0.14894420596784702</v>
      </c>
      <c r="L7" s="78">
        <f>'Rescale to Fit GDP Proj'!Q65</f>
        <v>0.16575696249258356</v>
      </c>
      <c r="M7" s="78">
        <f>'Rescale to Fit GDP Proj'!R65</f>
        <v>0.18289892960283088</v>
      </c>
      <c r="N7" s="78">
        <f>'Rescale to Fit GDP Proj'!S65</f>
        <v>0.20037655357106407</v>
      </c>
      <c r="O7" s="78">
        <f>'Rescale to Fit GDP Proj'!T65</f>
        <v>0.2181964068942191</v>
      </c>
      <c r="P7" s="78">
        <f>'Rescale to Fit GDP Proj'!U65</f>
        <v>0.23636519076529489</v>
      </c>
      <c r="Q7" s="78">
        <f>'Rescale to Fit GDP Proj'!V65</f>
        <v>0.25488973759335015</v>
      </c>
      <c r="R7" s="78">
        <f>'Rescale to Fit GDP Proj'!W65</f>
        <v>0.27377701357284562</v>
      </c>
      <c r="S7" s="78">
        <f>'Rescale to Fit GDP Proj'!X65</f>
        <v>0.29303412130329554</v>
      </c>
      <c r="T7" s="78">
        <f>'Rescale to Fit GDP Proj'!Y65</f>
        <v>0.31266830246021543</v>
      </c>
      <c r="U7" s="78">
        <f>'Rescale to Fit GDP Proj'!Z65</f>
        <v>0.332686940518369</v>
      </c>
      <c r="V7" s="78">
        <f>'Rescale to Fit GDP Proj'!AA65</f>
        <v>0.35309756352833932</v>
      </c>
      <c r="W7" s="78">
        <f>'Rescale to Fit GDP Proj'!AB65</f>
        <v>0.37390784694746781</v>
      </c>
      <c r="X7" s="78">
        <f>'Rescale to Fit GDP Proj'!AC65</f>
        <v>0.39512561652622619</v>
      </c>
      <c r="Y7" s="78">
        <f>'Rescale to Fit GDP Proj'!AD65</f>
        <v>0.41675885125110629</v>
      </c>
      <c r="Z7" s="78">
        <f>'Rescale to Fit GDP Proj'!AE65</f>
        <v>0.43881568634513429</v>
      </c>
      <c r="AA7" s="78">
        <f>'Rescale to Fit GDP Proj'!AF65</f>
        <v>0.46130441632713842</v>
      </c>
      <c r="AB7" s="78">
        <f>'Rescale to Fit GDP Proj'!AG65</f>
        <v>0.48423349813092031</v>
      </c>
      <c r="AC7" s="78">
        <f>'Rescale to Fit GDP Proj'!AH65</f>
        <v>0.50761155428550198</v>
      </c>
      <c r="AD7" s="78">
        <f>'Rescale to Fit GDP Proj'!AI65</f>
        <v>0.53144737615764648</v>
      </c>
      <c r="AE7" s="78">
        <f>'Rescale to Fit GDP Proj'!AJ65</f>
        <v>0.55574992725786942</v>
      </c>
      <c r="AF7" s="78">
        <f>'Rescale to Fit GDP Proj'!AK65</f>
        <v>0.58052834661118591</v>
      </c>
    </row>
    <row r="8" spans="1:33" x14ac:dyDescent="0.35">
      <c r="A8" s="88" t="s">
        <v>7</v>
      </c>
      <c r="B8" s="78">
        <f>'Rescale to Fit GDP Proj'!G66</f>
        <v>-1.8382616785058765E-2</v>
      </c>
      <c r="C8" s="78">
        <f>'Rescale to Fit GDP Proj'!H66</f>
        <v>-2.3367900568989033E-2</v>
      </c>
      <c r="D8" s="78">
        <f>'Rescale to Fit GDP Proj'!I66</f>
        <v>-2.9673678824945416E-2</v>
      </c>
      <c r="E8" s="78">
        <f>'Rescale to Fit GDP Proj'!J66</f>
        <v>-3.7265503093348466E-2</v>
      </c>
      <c r="F8" s="78">
        <f>'Rescale to Fit GDP Proj'!K66</f>
        <v>-4.6101548031242202E-2</v>
      </c>
      <c r="G8" s="78">
        <f>'Rescale to Fit GDP Proj'!L66</f>
        <v>-5.6132995268517311E-2</v>
      </c>
      <c r="H8" s="78">
        <f>'Rescale to Fit GDP Proj'!M66</f>
        <v>-6.7304483601816539E-2</v>
      </c>
      <c r="I8" s="78">
        <f>'Rescale to Fit GDP Proj'!N66</f>
        <v>-7.9554619709093152E-2</v>
      </c>
      <c r="J8" s="78">
        <f>'Rescale to Fit GDP Proj'!O66</f>
        <v>-9.1571145720804006E-2</v>
      </c>
      <c r="K8" s="78">
        <f>'Rescale to Fit GDP Proj'!P66</f>
        <v>-0.10335851658147152</v>
      </c>
      <c r="L8" s="78">
        <f>'Rescale to Fit GDP Proj'!Q66</f>
        <v>-0.1149211022798261</v>
      </c>
      <c r="M8" s="78">
        <f>'Rescale to Fit GDP Proj'!R66</f>
        <v>-0.1262631894689131</v>
      </c>
      <c r="N8" s="78">
        <f>'Rescale to Fit GDP Proj'!S66</f>
        <v>-0.13738898305530423</v>
      </c>
      <c r="O8" s="78">
        <f>'Rescale to Fit GDP Proj'!T66</f>
        <v>-0.1483026077580028</v>
      </c>
      <c r="P8" s="78">
        <f>'Rescale to Fit GDP Proj'!U66</f>
        <v>-0.15900810963762099</v>
      </c>
      <c r="Q8" s="78">
        <f>'Rescale to Fit GDP Proj'!V66</f>
        <v>-0.16950945759639485</v>
      </c>
      <c r="R8" s="78">
        <f>'Rescale to Fit GDP Proj'!W66</f>
        <v>-0.17981054484959491</v>
      </c>
      <c r="S8" s="78">
        <f>'Rescale to Fit GDP Proj'!X66</f>
        <v>-0.18991519036887641</v>
      </c>
      <c r="T8" s="78">
        <f>'Rescale to Fit GDP Proj'!Y66</f>
        <v>-0.19982714029810519</v>
      </c>
      <c r="U8" s="78">
        <f>'Rescale to Fit GDP Proj'!Z66</f>
        <v>-0.20955006934218362</v>
      </c>
      <c r="V8" s="78">
        <f>'Rescale to Fit GDP Proj'!AA66</f>
        <v>-0.21908758212939144</v>
      </c>
      <c r="W8" s="78">
        <f>'Rescale to Fit GDP Proj'!AB66</f>
        <v>-0.22844321454774727</v>
      </c>
      <c r="X8" s="78">
        <f>'Rescale to Fit GDP Proj'!AC66</f>
        <v>-0.23762043505588495</v>
      </c>
      <c r="Y8" s="78">
        <f>'Rescale to Fit GDP Proj'!AD66</f>
        <v>-0.24662264596893252</v>
      </c>
      <c r="Z8" s="78">
        <f>'Rescale to Fit GDP Proj'!AE66</f>
        <v>-0.25545318471986822</v>
      </c>
      <c r="AA8" s="78">
        <f>'Rescale to Fit GDP Proj'!AF66</f>
        <v>-0.26411532509682356</v>
      </c>
      <c r="AB8" s="78">
        <f>'Rescale to Fit GDP Proj'!AG66</f>
        <v>-0.27261227845679042</v>
      </c>
      <c r="AC8" s="78">
        <f>'Rescale to Fit GDP Proj'!AH66</f>
        <v>-0.28094719491618264</v>
      </c>
      <c r="AD8" s="78">
        <f>'Rescale to Fit GDP Proj'!AI66</f>
        <v>-0.2891231645186943</v>
      </c>
      <c r="AE8" s="78">
        <f>'Rescale to Fit GDP Proj'!AJ66</f>
        <v>-0.29714321838088603</v>
      </c>
      <c r="AF8" s="78">
        <f>'Rescale to Fit GDP Proj'!AK66</f>
        <v>-0.3050103298159258</v>
      </c>
    </row>
    <row r="9" spans="1:33" x14ac:dyDescent="0.35">
      <c r="A9" s="88" t="s">
        <v>8</v>
      </c>
      <c r="B9" s="78">
        <f>'Rescale to Fit GDP Proj'!G67</f>
        <v>8.9348877020782161E-2</v>
      </c>
      <c r="C9" s="78">
        <f>'Rescale to Fit GDP Proj'!H67</f>
        <v>0.10653682668523701</v>
      </c>
      <c r="D9" s="78">
        <f>'Rescale to Fit GDP Proj'!I67</f>
        <v>0.12206293808388634</v>
      </c>
      <c r="E9" s="78">
        <f>'Rescale to Fit GDP Proj'!J67</f>
        <v>0.13581417443125182</v>
      </c>
      <c r="F9" s="78">
        <f>'Rescale to Fit GDP Proj'!K67</f>
        <v>0.14768832039957072</v>
      </c>
      <c r="G9" s="78">
        <f>'Rescale to Fit GDP Proj'!L67</f>
        <v>0.15759523255497618</v>
      </c>
      <c r="H9" s="78">
        <f>'Rescale to Fit GDP Proj'!M67</f>
        <v>0.16545796645708996</v>
      </c>
      <c r="I9" s="78">
        <f>'Rescale to Fit GDP Proj'!N67</f>
        <v>0.17121376093683049</v>
      </c>
      <c r="J9" s="78">
        <f>'Rescale to Fit GDP Proj'!O67</f>
        <v>0.17700741127686428</v>
      </c>
      <c r="K9" s="78">
        <f>'Rescale to Fit GDP Proj'!P67</f>
        <v>0.18283916645518444</v>
      </c>
      <c r="L9" s="78">
        <f>'Rescale to Fit GDP Proj'!Q67</f>
        <v>0.18870927708731253</v>
      </c>
      <c r="M9" s="78">
        <f>'Rescale to Fit GDP Proj'!R67</f>
        <v>0.19461799543706804</v>
      </c>
      <c r="N9" s="78">
        <f>'Rescale to Fit GDP Proj'!S67</f>
        <v>0.20056557542740999</v>
      </c>
      <c r="O9" s="78">
        <f>'Rescale to Fit GDP Proj'!T67</f>
        <v>0.20655227265134837</v>
      </c>
      <c r="P9" s="78">
        <f>'Rescale to Fit GDP Proj'!U67</f>
        <v>0.21257834438292858</v>
      </c>
      <c r="Q9" s="78">
        <f>'Rescale to Fit GDP Proj'!V67</f>
        <v>0.21864404958828734</v>
      </c>
      <c r="R9" s="78">
        <f>'Rescale to Fit GDP Proj'!W67</f>
        <v>0.22474964893678187</v>
      </c>
      <c r="S9" s="78">
        <f>'Rescale to Fit GDP Proj'!X67</f>
        <v>0.23089540481219145</v>
      </c>
      <c r="T9" s="78">
        <f>'Rescale to Fit GDP Proj'!Y67</f>
        <v>0.23708158132399357</v>
      </c>
      <c r="U9" s="78">
        <f>'Rescale to Fit GDP Proj'!Z67</f>
        <v>0.24330844431871371</v>
      </c>
      <c r="V9" s="78">
        <f>'Rescale to Fit GDP Proj'!AA67</f>
        <v>0.24957626139135017</v>
      </c>
      <c r="W9" s="78">
        <f>'Rescale to Fit GDP Proj'!AB67</f>
        <v>0.25588530189687331</v>
      </c>
      <c r="X9" s="78">
        <f>'Rescale to Fit GDP Proj'!AC67</f>
        <v>0.26223583696180136</v>
      </c>
      <c r="Y9" s="78">
        <f>'Rescale to Fit GDP Proj'!AD67</f>
        <v>0.26862813949585146</v>
      </c>
      <c r="Z9" s="78">
        <f>'Rescale to Fit GDP Proj'!AE67</f>
        <v>0.27506248420366802</v>
      </c>
      <c r="AA9" s="78">
        <f>'Rescale to Fit GDP Proj'!AF67</f>
        <v>0.28153914759662779</v>
      </c>
      <c r="AB9" s="78">
        <f>'Rescale to Fit GDP Proj'!AG67</f>
        <v>0.2880584080047231</v>
      </c>
      <c r="AC9" s="78">
        <f>'Rescale to Fit GDP Proj'!AH67</f>
        <v>0.29462054558852246</v>
      </c>
      <c r="AD9" s="78">
        <f>'Rescale to Fit GDP Proj'!AI67</f>
        <v>0.30122584235121053</v>
      </c>
      <c r="AE9" s="78">
        <f>'Rescale to Fit GDP Proj'!AJ67</f>
        <v>0.30787458215070668</v>
      </c>
      <c r="AF9" s="78">
        <f>'Rescale to Fit GDP Proj'!AK67</f>
        <v>0.31456705071186419</v>
      </c>
    </row>
    <row r="10" spans="1:33" x14ac:dyDescent="0.35">
      <c r="A10" s="88" t="s">
        <v>9</v>
      </c>
      <c r="B10" s="78">
        <f>'Rescale to Fit GDP Proj'!G68</f>
        <v>1.3929193230120887E-3</v>
      </c>
      <c r="C10" s="78">
        <f>'Rescale to Fit GDP Proj'!H68</f>
        <v>2.0540602086419391E-3</v>
      </c>
      <c r="D10" s="78">
        <f>'Rescale to Fit GDP Proj'!I68</f>
        <v>3.0984003159562896E-3</v>
      </c>
      <c r="E10" s="78">
        <f>'Rescale to Fit GDP Proj'!J68</f>
        <v>4.527418678019356E-3</v>
      </c>
      <c r="F10" s="78">
        <f>'Rescale to Fit GDP Proj'!K68</f>
        <v>6.3432160396615245E-3</v>
      </c>
      <c r="G10" s="78">
        <f>'Rescale to Fit GDP Proj'!L68</f>
        <v>8.5485199524464994E-3</v>
      </c>
      <c r="H10" s="78">
        <f>'Rescale to Fit GDP Proj'!M68</f>
        <v>1.1146691559035287E-2</v>
      </c>
      <c r="I10" s="78">
        <f>'Rescale to Fit GDP Proj'!N68</f>
        <v>1.4141734090398856E-2</v>
      </c>
      <c r="J10" s="78">
        <f>'Rescale to Fit GDP Proj'!O68</f>
        <v>1.7149221023480196E-2</v>
      </c>
      <c r="K10" s="78">
        <f>'Rescale to Fit GDP Proj'!P68</f>
        <v>2.0169204064768482E-2</v>
      </c>
      <c r="L10" s="78">
        <f>'Rescale to Fit GDP Proj'!Q68</f>
        <v>2.3201735135593333E-2</v>
      </c>
      <c r="M10" s="78">
        <f>'Rescale to Fit GDP Proj'!R68</f>
        <v>2.6246866373017361E-2</v>
      </c>
      <c r="N10" s="78">
        <f>'Rescale to Fit GDP Proj'!S68</f>
        <v>2.9304650130732957E-2</v>
      </c>
      <c r="O10" s="78">
        <f>'Rescale to Fit GDP Proj'!T68</f>
        <v>3.2375138979961943E-2</v>
      </c>
      <c r="P10" s="78">
        <f>'Rescale to Fit GDP Proj'!U68</f>
        <v>3.5458385710359412E-2</v>
      </c>
      <c r="Q10" s="78">
        <f>'Rescale to Fit GDP Proj'!V68</f>
        <v>3.8554443330921603E-2</v>
      </c>
      <c r="R10" s="78">
        <f>'Rescale to Fit GDP Proj'!W68</f>
        <v>4.1663365070897317E-2</v>
      </c>
      <c r="S10" s="78">
        <f>'Rescale to Fit GDP Proj'!X68</f>
        <v>4.478520438070268E-2</v>
      </c>
      <c r="T10" s="78">
        <f>'Rescale to Fit GDP Proj'!Y68</f>
        <v>4.7920014932840177E-2</v>
      </c>
      <c r="U10" s="78">
        <f>'Rescale to Fit GDP Proj'!Z68</f>
        <v>5.1067850622821875E-2</v>
      </c>
      <c r="V10" s="78">
        <f>'Rescale to Fit GDP Proj'!AA68</f>
        <v>5.4228765570095427E-2</v>
      </c>
      <c r="W10" s="78">
        <f>'Rescale to Fit GDP Proj'!AB68</f>
        <v>5.7402814118974854E-2</v>
      </c>
      <c r="X10" s="78">
        <f>'Rescale to Fit GDP Proj'!AC68</f>
        <v>6.0590050839574854E-2</v>
      </c>
      <c r="Y10" s="78">
        <f>'Rescale to Fit GDP Proj'!AD68</f>
        <v>6.3790530528749056E-2</v>
      </c>
      <c r="Z10" s="78">
        <f>'Rescale to Fit GDP Proj'!AE68</f>
        <v>6.7004308211031732E-2</v>
      </c>
      <c r="AA10" s="78">
        <f>'Rescale to Fit GDP Proj'!AF68</f>
        <v>7.0231439139584337E-2</v>
      </c>
      <c r="AB10" s="78">
        <f>'Rescale to Fit GDP Proj'!AG68</f>
        <v>7.3471978797144982E-2</v>
      </c>
      <c r="AC10" s="78">
        <f>'Rescale to Fit GDP Proj'!AH68</f>
        <v>7.6725982896982903E-2</v>
      </c>
      <c r="AD10" s="78">
        <f>'Rescale to Fit GDP Proj'!AI68</f>
        <v>7.999350738385555E-2</v>
      </c>
      <c r="AE10" s="78">
        <f>'Rescale to Fit GDP Proj'!AJ68</f>
        <v>8.327460843497117E-2</v>
      </c>
      <c r="AF10" s="78">
        <f>'Rescale to Fit GDP Proj'!AK68</f>
        <v>8.6569342460954116E-2</v>
      </c>
    </row>
    <row r="11" spans="1:33" x14ac:dyDescent="0.35">
      <c r="A11" s="88" t="s">
        <v>10</v>
      </c>
      <c r="B11" s="78">
        <f>ISIC06_ISIC19!B46</f>
        <v>0.402557508717444</v>
      </c>
      <c r="C11" s="78">
        <f>ISIC06_ISIC19!C46</f>
        <v>0.402557508717444</v>
      </c>
      <c r="D11" s="78">
        <f>ISIC06_ISIC19!D46</f>
        <v>0.71853441372387228</v>
      </c>
      <c r="E11" s="78">
        <f>ISIC06_ISIC19!E46</f>
        <v>0.55047324310377421</v>
      </c>
      <c r="F11" s="78">
        <f>ISIC06_ISIC19!F46</f>
        <v>0.38239390633769399</v>
      </c>
      <c r="G11" s="78">
        <f>ISIC06_ISIC19!G46</f>
        <v>0.20374600893014438</v>
      </c>
      <c r="H11" s="78">
        <f>ISIC06_ISIC19!H46</f>
        <v>0.18809992280986076</v>
      </c>
      <c r="I11" s="78">
        <f>ISIC06_ISIC19!I46</f>
        <v>0.17423985207398851</v>
      </c>
      <c r="J11" s="78">
        <f>ISIC06_ISIC19!J46</f>
        <v>0.15844254193218776</v>
      </c>
      <c r="K11" s="78">
        <f>ISIC06_ISIC19!K46</f>
        <v>0.15125047558640858</v>
      </c>
      <c r="L11" s="78">
        <f>ISIC06_ISIC19!L46</f>
        <v>0.14041945778145126</v>
      </c>
      <c r="M11" s="78">
        <f>ISIC06_ISIC19!M46</f>
        <v>0.12915428936047268</v>
      </c>
      <c r="N11" s="78">
        <f>ISIC06_ISIC19!N46</f>
        <v>0.10659300421137563</v>
      </c>
      <c r="O11" s="78">
        <f>ISIC06_ISIC19!O46</f>
        <v>8.6916113181688903E-2</v>
      </c>
      <c r="P11" s="78">
        <f>ISIC06_ISIC19!P46</f>
        <v>6.239504016708608E-2</v>
      </c>
      <c r="Q11" s="78">
        <f>ISIC06_ISIC19!Q46</f>
        <v>4.1750616980926303E-2</v>
      </c>
      <c r="R11" s="78">
        <f>ISIC06_ISIC19!R46</f>
        <v>2.105809051719465E-2</v>
      </c>
      <c r="S11" s="78">
        <f>ISIC06_ISIC19!S46</f>
        <v>1.6785556398069001E-3</v>
      </c>
      <c r="T11" s="78">
        <f>ISIC06_ISIC19!T46</f>
        <v>-2.7233835735054224E-2</v>
      </c>
      <c r="U11" s="78">
        <f>ISIC06_ISIC19!U46</f>
        <v>-5.4527746222450157E-2</v>
      </c>
      <c r="V11" s="78">
        <f>ISIC06_ISIC19!V46</f>
        <v>-7.9483818619014657E-2</v>
      </c>
      <c r="W11" s="78">
        <f>ISIC06_ISIC19!W46</f>
        <v>-0.1081998756537188</v>
      </c>
      <c r="X11" s="78">
        <f>ISIC06_ISIC19!X46</f>
        <v>-0.13164716882144356</v>
      </c>
      <c r="Y11" s="78">
        <f>ISIC06_ISIC19!Y46</f>
        <v>-0.14805165898566708</v>
      </c>
      <c r="Z11" s="78">
        <f>ISIC06_ISIC19!Z46</f>
        <v>-0.16653596139627314</v>
      </c>
      <c r="AA11" s="78">
        <f>ISIC06_ISIC19!AA46</f>
        <v>-0.18378596629882815</v>
      </c>
      <c r="AB11" s="78">
        <f>ISIC06_ISIC19!AB46</f>
        <v>-0.19775056496921251</v>
      </c>
      <c r="AC11" s="78">
        <f>ISIC06_ISIC19!AC46</f>
        <v>-0.21245511622055624</v>
      </c>
      <c r="AD11" s="78">
        <f>ISIC06_ISIC19!AD46</f>
        <v>-0.22552172754392674</v>
      </c>
      <c r="AE11" s="78">
        <f>ISIC06_ISIC19!AE46</f>
        <v>-0.23458505732974466</v>
      </c>
      <c r="AF11" s="78">
        <f>ISIC06_ISIC19!AF46</f>
        <v>-0.24340151389640541</v>
      </c>
    </row>
    <row r="12" spans="1:33" x14ac:dyDescent="0.35">
      <c r="A12" s="88" t="s">
        <v>36</v>
      </c>
      <c r="B12" s="78">
        <f>'Rescale to Fit GDP Proj'!G70</f>
        <v>8.2583992227580907E-2</v>
      </c>
      <c r="C12" s="78">
        <f>'Rescale to Fit GDP Proj'!H70</f>
        <v>9.9845440966777332E-2</v>
      </c>
      <c r="D12" s="78">
        <f>'Rescale to Fit GDP Proj'!I70</f>
        <v>0.11710027588472115</v>
      </c>
      <c r="E12" s="78">
        <f>'Rescale to Fit GDP Proj'!J70</f>
        <v>0.13433203874881977</v>
      </c>
      <c r="F12" s="78">
        <f>'Rescale to Fit GDP Proj'!K70</f>
        <v>0.15152394546494546</v>
      </c>
      <c r="G12" s="78">
        <f>'Rescale to Fit GDP Proj'!L70</f>
        <v>0.16865891071585992</v>
      </c>
      <c r="H12" s="78">
        <f>'Rescale to Fit GDP Proj'!M70</f>
        <v>0.18571957384844856</v>
      </c>
      <c r="I12" s="78">
        <f>'Rescale to Fit GDP Proj'!N70</f>
        <v>0.2026883259635481</v>
      </c>
      <c r="J12" s="78">
        <f>'Rescale to Fit GDP Proj'!O70</f>
        <v>0.21997865289998095</v>
      </c>
      <c r="K12" s="78">
        <f>'Rescale to Fit GDP Proj'!P70</f>
        <v>0.2375966488221862</v>
      </c>
      <c r="L12" s="78">
        <f>'Rescale to Fit GDP Proj'!Q70</f>
        <v>0.25554852338511308</v>
      </c>
      <c r="M12" s="78">
        <f>'Rescale to Fit GDP Proj'!R70</f>
        <v>0.27384060392288206</v>
      </c>
      <c r="N12" s="78">
        <f>'Rescale to Fit GDP Proj'!S70</f>
        <v>0.29247933767892231</v>
      </c>
      <c r="O12" s="78">
        <f>'Rescale to Fit GDP Proj'!T70</f>
        <v>0.31147129407837315</v>
      </c>
      <c r="P12" s="78">
        <f>'Rescale to Fit GDP Proj'!U70</f>
        <v>0.33082316704354997</v>
      </c>
      <c r="Q12" s="78">
        <f>'Rescale to Fit GDP Proj'!V70</f>
        <v>0.35054177735328984</v>
      </c>
      <c r="R12" s="78">
        <f>'Rescale to Fit GDP Proj'!W70</f>
        <v>0.37063407504700968</v>
      </c>
      <c r="S12" s="78">
        <f>'Rescale to Fit GDP Proj'!X70</f>
        <v>0.39110714187432322</v>
      </c>
      <c r="T12" s="78">
        <f>'Rescale to Fit GDP Proj'!Y70</f>
        <v>0.41196819379108118</v>
      </c>
      <c r="U12" s="78">
        <f>'Rescale to Fit GDP Proj'!Z70</f>
        <v>0.43322458350271353</v>
      </c>
      <c r="V12" s="78">
        <f>'Rescale to Fit GDP Proj'!AA70</f>
        <v>0.45488380305577103</v>
      </c>
      <c r="W12" s="78">
        <f>'Rescale to Fit GDP Proj'!AB70</f>
        <v>0.4769534864785786</v>
      </c>
      <c r="X12" s="78">
        <f>'Rescale to Fit GDP Proj'!AC70</f>
        <v>0.49944141247193169</v>
      </c>
      <c r="Y12" s="78">
        <f>'Rescale to Fit GDP Proj'!AD70</f>
        <v>0.52235550715078494</v>
      </c>
      <c r="Z12" s="78">
        <f>'Rescale to Fit GDP Proj'!AE70</f>
        <v>0.54570384683789708</v>
      </c>
      <c r="AA12" s="78">
        <f>'Rescale to Fit GDP Proj'!AF70</f>
        <v>0.56949466091041978</v>
      </c>
      <c r="AB12" s="78">
        <f>'Rescale to Fit GDP Proj'!AG70</f>
        <v>0.59373633470043086</v>
      </c>
      <c r="AC12" s="78">
        <f>'Rescale to Fit GDP Proj'!AH70</f>
        <v>0.61843741245043626</v>
      </c>
      <c r="AD12" s="78">
        <f>'Rescale to Fit GDP Proj'!AI70</f>
        <v>0.64360660032488215</v>
      </c>
      <c r="AE12" s="78">
        <f>'Rescale to Fit GDP Proj'!AJ70</f>
        <v>0.66925276947873646</v>
      </c>
      <c r="AF12" s="78">
        <f>'Rescale to Fit GDP Proj'!AK70</f>
        <v>0.6953849591842256</v>
      </c>
    </row>
    <row r="13" spans="1:33" x14ac:dyDescent="0.35">
      <c r="A13" s="88" t="s">
        <v>37</v>
      </c>
      <c r="B13" s="78">
        <f>'Rescale to Fit GDP Proj'!G71</f>
        <v>-1.4080540911872797E-2</v>
      </c>
      <c r="C13" s="78">
        <f>'Rescale to Fit GDP Proj'!H71</f>
        <v>-1.4676770593243993E-2</v>
      </c>
      <c r="D13" s="78">
        <f>'Rescale to Fit GDP Proj'!I71</f>
        <v>-1.3088187586954389E-2</v>
      </c>
      <c r="E13" s="78">
        <f>'Rescale to Fit GDP Proj'!J71</f>
        <v>-9.3066792106967135E-3</v>
      </c>
      <c r="F13" s="78">
        <f>'Rescale to Fit GDP Proj'!K71</f>
        <v>-3.3034635824030511E-3</v>
      </c>
      <c r="G13" s="78">
        <f>'Rescale to Fit GDP Proj'!L71</f>
        <v>4.9712544926725057E-3</v>
      </c>
      <c r="H13" s="78">
        <f>'Rescale to Fit GDP Proj'!M71</f>
        <v>1.558895754911725E-2</v>
      </c>
      <c r="I13" s="78">
        <f>'Rescale to Fit GDP Proj'!N71</f>
        <v>2.8643831830210451E-2</v>
      </c>
      <c r="J13" s="78">
        <f>'Rescale to Fit GDP Proj'!O71</f>
        <v>4.1933693848363346E-2</v>
      </c>
      <c r="K13" s="78">
        <f>'Rescale to Fit GDP Proj'!P71</f>
        <v>5.5462773382842986E-2</v>
      </c>
      <c r="L13" s="78">
        <f>'Rescale to Fit GDP Proj'!Q71</f>
        <v>6.9235376348943375E-2</v>
      </c>
      <c r="M13" s="78">
        <f>'Rescale to Fit GDP Proj'!R71</f>
        <v>8.3255886168433574E-2</v>
      </c>
      <c r="N13" s="78">
        <f>'Rescale to Fit GDP Proj'!S71</f>
        <v>9.7528765164674555E-2</v>
      </c>
      <c r="O13" s="78">
        <f>'Rescale to Fit GDP Proj'!T71</f>
        <v>0.11205855598284786</v>
      </c>
      <c r="P13" s="78">
        <f>'Rescale to Fit GDP Proj'!U71</f>
        <v>0.12684988303574835</v>
      </c>
      <c r="Q13" s="78">
        <f>'Rescale to Fit GDP Proj'!V71</f>
        <v>0.14190745397560098</v>
      </c>
      <c r="R13" s="78">
        <f>'Rescale to Fit GDP Proj'!W71</f>
        <v>0.15723606119237091</v>
      </c>
      <c r="S13" s="78">
        <f>'Rescale to Fit GDP Proj'!X71</f>
        <v>0.17284058333904281</v>
      </c>
      <c r="T13" s="78">
        <f>'Rescale to Fit GDP Proj'!Y71</f>
        <v>0.18872598688435469</v>
      </c>
      <c r="U13" s="78">
        <f>'Rescale to Fit GDP Proj'!Z71</f>
        <v>0.20489732769348229</v>
      </c>
      <c r="V13" s="78">
        <f>'Rescale to Fit GDP Proj'!AA71</f>
        <v>0.22135975263717408</v>
      </c>
      <c r="W13" s="78">
        <f>'Rescale to Fit GDP Proj'!AB71</f>
        <v>0.2381185012298524</v>
      </c>
      <c r="X13" s="78">
        <f>'Rescale to Fit GDP Proj'!AC71</f>
        <v>0.25517890729719889</v>
      </c>
      <c r="Y13" s="78">
        <f>'Rescale to Fit GDP Proj'!AD71</f>
        <v>0.27254640067375757</v>
      </c>
      <c r="Z13" s="78">
        <f>'Rescale to Fit GDP Proj'!AE71</f>
        <v>0.29022650893109442</v>
      </c>
      <c r="AA13" s="78">
        <f>'Rescale to Fit GDP Proj'!AF71</f>
        <v>0.30822485913706321</v>
      </c>
      <c r="AB13" s="78">
        <f>'Rescale to Fit GDP Proj'!AG71</f>
        <v>0.32654717964673952</v>
      </c>
      <c r="AC13" s="78">
        <f>'Rescale to Fit GDP Proj'!AH71</f>
        <v>0.34519930192559001</v>
      </c>
      <c r="AD13" s="78">
        <f>'Rescale to Fit GDP Proj'!AI71</f>
        <v>0.36418716240545984</v>
      </c>
      <c r="AE13" s="78">
        <f>'Rescale to Fit GDP Proj'!AJ71</f>
        <v>0.38351680437396729</v>
      </c>
      <c r="AF13" s="78">
        <f>'Rescale to Fit GDP Proj'!AK71</f>
        <v>0.40319437989790796</v>
      </c>
    </row>
    <row r="14" spans="1:33" x14ac:dyDescent="0.35">
      <c r="A14" s="88" t="s">
        <v>11</v>
      </c>
      <c r="B14" s="78">
        <f>'Rescale to Fit GDP Proj'!G72</f>
        <v>6.6212496857644049E-2</v>
      </c>
      <c r="C14" s="78">
        <f>'Rescale to Fit GDP Proj'!H72</f>
        <v>8.0144677179746868E-2</v>
      </c>
      <c r="D14" s="78">
        <f>'Rescale to Fit GDP Proj'!I72</f>
        <v>9.4292501010481353E-2</v>
      </c>
      <c r="E14" s="78">
        <f>'Rescale to Fit GDP Proj'!J72</f>
        <v>0.10865860358227444</v>
      </c>
      <c r="F14" s="78">
        <f>'Rescale to Fit GDP Proj'!K72</f>
        <v>0.12324563882084177</v>
      </c>
      <c r="G14" s="78">
        <f>'Rescale to Fit GDP Proj'!L72</f>
        <v>0.138056279216792</v>
      </c>
      <c r="H14" s="78">
        <f>'Rescale to Fit GDP Proj'!M72</f>
        <v>0.15309321569086712</v>
      </c>
      <c r="I14" s="78">
        <f>'Rescale to Fit GDP Proj'!N72</f>
        <v>0.16835915745274196</v>
      </c>
      <c r="J14" s="78">
        <f>'Rescale to Fit GDP Proj'!O72</f>
        <v>0.18389521478815152</v>
      </c>
      <c r="K14" s="78">
        <f>'Rescale to Fit GDP Proj'!P72</f>
        <v>0.19970616712205377</v>
      </c>
      <c r="L14" s="78">
        <f>'Rescale to Fit GDP Proj'!Q72</f>
        <v>0.21579687844655202</v>
      </c>
      <c r="M14" s="78">
        <f>'Rescale to Fit GDP Proj'!R72</f>
        <v>0.23217229881722601</v>
      </c>
      <c r="N14" s="78">
        <f>'Rescale to Fit GDP Proj'!S72</f>
        <v>0.24883746587593875</v>
      </c>
      <c r="O14" s="78">
        <f>'Rescale to Fit GDP Proj'!T72</f>
        <v>0.26579750640058836</v>
      </c>
      <c r="P14" s="78">
        <f>'Rescale to Fit GDP Proj'!U72</f>
        <v>0.28305763788228105</v>
      </c>
      <c r="Q14" s="78">
        <f>'Rescale to Fit GDP Proj'!V72</f>
        <v>0.30062317013041084</v>
      </c>
      <c r="R14" s="78">
        <f>'Rescale to Fit GDP Proj'!W72</f>
        <v>0.31849950690613898</v>
      </c>
      <c r="S14" s="78">
        <f>'Rescale to Fit GDP Proj'!X72</f>
        <v>0.33669214758477695</v>
      </c>
      <c r="T14" s="78">
        <f>'Rescale to Fit GDP Proj'!Y72</f>
        <v>0.35520668884758266</v>
      </c>
      <c r="U14" s="78">
        <f>'Rescale to Fit GDP Proj'!Z72</f>
        <v>0.37404882640349252</v>
      </c>
      <c r="V14" s="78">
        <f>'Rescale to Fit GDP Proj'!AA72</f>
        <v>0.39322435674131662</v>
      </c>
      <c r="W14" s="78">
        <f>'Rescale to Fit GDP Proj'!AB72</f>
        <v>0.41273917891293821</v>
      </c>
      <c r="X14" s="78">
        <f>'Rescale to Fit GDP Proj'!AC72</f>
        <v>0.43259929634806443</v>
      </c>
      <c r="Y14" s="78">
        <f>'Rescale to Fit GDP Proj'!AD72</f>
        <v>0.45281081870108786</v>
      </c>
      <c r="Z14" s="78">
        <f>'Rescale to Fit GDP Proj'!AE72</f>
        <v>0.47337996373062557</v>
      </c>
      <c r="AA14" s="78">
        <f>'Rescale to Fit GDP Proj'!AF72</f>
        <v>0.494313059212316</v>
      </c>
      <c r="AB14" s="78">
        <f>'Rescale to Fit GDP Proj'!AG72</f>
        <v>0.51561654488545949</v>
      </c>
      <c r="AC14" s="78">
        <f>'Rescale to Fit GDP Proj'!AH72</f>
        <v>0.53729697443410351</v>
      </c>
      <c r="AD14" s="78">
        <f>'Rescale to Fit GDP Proj'!AI72</f>
        <v>0.55936101750318135</v>
      </c>
      <c r="AE14" s="78">
        <f>'Rescale to Fit GDP Proj'!AJ72</f>
        <v>0.58181546175032339</v>
      </c>
      <c r="AF14" s="78">
        <f>'Rescale to Fit GDP Proj'!AK72</f>
        <v>0.60466721493397446</v>
      </c>
    </row>
    <row r="15" spans="1:33" x14ac:dyDescent="0.35">
      <c r="A15" s="88" t="s">
        <v>42</v>
      </c>
      <c r="B15" s="78">
        <f>'Rescale to Fit GDP Proj'!G73</f>
        <v>0.16628009422273501</v>
      </c>
      <c r="C15" s="78">
        <f>'Rescale to Fit GDP Proj'!H73</f>
        <v>0.20055060308761044</v>
      </c>
      <c r="D15" s="78">
        <f>'Rescale to Fit GDP Proj'!I73</f>
        <v>0.23263317576304979</v>
      </c>
      <c r="E15" s="78">
        <f>'Rescale to Fit GDP Proj'!J73</f>
        <v>0.26219346306076252</v>
      </c>
      <c r="F15" s="78">
        <f>'Rescale to Fit GDP Proj'!K73</f>
        <v>0.28891336949290564</v>
      </c>
      <c r="G15" s="78">
        <f>'Rescale to Fit GDP Proj'!L73</f>
        <v>0.31249662183153831</v>
      </c>
      <c r="H15" s="78">
        <f>'Rescale to Fit GDP Proj'!M73</f>
        <v>0.33267413253508443</v>
      </c>
      <c r="I15" s="78">
        <f>'Rescale to Fit GDP Proj'!N73</f>
        <v>0.34920902526149689</v>
      </c>
      <c r="J15" s="78">
        <f>'Rescale to Fit GDP Proj'!O73</f>
        <v>0.36600621099122849</v>
      </c>
      <c r="K15" s="78">
        <f>'Rescale to Fit GDP Proj'!P73</f>
        <v>0.38306985047819081</v>
      </c>
      <c r="L15" s="78">
        <f>'Rescale to Fit GDP Proj'!Q73</f>
        <v>0.40040417047833488</v>
      </c>
      <c r="M15" s="78">
        <f>'Rescale to Fit GDP Proj'!R73</f>
        <v>0.41801346479664109</v>
      </c>
      <c r="N15" s="78">
        <f>'Rescale to Fit GDP Proj'!S73</f>
        <v>0.43590209535071867</v>
      </c>
      <c r="O15" s="78">
        <f>'Rescale to Fit GDP Proj'!T73</f>
        <v>0.45407449325127547</v>
      </c>
      <c r="P15" s="78">
        <f>'Rescale to Fit GDP Proj'!U73</f>
        <v>0.47253515989972894</v>
      </c>
      <c r="Q15" s="78">
        <f>'Rescale to Fit GDP Proj'!V73</f>
        <v>0.49128866810322674</v>
      </c>
      <c r="R15" s="78">
        <f>'Rescale to Fit GDP Proj'!W73</f>
        <v>0.51033966320735658</v>
      </c>
      <c r="S15" s="78">
        <f>'Rescale to Fit GDP Proj'!X73</f>
        <v>0.52969286424682338</v>
      </c>
      <c r="T15" s="78">
        <f>'Rescale to Fit GDP Proj'!Y73</f>
        <v>0.54935306511437909</v>
      </c>
      <c r="U15" s="78">
        <f>'Rescale to Fit GDP Proj'!Z73</f>
        <v>0.56932513574829691</v>
      </c>
      <c r="V15" s="78">
        <f>'Rescale to Fit GDP Proj'!AA73</f>
        <v>0.58961402333868063</v>
      </c>
      <c r="W15" s="78">
        <f>'Rescale to Fit GDP Proj'!AB73</f>
        <v>0.61022475355291061</v>
      </c>
      <c r="X15" s="78">
        <f>'Rescale to Fit GDP Proj'!AC73</f>
        <v>0.63116243178052889</v>
      </c>
      <c r="Y15" s="78">
        <f>'Rescale to Fit GDP Proj'!AD73</f>
        <v>0.65243224439787173</v>
      </c>
      <c r="Z15" s="78">
        <f>'Rescale to Fit GDP Proj'!AE73</f>
        <v>0.67403946005276361</v>
      </c>
      <c r="AA15" s="78">
        <f>'Rescale to Fit GDP Proj'!AF73</f>
        <v>0.69598943096958898</v>
      </c>
      <c r="AB15" s="78">
        <f>'Rescale to Fit GDP Proj'!AG73</f>
        <v>0.71828759427506816</v>
      </c>
      <c r="AC15" s="78">
        <f>'Rescale to Fit GDP Proj'!AH73</f>
        <v>0.74093947334506194</v>
      </c>
      <c r="AD15" s="78">
        <f>'Rescale to Fit GDP Proj'!AI73</f>
        <v>0.76395067917274295</v>
      </c>
      <c r="AE15" s="78">
        <f>'Rescale to Fit GDP Proj'!AJ73</f>
        <v>0.78732691175846881</v>
      </c>
      <c r="AF15" s="78">
        <f>'Rescale to Fit GDP Proj'!AK73</f>
        <v>0.81107396152170164</v>
      </c>
    </row>
    <row r="16" spans="1:33" x14ac:dyDescent="0.35">
      <c r="A16" s="88" t="s">
        <v>43</v>
      </c>
      <c r="B16" s="78">
        <f>'Rescale to Fit GDP Proj'!G74</f>
        <v>7.8163510416781698E-2</v>
      </c>
      <c r="C16" s="78">
        <f>'Rescale to Fit GDP Proj'!H74</f>
        <v>9.4033112845164329E-2</v>
      </c>
      <c r="D16" s="78">
        <f>'Rescale to Fit GDP Proj'!I74</f>
        <v>0.10943968722894171</v>
      </c>
      <c r="E16" s="78">
        <f>'Rescale to Fit GDP Proj'!J74</f>
        <v>0.12434389968393737</v>
      </c>
      <c r="F16" s="78">
        <f>'Rescale to Fit GDP Proj'!K74</f>
        <v>0.13870709168296039</v>
      </c>
      <c r="G16" s="78">
        <f>'Rescale to Fit GDP Proj'!L74</f>
        <v>0.15249144424849981</v>
      </c>
      <c r="H16" s="78">
        <f>'Rescale to Fit GDP Proj'!M74</f>
        <v>0.16566014136482146</v>
      </c>
      <c r="I16" s="78">
        <f>'Rescale to Fit GDP Proj'!N74</f>
        <v>0.17817753163892128</v>
      </c>
      <c r="J16" s="78">
        <f>'Rescale to Fit GDP Proj'!O74</f>
        <v>0.19087392059394068</v>
      </c>
      <c r="K16" s="78">
        <f>'Rescale to Fit GDP Proj'!P74</f>
        <v>0.20375186791101679</v>
      </c>
      <c r="L16" s="78">
        <f>'Rescale to Fit GDP Proj'!Q74</f>
        <v>0.21681396987472709</v>
      </c>
      <c r="M16" s="78">
        <f>'Rescale to Fit GDP Proj'!R74</f>
        <v>0.23006285989651856</v>
      </c>
      <c r="N16" s="78">
        <f>'Rescale to Fit GDP Proj'!S74</f>
        <v>0.24350120904562156</v>
      </c>
      <c r="O16" s="78">
        <f>'Rescale to Fit GDP Proj'!T74</f>
        <v>0.25713172658755679</v>
      </c>
      <c r="P16" s="78">
        <f>'Rescale to Fit GDP Proj'!U74</f>
        <v>0.27095716053034163</v>
      </c>
      <c r="Q16" s="78">
        <f>'Rescale to Fit GDP Proj'!V74</f>
        <v>0.28498029817850823</v>
      </c>
      <c r="R16" s="78">
        <f>'Rescale to Fit GDP Proj'!W74</f>
        <v>0.29920396669504362</v>
      </c>
      <c r="S16" s="78">
        <f>'Rescale to Fit GDP Proj'!X74</f>
        <v>0.31363103367136563</v>
      </c>
      <c r="T16" s="78">
        <f>'Rescale to Fit GDP Proj'!Y74</f>
        <v>0.32826440770544901</v>
      </c>
      <c r="U16" s="78">
        <f>'Rescale to Fit GDP Proj'!Z74</f>
        <v>0.34310703898821965</v>
      </c>
      <c r="V16" s="78">
        <f>'Rescale to Fit GDP Proj'!AA74</f>
        <v>0.35816191989833407</v>
      </c>
      <c r="W16" s="78">
        <f>'Rescale to Fit GDP Proj'!AB74</f>
        <v>0.37343208560546315</v>
      </c>
      <c r="X16" s="78">
        <f>'Rescale to Fit GDP Proj'!AC74</f>
        <v>0.38892061468220412</v>
      </c>
      <c r="Y16" s="78">
        <f>'Rescale to Fit GDP Proj'!AD74</f>
        <v>0.40463062972474245</v>
      </c>
      <c r="Z16" s="78">
        <f>'Rescale to Fit GDP Proj'!AE74</f>
        <v>0.42056529798238901</v>
      </c>
      <c r="AA16" s="78">
        <f>'Rescale to Fit GDP Proj'!AF74</f>
        <v>0.43672783199611992</v>
      </c>
      <c r="AB16" s="78">
        <f>'Rescale to Fit GDP Proj'!AG74</f>
        <v>0.4531214902462472</v>
      </c>
      <c r="AC16" s="78">
        <f>'Rescale to Fit GDP Proj'!AH74</f>
        <v>0.46974957780935134</v>
      </c>
      <c r="AD16" s="78">
        <f>'Rescale to Fit GDP Proj'!AI74</f>
        <v>0.48661544702460791</v>
      </c>
      <c r="AE16" s="78">
        <f>'Rescale to Fit GDP Proj'!AJ74</f>
        <v>0.50372249816964254</v>
      </c>
      <c r="AF16" s="78">
        <f>'Rescale to Fit GDP Proj'!AK74</f>
        <v>0.52107418014605134</v>
      </c>
    </row>
    <row r="17" spans="1:32" x14ac:dyDescent="0.35">
      <c r="A17" s="88" t="s">
        <v>44</v>
      </c>
      <c r="B17" s="78">
        <f>'Rescale to Fit GDP Proj'!G75</f>
        <v>6.6212496857644049E-2</v>
      </c>
      <c r="C17" s="78">
        <f>'Rescale to Fit GDP Proj'!H75</f>
        <v>7.8587124727870258E-2</v>
      </c>
      <c r="D17" s="78">
        <f>'Rescale to Fit GDP Proj'!I75</f>
        <v>8.9542261522208191E-2</v>
      </c>
      <c r="E17" s="78">
        <f>'Rescale to Fit GDP Proj'!J75</f>
        <v>9.9010326879103688E-2</v>
      </c>
      <c r="F17" s="78">
        <f>'Rescale to Fit GDP Proj'!K75</f>
        <v>0.10693181319534123</v>
      </c>
      <c r="G17" s="78">
        <f>'Rescale to Fit GDP Proj'!L75</f>
        <v>0.11325590261169471</v>
      </c>
      <c r="H17" s="78">
        <f>'Rescale to Fit GDP Proj'!M75</f>
        <v>0.11794100471926253</v>
      </c>
      <c r="I17" s="78">
        <f>'Rescale to Fit GDP Proj'!N75</f>
        <v>0.12095520710459738</v>
      </c>
      <c r="J17" s="78">
        <f>'Rescale to Fit GDP Proj'!O75</f>
        <v>0.12398038721501964</v>
      </c>
      <c r="K17" s="78">
        <f>'Rescale to Fit GDP Proj'!P75</f>
        <v>0.12701658503140398</v>
      </c>
      <c r="L17" s="78">
        <f>'Rescale to Fit GDP Proj'!Q75</f>
        <v>0.13006384068023566</v>
      </c>
      <c r="M17" s="78">
        <f>'Rescale to Fit GDP Proj'!R75</f>
        <v>0.13312219443414042</v>
      </c>
      <c r="N17" s="78">
        <f>'Rescale to Fit GDP Proj'!S75</f>
        <v>0.13619168671241674</v>
      </c>
      <c r="O17" s="78">
        <f>'Rescale to Fit GDP Proj'!T75</f>
        <v>0.1392723580815706</v>
      </c>
      <c r="P17" s="78">
        <f>'Rescale to Fit GDP Proj'!U75</f>
        <v>0.14236424925585092</v>
      </c>
      <c r="Q17" s="78">
        <f>'Rescale to Fit GDP Proj'!V75</f>
        <v>0.14546740109778797</v>
      </c>
      <c r="R17" s="78">
        <f>'Rescale to Fit GDP Proj'!W75</f>
        <v>0.1485818546187333</v>
      </c>
      <c r="S17" s="78">
        <f>'Rescale to Fit GDP Proj'!X75</f>
        <v>0.15170765097940189</v>
      </c>
      <c r="T17" s="78">
        <f>'Rescale to Fit GDP Proj'!Y75</f>
        <v>0.15484483149041611</v>
      </c>
      <c r="U17" s="78">
        <f>'Rescale to Fit GDP Proj'!Z75</f>
        <v>0.15799343761285142</v>
      </c>
      <c r="V17" s="78">
        <f>'Rescale to Fit GDP Proj'!AA75</f>
        <v>0.16115351095878466</v>
      </c>
      <c r="W17" s="78">
        <f>'Rescale to Fit GDP Proj'!AB75</f>
        <v>0.16432509329184378</v>
      </c>
      <c r="X17" s="78">
        <f>'Rescale to Fit GDP Proj'!AC75</f>
        <v>0.16750822652775996</v>
      </c>
      <c r="Y17" s="78">
        <f>'Rescale to Fit GDP Proj'!AD75</f>
        <v>0.17070295273492125</v>
      </c>
      <c r="Z17" s="78">
        <f>'Rescale to Fit GDP Proj'!AE75</f>
        <v>0.17390931413492902</v>
      </c>
      <c r="AA17" s="78">
        <f>'Rescale to Fit GDP Proj'!AF75</f>
        <v>0.17712735310315567</v>
      </c>
      <c r="AB17" s="78">
        <f>'Rescale to Fit GDP Proj'!AG75</f>
        <v>0.18035711216930461</v>
      </c>
      <c r="AC17" s="78">
        <f>'Rescale to Fit GDP Proj'!AH75</f>
        <v>0.18359863401797252</v>
      </c>
      <c r="AD17" s="78">
        <f>'Rescale to Fit GDP Proj'!AI75</f>
        <v>0.18685196148921318</v>
      </c>
      <c r="AE17" s="78">
        <f>'Rescale to Fit GDP Proj'!AJ75</f>
        <v>0.19011713757910415</v>
      </c>
      <c r="AF17" s="78">
        <f>'Rescale to Fit GDP Proj'!AK75</f>
        <v>0.19339420544031441</v>
      </c>
    </row>
    <row r="18" spans="1:32" x14ac:dyDescent="0.35">
      <c r="A18" s="88" t="s">
        <v>45</v>
      </c>
      <c r="B18" s="78">
        <f>'Rescale to Fit GDP Proj'!G76</f>
        <v>7.3323892448470041E-2</v>
      </c>
      <c r="C18" s="78">
        <f>'Rescale to Fit GDP Proj'!H76</f>
        <v>8.7919751257115611E-2</v>
      </c>
      <c r="D18" s="78">
        <f>'Rescale to Fit GDP Proj'!I76</f>
        <v>0.10181583675280063</v>
      </c>
      <c r="E18" s="78">
        <f>'Rescale to Fit GDP Proj'!J76</f>
        <v>0.11496524072887773</v>
      </c>
      <c r="F18" s="78">
        <f>'Rescale to Fit GDP Proj'!K76</f>
        <v>0.12732290999417439</v>
      </c>
      <c r="G18" s="78">
        <f>'Rescale to Fit GDP Proj'!L76</f>
        <v>0.13884590053544124</v>
      </c>
      <c r="H18" s="78">
        <f>'Rescale to Fit GDP Proj'!M76</f>
        <v>0.14949362356776638</v>
      </c>
      <c r="I18" s="78">
        <f>'Rescale to Fit GDP Proj'!N76</f>
        <v>0.1592280815229126</v>
      </c>
      <c r="J18" s="78">
        <f>'Rescale to Fit GDP Proj'!O76</f>
        <v>0.16907283088669051</v>
      </c>
      <c r="K18" s="78">
        <f>'Rescale to Fit GDP Proj'!P76</f>
        <v>0.17902912126076015</v>
      </c>
      <c r="L18" s="78">
        <f>'Rescale to Fit GDP Proj'!Q76</f>
        <v>0.1890982164047679</v>
      </c>
      <c r="M18" s="78">
        <f>'Rescale to Fit GDP Proj'!R76</f>
        <v>0.19928139439675727</v>
      </c>
      <c r="N18" s="78">
        <f>'Rescale to Fit GDP Proj'!S76</f>
        <v>0.20957994779539588</v>
      </c>
      <c r="O18" s="78">
        <f>'Rescale to Fit GDP Proj'!T76</f>
        <v>0.21999518380404101</v>
      </c>
      <c r="P18" s="78">
        <f>'Rescale to Fit GDP Proj'!U76</f>
        <v>0.23052842443666416</v>
      </c>
      <c r="Q18" s="78">
        <f>'Rescale to Fit GDP Proj'!V76</f>
        <v>0.24118100668565498</v>
      </c>
      <c r="R18" s="78">
        <f>'Rescale to Fit GDP Proj'!W76</f>
        <v>0.25195428269152681</v>
      </c>
      <c r="S18" s="78">
        <f>'Rescale to Fit GDP Proj'!X76</f>
        <v>0.26284961991454514</v>
      </c>
      <c r="T18" s="78">
        <f>'Rescale to Fit GDP Proj'!Y76</f>
        <v>0.27386840130830031</v>
      </c>
      <c r="U18" s="78">
        <f>'Rescale to Fit GDP Proj'!Z76</f>
        <v>0.28501202549524679</v>
      </c>
      <c r="V18" s="78">
        <f>'Rescale to Fit GDP Proj'!AA76</f>
        <v>0.29628190694423129</v>
      </c>
      <c r="W18" s="78">
        <f>'Rescale to Fit GDP Proj'!AB76</f>
        <v>0.30767947615003283</v>
      </c>
      <c r="X18" s="78">
        <f>'Rescale to Fit GDP Proj'!AC76</f>
        <v>0.3192061798149361</v>
      </c>
      <c r="Y18" s="78">
        <f>'Rescale to Fit GDP Proj'!AD76</f>
        <v>0.33086348103236263</v>
      </c>
      <c r="Z18" s="78">
        <f>'Rescale to Fit GDP Proj'!AE76</f>
        <v>0.34265285947258262</v>
      </c>
      <c r="AA18" s="78">
        <f>'Rescale to Fit GDP Proj'!AF76</f>
        <v>0.35457581157053036</v>
      </c>
      <c r="AB18" s="78">
        <f>'Rescale to Fit GDP Proj'!AG76</f>
        <v>0.36663385071574783</v>
      </c>
      <c r="AC18" s="78">
        <f>'Rescale to Fit GDP Proj'!AH76</f>
        <v>0.37882850744448066</v>
      </c>
      <c r="AD18" s="78">
        <f>'Rescale to Fit GDP Proj'!AI76</f>
        <v>0.39116132963394995</v>
      </c>
      <c r="AE18" s="78">
        <f>'Rescale to Fit GDP Proj'!AJ76</f>
        <v>0.403633882698826</v>
      </c>
      <c r="AF18" s="78">
        <f>'Rescale to Fit GDP Proj'!AK76</f>
        <v>0.41624774978992707</v>
      </c>
    </row>
    <row r="19" spans="1:32" x14ac:dyDescent="0.35">
      <c r="A19" s="88" t="s">
        <v>12</v>
      </c>
      <c r="B19" s="78">
        <f>'Rescale to Fit GDP Proj'!G77</f>
        <v>0.10112221105140862</v>
      </c>
      <c r="C19" s="78">
        <f>'Rescale to Fit GDP Proj'!H77</f>
        <v>0.12129663734628386</v>
      </c>
      <c r="D19" s="78">
        <f>'Rescale to Fit GDP Proj'!I77</f>
        <v>0.1402130313100092</v>
      </c>
      <c r="E19" s="78">
        <f>'Rescale to Fit GDP Proj'!J77</f>
        <v>0.15775996073729043</v>
      </c>
      <c r="F19" s="78">
        <f>'Rescale to Fit GDP Proj'!K77</f>
        <v>0.17383192234436634</v>
      </c>
      <c r="G19" s="78">
        <f>'Rescale to Fit GDP Proj'!L77</f>
        <v>0.18833038311625316</v>
      </c>
      <c r="H19" s="78">
        <f>'Rescale to Fit GDP Proj'!M77</f>
        <v>0.20116477374964675</v>
      </c>
      <c r="I19" s="78">
        <f>'Rescale to Fit GDP Proj'!N77</f>
        <v>0.21225342037485134</v>
      </c>
      <c r="J19" s="78">
        <f>'Rescale to Fit GDP Proj'!O77</f>
        <v>0.22347706018407118</v>
      </c>
      <c r="K19" s="78">
        <f>'Rescale to Fit GDP Proj'!P77</f>
        <v>0.23483733658432848</v>
      </c>
      <c r="L19" s="78">
        <f>'Rescale to Fit GDP Proj'!Q77</f>
        <v>0.24633591298948238</v>
      </c>
      <c r="M19" s="78">
        <f>'Rescale to Fit GDP Proj'!R77</f>
        <v>0.25797447306379279</v>
      </c>
      <c r="N19" s="78">
        <f>'Rescale to Fit GDP Proj'!S77</f>
        <v>0.26975472096844771</v>
      </c>
      <c r="O19" s="78">
        <f>'Rescale to Fit GDP Proj'!T77</f>
        <v>0.28167838161109399</v>
      </c>
      <c r="P19" s="78">
        <f>'Rescale to Fit GDP Proj'!U77</f>
        <v>0.29374720089840384</v>
      </c>
      <c r="Q19" s="78">
        <f>'Rescale to Fit GDP Proj'!V77</f>
        <v>0.30596294599171742</v>
      </c>
      <c r="R19" s="78">
        <f>'Rescale to Fit GDP Proj'!W77</f>
        <v>0.31832740556579703</v>
      </c>
      <c r="S19" s="78">
        <f>'Rescale to Fit GDP Proj'!X77</f>
        <v>0.33084239007073141</v>
      </c>
      <c r="T19" s="78">
        <f>'Rescale to Fit GDP Proj'!Y77</f>
        <v>0.34350973199702889</v>
      </c>
      <c r="U19" s="78">
        <f>'Rescale to Fit GDP Proj'!Z77</f>
        <v>0.35633128614393711</v>
      </c>
      <c r="V19" s="78">
        <f>'Rescale to Fit GDP Proj'!AA77</f>
        <v>0.36930892989102976</v>
      </c>
      <c r="W19" s="78">
        <f>'Rescale to Fit GDP Proj'!AB77</f>
        <v>0.38244456347309946</v>
      </c>
      <c r="X19" s="78">
        <f>'Rescale to Fit GDP Proj'!AC77</f>
        <v>0.39574011025839734</v>
      </c>
      <c r="Y19" s="78">
        <f>'Rescale to Fit GDP Proj'!AD77</f>
        <v>0.40919751703025936</v>
      </c>
      <c r="Z19" s="78">
        <f>'Rescale to Fit GDP Proj'!AE77</f>
        <v>0.42281875427216215</v>
      </c>
      <c r="AA19" s="78">
        <f>'Rescale to Fit GDP Proj'!AF77</f>
        <v>0.4366058164562478</v>
      </c>
      <c r="AB19" s="78">
        <f>'Rescale to Fit GDP Proj'!AG77</f>
        <v>0.4505607223353626</v>
      </c>
      <c r="AC19" s="78">
        <f>'Rescale to Fit GDP Proj'!AH77</f>
        <v>0.46468551523864965</v>
      </c>
      <c r="AD19" s="78">
        <f>'Rescale to Fit GDP Proj'!AI77</f>
        <v>0.47898226337074129</v>
      </c>
      <c r="AE19" s="78">
        <f>'Rescale to Fit GDP Proj'!AJ77</f>
        <v>0.493453060114593</v>
      </c>
      <c r="AF19" s="78">
        <f>'Rescale to Fit GDP Proj'!AK77</f>
        <v>0.5081000243380045</v>
      </c>
    </row>
    <row r="20" spans="1:32" x14ac:dyDescent="0.35">
      <c r="A20" s="88" t="s">
        <v>13</v>
      </c>
      <c r="B20" s="78">
        <f>'Rescale to Fit GDP Proj'!G78</f>
        <v>7.0030867099266272E-2</v>
      </c>
      <c r="C20" s="78">
        <f>'Rescale to Fit GDP Proj'!H78</f>
        <v>8.5384412707998847E-2</v>
      </c>
      <c r="D20" s="78">
        <f>'Rescale to Fit GDP Proj'!I78</f>
        <v>0.10158990730957568</v>
      </c>
      <c r="E20" s="78">
        <f>'Rescale to Fit GDP Proj'!J78</f>
        <v>0.11868653212885086</v>
      </c>
      <c r="F20" s="78">
        <f>'Rescale to Fit GDP Proj'!K78</f>
        <v>0.13671608799613894</v>
      </c>
      <c r="G20" s="78">
        <f>'Rescale to Fit GDP Proj'!L78</f>
        <v>0.15572316251588195</v>
      </c>
      <c r="H20" s="78">
        <f>'Rescale to Fit GDP Proj'!M78</f>
        <v>0.17575531015936766</v>
      </c>
      <c r="I20" s="78">
        <f>'Rescale to Fit GDP Proj'!N78</f>
        <v>0.19686324628296453</v>
      </c>
      <c r="J20" s="78">
        <f>'Rescale to Fit GDP Proj'!O78</f>
        <v>0.21847437449581186</v>
      </c>
      <c r="K20" s="78">
        <f>'Rescale to Fit GDP Proj'!P78</f>
        <v>0.24060069039412538</v>
      </c>
      <c r="L20" s="78">
        <f>'Rescale to Fit GDP Proj'!Q78</f>
        <v>0.26325447553713871</v>
      </c>
      <c r="M20" s="78">
        <f>'Rescale to Fit GDP Proj'!R78</f>
        <v>0.28644830426417633</v>
      </c>
      <c r="N20" s="78">
        <f>'Rescale to Fit GDP Proj'!S78</f>
        <v>0.3101950506742378</v>
      </c>
      <c r="O20" s="78">
        <f>'Rescale to Fit GDP Proj'!T78</f>
        <v>0.33450789577196866</v>
      </c>
      <c r="P20" s="78">
        <f>'Rescale to Fit GDP Proj'!U78</f>
        <v>0.35940033478398442</v>
      </c>
      <c r="Q20" s="78">
        <f>'Rescale to Fit GDP Proj'!V78</f>
        <v>0.38488618464960761</v>
      </c>
      <c r="R20" s="78">
        <f>'Rescale to Fit GDP Proj'!W78</f>
        <v>0.41097959169017739</v>
      </c>
      <c r="S20" s="78">
        <f>'Rescale to Fit GDP Proj'!X78</f>
        <v>0.43769503946118726</v>
      </c>
      <c r="T20" s="78">
        <f>'Rescale to Fit GDP Proj'!Y78</f>
        <v>0.4650473567916103</v>
      </c>
      <c r="U20" s="78">
        <f>'Rescale to Fit GDP Proj'!Z78</f>
        <v>0.49305172601487318</v>
      </c>
      <c r="V20" s="78">
        <f>'Rescale to Fit GDP Proj'!AA78</f>
        <v>0.52172369139604957</v>
      </c>
      <c r="W20" s="78">
        <f>'Rescale to Fit GDP Proj'!AB78</f>
        <v>0.5510791677599477</v>
      </c>
      <c r="X20" s="78">
        <f>'Rescale to Fit GDP Proj'!AC78</f>
        <v>0.58113444932488478</v>
      </c>
      <c r="Y20" s="78">
        <f>'Rescale to Fit GDP Proj'!AD78</f>
        <v>0.61190621874704842</v>
      </c>
      <c r="Z20" s="78">
        <f>'Rescale to Fit GDP Proj'!AE78</f>
        <v>0.6434115563804671</v>
      </c>
      <c r="AA20" s="78">
        <f>'Rescale to Fit GDP Proj'!AF78</f>
        <v>0.6756679497577287</v>
      </c>
      <c r="AB20" s="78">
        <f>'Rescale to Fit GDP Proj'!AG78</f>
        <v>0.70869330329671099</v>
      </c>
      <c r="AC20" s="78">
        <f>'Rescale to Fit GDP Proj'!AH78</f>
        <v>0.74250594823870897</v>
      </c>
      <c r="AD20" s="78">
        <f>'Rescale to Fit GDP Proj'!AI78</f>
        <v>0.7771246528234792</v>
      </c>
      <c r="AE20" s="78">
        <f>'Rescale to Fit GDP Proj'!AJ78</f>
        <v>0.81256863270684576</v>
      </c>
      <c r="AF20" s="78">
        <f>'Rescale to Fit GDP Proj'!AK78</f>
        <v>0.84885756162665205</v>
      </c>
    </row>
    <row r="21" spans="1:32" x14ac:dyDescent="0.35">
      <c r="A21" s="88" t="s">
        <v>14</v>
      </c>
      <c r="B21" s="78">
        <f>'Rescale to Fit GDP Proj'!G79</f>
        <v>8.5454972580885052E-2</v>
      </c>
      <c r="C21" s="78">
        <f>'Rescale to Fit GDP Proj'!H79</f>
        <v>0.10292231080643846</v>
      </c>
      <c r="D21" s="78">
        <f>'Rescale to Fit GDP Proj'!I79</f>
        <v>0.11993452687550531</v>
      </c>
      <c r="E21" s="78">
        <f>'Rescale to Fit GDP Proj'!J79</f>
        <v>0.13644649985935378</v>
      </c>
      <c r="F21" s="78">
        <f>'Rescale to Fit GDP Proj'!K79</f>
        <v>0.15241366680695309</v>
      </c>
      <c r="G21" s="78">
        <f>'Rescale to Fit GDP Proj'!L79</f>
        <v>0.16779221900925931</v>
      </c>
      <c r="H21" s="78">
        <f>'Rescale to Fit GDP Proj'!M79</f>
        <v>0.18253929868201194</v>
      </c>
      <c r="I21" s="78">
        <f>'Rescale to Fit GDP Proj'!N79</f>
        <v>0.19661319485804032</v>
      </c>
      <c r="J21" s="78">
        <f>'Rescale to Fit GDP Proj'!O79</f>
        <v>0.21090909267234928</v>
      </c>
      <c r="K21" s="78">
        <f>'Rescale to Fit GDP Proj'!P79</f>
        <v>0.2254304939787812</v>
      </c>
      <c r="L21" s="78">
        <f>'Rescale to Fit GDP Proj'!Q79</f>
        <v>0.24018095586942076</v>
      </c>
      <c r="M21" s="78">
        <f>'Rescale to Fit GDP Proj'!R79</f>
        <v>0.25516409154592318</v>
      </c>
      <c r="N21" s="78">
        <f>'Rescale to Fit GDP Proj'!S79</f>
        <v>0.27038357120458678</v>
      </c>
      <c r="O21" s="78">
        <f>'Rescale to Fit GDP Proj'!T79</f>
        <v>0.28584312293538627</v>
      </c>
      <c r="P21" s="78">
        <f>'Rescale to Fit GDP Proj'!U79</f>
        <v>0.30154653363518735</v>
      </c>
      <c r="Q21" s="78">
        <f>'Rescale to Fit GDP Proj'!V79</f>
        <v>0.31749764993536711</v>
      </c>
      <c r="R21" s="78">
        <f>'Rescale to Fit GDP Proj'!W79</f>
        <v>0.33370037914406581</v>
      </c>
      <c r="S21" s="78">
        <f>'Rescale to Fit GDP Proj'!X79</f>
        <v>0.35015869020330254</v>
      </c>
      <c r="T21" s="78">
        <f>'Rescale to Fit GDP Proj'!Y79</f>
        <v>0.36687661466118776</v>
      </c>
      <c r="U21" s="78">
        <f>'Rescale to Fit GDP Proj'!Z79</f>
        <v>0.38385824765947163</v>
      </c>
      <c r="V21" s="78">
        <f>'Rescale to Fit GDP Proj'!AA79</f>
        <v>0.40110774893667034</v>
      </c>
      <c r="W21" s="78">
        <f>'Rescale to Fit GDP Proj'!AB79</f>
        <v>0.41862934384701567</v>
      </c>
      <c r="X21" s="78">
        <f>'Rescale to Fit GDP Proj'!AC79</f>
        <v>0.43642732439547682</v>
      </c>
      <c r="Y21" s="78">
        <f>'Rescale to Fit GDP Proj'!AD79</f>
        <v>0.45450605028910923</v>
      </c>
      <c r="Z21" s="78">
        <f>'Rescale to Fit GDP Proj'!AE79</f>
        <v>0.47286995000498799</v>
      </c>
      <c r="AA21" s="78">
        <f>'Rescale to Fit GDP Proj'!AF79</f>
        <v>0.49152352187498488</v>
      </c>
      <c r="AB21" s="78">
        <f>'Rescale to Fit GDP Proj'!AG79</f>
        <v>0.51047133518765908</v>
      </c>
      <c r="AC21" s="78">
        <f>'Rescale to Fit GDP Proj'!AH79</f>
        <v>0.52971803130752748</v>
      </c>
      <c r="AD21" s="78">
        <f>'Rescale to Fit GDP Proj'!AI79</f>
        <v>0.54926832481199062</v>
      </c>
      <c r="AE21" s="78">
        <f>'Rescale to Fit GDP Proj'!AJ79</f>
        <v>0.56912700464619326</v>
      </c>
      <c r="AF21" s="78">
        <f>'Rescale to Fit GDP Proj'!AK79</f>
        <v>0.58929893529610056</v>
      </c>
    </row>
    <row r="22" spans="1:32" x14ac:dyDescent="0.35">
      <c r="A22" s="88" t="s">
        <v>15</v>
      </c>
      <c r="B22" s="78">
        <f>'Rescale to Fit GDP Proj'!G80</f>
        <v>9.3258021769322894E-2</v>
      </c>
      <c r="C22" s="78">
        <f>'Rescale to Fit GDP Proj'!H80</f>
        <v>0.11226200231933765</v>
      </c>
      <c r="D22" s="78">
        <f>'Rescale to Fit GDP Proj'!I80</f>
        <v>0.1306209398885752</v>
      </c>
      <c r="E22" s="78">
        <f>'Rescale to Fit GDP Proj'!J80</f>
        <v>0.14827065939008227</v>
      </c>
      <c r="F22" s="78">
        <f>'Rescale to Fit GDP Proj'!K80</f>
        <v>0.16514830087634585</v>
      </c>
      <c r="G22" s="78">
        <f>'Rescale to Fit GDP Proj'!L80</f>
        <v>0.18119268558381443</v>
      </c>
      <c r="H22" s="78">
        <f>'Rescale to Fit GDP Proj'!M80</f>
        <v>0.19634467944427478</v>
      </c>
      <c r="I22" s="78">
        <f>'Rescale to Fit GDP Proj'!N80</f>
        <v>0.21054755109794879</v>
      </c>
      <c r="J22" s="78">
        <f>'Rescale to Fit GDP Proj'!O80</f>
        <v>0.22497306696766564</v>
      </c>
      <c r="K22" s="78">
        <f>'Rescale to Fit GDP Proj'!P80</f>
        <v>0.23962471722415624</v>
      </c>
      <c r="L22" s="78">
        <f>'Rescale to Fit GDP Proj'!Q80</f>
        <v>0.25450604675006766</v>
      </c>
      <c r="M22" s="78">
        <f>'Rescale to Fit GDP Proj'!R80</f>
        <v>0.2696206559976273</v>
      </c>
      <c r="N22" s="78">
        <f>'Rescale to Fit GDP Proj'!S80</f>
        <v>0.28497220185975164</v>
      </c>
      <c r="O22" s="78">
        <f>'Rescale to Fit GDP Proj'!T80</f>
        <v>0.30056439855481071</v>
      </c>
      <c r="P22" s="78">
        <f>'Rescale to Fit GDP Proj'!U80</f>
        <v>0.31640101852526142</v>
      </c>
      <c r="Q22" s="78">
        <f>'Rescale to Fit GDP Proj'!V80</f>
        <v>0.33248589335036893</v>
      </c>
      <c r="R22" s="78">
        <f>'Rescale to Fit GDP Proj'!W80</f>
        <v>0.34882291467323484</v>
      </c>
      <c r="S22" s="78">
        <f>'Rescale to Fit GDP Proj'!X80</f>
        <v>0.36541603514235799</v>
      </c>
      <c r="T22" s="78">
        <f>'Rescale to Fit GDP Proj'!Y80</f>
        <v>0.38226926936795508</v>
      </c>
      <c r="U22" s="78">
        <f>'Rescale to Fit GDP Proj'!Z80</f>
        <v>0.39938669489327266</v>
      </c>
      <c r="V22" s="78">
        <f>'Rescale to Fit GDP Proj'!AA80</f>
        <v>0.41677245318112505</v>
      </c>
      <c r="W22" s="78">
        <f>'Rescale to Fit GDP Proj'!AB80</f>
        <v>0.43443075061589792</v>
      </c>
      <c r="X22" s="78">
        <f>'Rescale to Fit GDP Proj'!AC80</f>
        <v>0.45236585952125818</v>
      </c>
      <c r="Y22" s="78">
        <f>'Rescale to Fit GDP Proj'!AD80</f>
        <v>0.47058211919381898</v>
      </c>
      <c r="Z22" s="78">
        <f>'Rescale to Fit GDP Proj'!AE80</f>
        <v>0.48908393695300673</v>
      </c>
      <c r="AA22" s="78">
        <f>'Rescale to Fit GDP Proj'!AF80</f>
        <v>0.50787578920738752</v>
      </c>
      <c r="AB22" s="78">
        <f>'Rescale to Fit GDP Proj'!AG80</f>
        <v>0.52696222253770808</v>
      </c>
      <c r="AC22" s="78">
        <f>'Rescale to Fit GDP Proj'!AH80</f>
        <v>0.54634785479691472</v>
      </c>
      <c r="AD22" s="78">
        <f>'Rescale to Fit GDP Proj'!AI80</f>
        <v>0.56603737622741668</v>
      </c>
      <c r="AE22" s="78">
        <f>'Rescale to Fit GDP Proj'!AJ80</f>
        <v>0.58603555059586321</v>
      </c>
      <c r="AF22" s="78">
        <f>'Rescale to Fit GDP Proj'!AK80</f>
        <v>0.60634721634570943</v>
      </c>
    </row>
    <row r="23" spans="1:32" x14ac:dyDescent="0.35">
      <c r="A23" s="88" t="s">
        <v>16</v>
      </c>
      <c r="B23" s="78">
        <f>'Rescale to Fit GDP Proj'!G81</f>
        <v>0.30301391042305348</v>
      </c>
      <c r="C23" s="78">
        <f>'Rescale to Fit GDP Proj'!H81</f>
        <v>0.37008931752525492</v>
      </c>
      <c r="D23" s="78">
        <f>'Rescale to Fit GDP Proj'!I81</f>
        <v>0.43354612799859571</v>
      </c>
      <c r="E23" s="78">
        <f>'Rescale to Fit GDP Proj'!J81</f>
        <v>0.49219716027745092</v>
      </c>
      <c r="F23" s="78">
        <f>'Rescale to Fit GDP Proj'!K81</f>
        <v>0.5448842366472938</v>
      </c>
      <c r="G23" s="78">
        <f>'Rescale to Fit GDP Proj'!L81</f>
        <v>0.5905146909698219</v>
      </c>
      <c r="H23" s="78">
        <f>'Rescale to Fit GDP Proj'!M81</f>
        <v>0.62809784901356047</v>
      </c>
      <c r="I23" s="78">
        <f>'Rescale to Fit GDP Proj'!N81</f>
        <v>0.65677984545692691</v>
      </c>
      <c r="J23" s="78">
        <f>'Rescale to Fit GDP Proj'!O81</f>
        <v>0.68607678390403903</v>
      </c>
      <c r="K23" s="78">
        <f>'Rescale to Fit GDP Proj'!P81</f>
        <v>0.71600184871145711</v>
      </c>
      <c r="L23" s="78">
        <f>'Rescale to Fit GDP Proj'!Q81</f>
        <v>0.74656850690834642</v>
      </c>
      <c r="M23" s="78">
        <f>'Rescale to Fit GDP Proj'!R81</f>
        <v>0.77779051425697687</v>
      </c>
      <c r="N23" s="78">
        <f>'Rescale to Fit GDP Proj'!S81</f>
        <v>0.80968192144316209</v>
      </c>
      <c r="O23" s="78">
        <f>'Rescale to Fit GDP Proj'!T81</f>
        <v>0.84225708039941893</v>
      </c>
      <c r="P23" s="78">
        <f>'Rescale to Fit GDP Proj'!U81</f>
        <v>0.87553065076369818</v>
      </c>
      <c r="Q23" s="78">
        <f>'Rescale to Fit GDP Proj'!V81</f>
        <v>0.90951760647658741</v>
      </c>
      <c r="R23" s="78">
        <f>'Rescale to Fit GDP Proj'!W81</f>
        <v>0.9442332425199611</v>
      </c>
      <c r="S23" s="78">
        <f>'Rescale to Fit GDP Proj'!X81</f>
        <v>0.97969318180010456</v>
      </c>
      <c r="T23" s="78">
        <f>'Rescale to Fit GDP Proj'!Y81</f>
        <v>1.0159133821784143</v>
      </c>
      <c r="U23" s="78">
        <f>'Rescale to Fit GDP Proj'!Z81</f>
        <v>1.0529101436528352</v>
      </c>
      <c r="V23" s="78">
        <f>'Rescale to Fit GDP Proj'!AA81</f>
        <v>1.0907001156932676</v>
      </c>
      <c r="W23" s="78">
        <f>'Rescale to Fit GDP Proj'!AB81</f>
        <v>1.1293003047342469</v>
      </c>
      <c r="X23" s="78">
        <f>'Rescale to Fit GDP Proj'!AC81</f>
        <v>1.1687280818282648</v>
      </c>
      <c r="Y23" s="78">
        <f>'Rescale to Fit GDP Proj'!AD81</f>
        <v>1.2090011904631786</v>
      </c>
      <c r="Z23" s="78">
        <f>'Rescale to Fit GDP Proj'!AE81</f>
        <v>1.2501377545472245</v>
      </c>
      <c r="AA23" s="78">
        <f>'Rescale to Fit GDP Proj'!AF81</f>
        <v>1.2921562865652327</v>
      </c>
      <c r="AB23" s="78">
        <f>'Rescale to Fit GDP Proj'!AG81</f>
        <v>1.3350756959097068</v>
      </c>
      <c r="AC23" s="78">
        <f>'Rescale to Fit GDP Proj'!AH81</f>
        <v>1.3789152973905263</v>
      </c>
      <c r="AD23" s="78">
        <f>'Rescale to Fit GDP Proj'!AI81</f>
        <v>1.4236948199270947</v>
      </c>
      <c r="AE23" s="78">
        <f>'Rescale to Fit GDP Proj'!AJ81</f>
        <v>1.4694344154268471</v>
      </c>
      <c r="AF23" s="78">
        <f>'Rescale to Fit GDP Proj'!AK81</f>
        <v>1.5161546678541142</v>
      </c>
    </row>
    <row r="24" spans="1:32" x14ac:dyDescent="0.35">
      <c r="A24" s="88" t="s">
        <v>17</v>
      </c>
      <c r="B24" s="78">
        <f>'Rescale to Fit GDP Proj'!G82</f>
        <v>6.5820070328782315E-2</v>
      </c>
      <c r="C24" s="78">
        <f>'Rescale to Fit GDP Proj'!H82</f>
        <v>8.0091745183656915E-2</v>
      </c>
      <c r="D24" s="78">
        <f>'Rescale to Fit GDP Proj'!I82</f>
        <v>9.5025801589745315E-2</v>
      </c>
      <c r="E24" s="78">
        <f>'Rescale to Fit GDP Proj'!J82</f>
        <v>0.11064954696746249</v>
      </c>
      <c r="F24" s="78">
        <f>'Rescale to Fit GDP Proj'!K82</f>
        <v>0.12699183852200255</v>
      </c>
      <c r="G24" s="78">
        <f>'Rescale to Fit GDP Proj'!L82</f>
        <v>0.14408317018766645</v>
      </c>
      <c r="H24" s="78">
        <f>'Rescale to Fit GDP Proj'!M82</f>
        <v>0.16195576531432695</v>
      </c>
      <c r="I24" s="78">
        <f>'Rescale to Fit GDP Proj'!N82</f>
        <v>0.18064367548318189</v>
      </c>
      <c r="J24" s="78">
        <f>'Rescale to Fit GDP Proj'!O82</f>
        <v>0.19973225444605708</v>
      </c>
      <c r="K24" s="78">
        <f>'Rescale to Fit GDP Proj'!P82</f>
        <v>0.21923009254189624</v>
      </c>
      <c r="L24" s="78">
        <f>'Rescale to Fit GDP Proj'!Q82</f>
        <v>0.23914596428651019</v>
      </c>
      <c r="M24" s="78">
        <f>'Rescale to Fit GDP Proj'!R82</f>
        <v>0.25948883232132858</v>
      </c>
      <c r="N24" s="78">
        <f>'Rescale to Fit GDP Proj'!S82</f>
        <v>0.2802678514468136</v>
      </c>
      <c r="O24" s="78">
        <f>'Rescale to Fit GDP Proj'!T82</f>
        <v>0.30149237274234897</v>
      </c>
      <c r="P24" s="78">
        <f>'Rescale to Fit GDP Proj'!U82</f>
        <v>0.32317194777446068</v>
      </c>
      <c r="Q24" s="78">
        <f>'Rescale to Fit GDP Proj'!V82</f>
        <v>0.34531633289526076</v>
      </c>
      <c r="R24" s="78">
        <f>'Rescale to Fit GDP Proj'!W82</f>
        <v>0.36793549363305078</v>
      </c>
      <c r="S24" s="78">
        <f>'Rescale to Fit GDP Proj'!X82</f>
        <v>0.39103960917705916</v>
      </c>
      <c r="T24" s="78">
        <f>'Rescale to Fit GDP Proj'!Y82</f>
        <v>0.41463907695833108</v>
      </c>
      <c r="U24" s="78">
        <f>'Rescale to Fit GDP Proj'!Z82</f>
        <v>0.43874451732883341</v>
      </c>
      <c r="V24" s="78">
        <f>'Rescale to Fit GDP Proj'!AA82</f>
        <v>0.46336677834087919</v>
      </c>
      <c r="W24" s="78">
        <f>'Rescale to Fit GDP Proj'!AB82</f>
        <v>0.48851694062902334</v>
      </c>
      <c r="X24" s="78">
        <f>'Rescale to Fit GDP Proj'!AC82</f>
        <v>0.51420632239662523</v>
      </c>
      <c r="Y24" s="78">
        <f>'Rescale to Fit GDP Proj'!AD82</f>
        <v>0.54044648450932453</v>
      </c>
      <c r="Z24" s="78">
        <f>'Rescale to Fit GDP Proj'!AE82</f>
        <v>0.56724923569772012</v>
      </c>
      <c r="AA24" s="78">
        <f>'Rescale to Fit GDP Proj'!AF82</f>
        <v>0.59462663787159498</v>
      </c>
      <c r="AB24" s="78">
        <f>'Rescale to Fit GDP Proj'!AG82</f>
        <v>0.6225910115480775</v>
      </c>
      <c r="AC24" s="78">
        <f>'Rescale to Fit GDP Proj'!AH82</f>
        <v>0.65115494139618402</v>
      </c>
      <c r="AD24" s="78">
        <f>'Rescale to Fit GDP Proj'!AI82</f>
        <v>0.68033128190023384</v>
      </c>
      <c r="AE24" s="78">
        <f>'Rescale to Fit GDP Proj'!AJ82</f>
        <v>0.71013316314469044</v>
      </c>
      <c r="AF24" s="78">
        <f>'Rescale to Fit GDP Proj'!AK82</f>
        <v>0.74057399672302826</v>
      </c>
    </row>
    <row r="25" spans="1:32" x14ac:dyDescent="0.35">
      <c r="A25" s="88" t="s">
        <v>18</v>
      </c>
      <c r="B25" s="78">
        <f>'Rescale to Fit GDP Proj'!G83</f>
        <v>2.2194042724755648E-2</v>
      </c>
      <c r="C25" s="78">
        <f>'Rescale to Fit GDP Proj'!H83</f>
        <v>2.7450484882222591E-2</v>
      </c>
      <c r="D25" s="78">
        <f>'Rescale to Fit GDP Proj'!I83</f>
        <v>3.3484987757740045E-2</v>
      </c>
      <c r="E25" s="78">
        <f>'Rescale to Fit GDP Proj'!J83</f>
        <v>4.0315260503454887E-2</v>
      </c>
      <c r="F25" s="78">
        <f>'Rescale to Fit GDP Proj'!K83</f>
        <v>4.7961537056332389E-2</v>
      </c>
      <c r="G25" s="78">
        <f>'Rescale to Fit GDP Proj'!L83</f>
        <v>5.6446675555989E-2</v>
      </c>
      <c r="H25" s="78">
        <f>'Rescale to Fit GDP Proj'!M83</f>
        <v>6.5796271654101041E-2</v>
      </c>
      <c r="I25" s="78">
        <f>'Rescale to Fit GDP Proj'!N83</f>
        <v>7.603878649794861E-2</v>
      </c>
      <c r="J25" s="78">
        <f>'Rescale to Fit GDP Proj'!O83</f>
        <v>8.6416584477853817E-2</v>
      </c>
      <c r="K25" s="78">
        <f>'Rescale to Fit GDP Proj'!P83</f>
        <v>9.6931452413477601E-2</v>
      </c>
      <c r="L25" s="78">
        <f>'Rescale to Fit GDP Proj'!Q83</f>
        <v>0.10758520072479506</v>
      </c>
      <c r="M25" s="78">
        <f>'Rescale to Fit GDP Proj'!R83</f>
        <v>0.11837966374380837</v>
      </c>
      <c r="N25" s="78">
        <f>'Rescale to Fit GDP Proj'!S83</f>
        <v>0.12931670003037687</v>
      </c>
      <c r="O25" s="78">
        <f>'Rescale to Fit GDP Proj'!T83</f>
        <v>0.14039819269221829</v>
      </c>
      <c r="P25" s="78">
        <f>'Rescale to Fit GDP Proj'!U83</f>
        <v>0.15162604970913729</v>
      </c>
      <c r="Q25" s="78">
        <f>'Rescale to Fit GDP Proj'!V83</f>
        <v>0.16300220426153586</v>
      </c>
      <c r="R25" s="78">
        <f>'Rescale to Fit GDP Proj'!W83</f>
        <v>0.17452861506326242</v>
      </c>
      <c r="S25" s="78">
        <f>'Rescale to Fit GDP Proj'!X83</f>
        <v>0.18620726669885818</v>
      </c>
      <c r="T25" s="78">
        <f>'Rescale to Fit GDP Proj'!Y83</f>
        <v>0.19804016996525689</v>
      </c>
      <c r="U25" s="78">
        <f>'Rescale to Fit GDP Proj'!Z83</f>
        <v>0.2100293622179982</v>
      </c>
      <c r="V25" s="78">
        <f>'Rescale to Fit GDP Proj'!AA83</f>
        <v>0.22217690772201376</v>
      </c>
      <c r="W25" s="78">
        <f>'Rescale to Fit GDP Proj'!AB83</f>
        <v>0.23448489800704631</v>
      </c>
      <c r="X25" s="78">
        <f>'Rescale to Fit GDP Proj'!AC83</f>
        <v>0.24695545222776369</v>
      </c>
      <c r="Y25" s="78">
        <f>'Rescale to Fit GDP Proj'!AD83</f>
        <v>0.25959071752862828</v>
      </c>
      <c r="Z25" s="78">
        <f>'Rescale to Fit GDP Proj'!AE83</f>
        <v>0.27239286941358665</v>
      </c>
      <c r="AA25" s="78">
        <f>'Rescale to Fit GDP Proj'!AF83</f>
        <v>0.28536411212064156</v>
      </c>
      <c r="AB25" s="78">
        <f>'Rescale to Fit GDP Proj'!AG83</f>
        <v>0.29850667900137129</v>
      </c>
      <c r="AC25" s="78">
        <f>'Rescale to Fit GDP Proj'!AH83</f>
        <v>0.31182283290546164</v>
      </c>
      <c r="AD25" s="78">
        <f>'Rescale to Fit GDP Proj'!AI83</f>
        <v>0.32531486657031722</v>
      </c>
      <c r="AE25" s="78">
        <f>'Rescale to Fit GDP Proj'!AJ83</f>
        <v>0.33898510301581825</v>
      </c>
      <c r="AF25" s="78">
        <f>'Rescale to Fit GDP Proj'!AK83</f>
        <v>0.35283589594429143</v>
      </c>
    </row>
    <row r="26" spans="1:32" x14ac:dyDescent="0.35">
      <c r="A26" s="88" t="s">
        <v>46</v>
      </c>
      <c r="B26" s="78">
        <f>'Rescale to Fit GDP Proj'!G84</f>
        <v>1.7920355677352912E-2</v>
      </c>
      <c r="C26" s="78">
        <f>'Rescale to Fit GDP Proj'!H84</f>
        <v>2.2805684677574066E-2</v>
      </c>
      <c r="D26" s="78">
        <f>'Rescale to Fit GDP Proj'!I84</f>
        <v>2.8979508064835399E-2</v>
      </c>
      <c r="E26" s="78">
        <f>'Rescale to Fit GDP Proj'!J84</f>
        <v>3.6471644553063273E-2</v>
      </c>
      <c r="F26" s="78">
        <f>'Rescale to Fit GDP Proj'!K84</f>
        <v>4.5318892963496789E-2</v>
      </c>
      <c r="G26" s="78">
        <f>'Rescale to Fit GDP Proj'!L84</f>
        <v>5.5565331425897209E-2</v>
      </c>
      <c r="H26" s="78">
        <f>'Rescale to Fit GDP Proj'!M84</f>
        <v>6.7262680982751663E-2</v>
      </c>
      <c r="I26" s="78">
        <f>'Rescale to Fit GDP Proj'!N84</f>
        <v>8.0470737768822534E-2</v>
      </c>
      <c r="J26" s="78">
        <f>'Rescale to Fit GDP Proj'!O84</f>
        <v>9.3903331520256705E-2</v>
      </c>
      <c r="K26" s="78">
        <f>'Rescale to Fit GDP Proj'!P84</f>
        <v>0.10756427936546525</v>
      </c>
      <c r="L26" s="78">
        <f>'Rescale to Fit GDP Proj'!Q84</f>
        <v>0.12145746332404232</v>
      </c>
      <c r="M26" s="78">
        <f>'Rescale to Fit GDP Proj'!R84</f>
        <v>0.13558683140991512</v>
      </c>
      <c r="N26" s="78">
        <f>'Rescale to Fit GDP Proj'!S84</f>
        <v>0.14995639875324776</v>
      </c>
      <c r="O26" s="78">
        <f>'Rescale to Fit GDP Proj'!T84</f>
        <v>0.1645702487414171</v>
      </c>
      <c r="P26" s="78">
        <f>'Rescale to Fit GDP Proj'!U84</f>
        <v>0.17943253417938534</v>
      </c>
      <c r="Q26" s="78">
        <f>'Rescale to Fit GDP Proj'!V84</f>
        <v>0.19454747846979892</v>
      </c>
      <c r="R26" s="78">
        <f>'Rescale to Fit GDP Proj'!W84</f>
        <v>0.20991937681314957</v>
      </c>
      <c r="S26" s="78">
        <f>'Rescale to Fit GDP Proj'!X84</f>
        <v>0.22555259742833728</v>
      </c>
      <c r="T26" s="78">
        <f>'Rescale to Fit GDP Proj'!Y84</f>
        <v>0.24145158279398304</v>
      </c>
      <c r="U26" s="78">
        <f>'Rescale to Fit GDP Proj'!Z84</f>
        <v>0.2576208509108448</v>
      </c>
      <c r="V26" s="78">
        <f>'Rescale to Fit GDP Proj'!AA84</f>
        <v>0.27406499658569333</v>
      </c>
      <c r="W26" s="78">
        <f>'Rescale to Fit GDP Proj'!AB84</f>
        <v>0.29078869273701419</v>
      </c>
      <c r="X26" s="78">
        <f>'Rescale to Fit GDP Proj'!AC84</f>
        <v>0.30779669172290758</v>
      </c>
      <c r="Y26" s="78">
        <f>'Rescale to Fit GDP Proj'!AD84</f>
        <v>0.32509382669156117</v>
      </c>
      <c r="Z26" s="78">
        <f>'Rescale to Fit GDP Proj'!AE84</f>
        <v>0.34268501295468179</v>
      </c>
      <c r="AA26" s="78">
        <f>'Rescale to Fit GDP Proj'!AF84</f>
        <v>0.36057524938427554</v>
      </c>
      <c r="AB26" s="78">
        <f>'Rescale to Fit GDP Proj'!AG84</f>
        <v>0.37876961983317231</v>
      </c>
      <c r="AC26" s="78">
        <f>'Rescale to Fit GDP Proj'!AH84</f>
        <v>0.39727329457970029</v>
      </c>
      <c r="AD26" s="78">
        <f>'Rescale to Fit GDP Proj'!AI84</f>
        <v>0.41609153179691932</v>
      </c>
      <c r="AE26" s="78">
        <f>'Rescale to Fit GDP Proj'!AJ84</f>
        <v>0.43522967904683102</v>
      </c>
      <c r="AF26" s="78">
        <f>'Rescale to Fit GDP Proj'!AK84</f>
        <v>0.45469317479999127</v>
      </c>
    </row>
    <row r="27" spans="1:32" x14ac:dyDescent="0.35">
      <c r="A27" s="88" t="s">
        <v>47</v>
      </c>
      <c r="B27" s="78">
        <f>'Rescale to Fit GDP Proj'!G85</f>
        <v>7.1252624632274419E-3</v>
      </c>
      <c r="C27" s="78">
        <f>'Rescale to Fit GDP Proj'!H85</f>
        <v>9.1732827441079797E-3</v>
      </c>
      <c r="D27" s="78">
        <f>'Rescale to Fit GDP Proj'!I85</f>
        <v>1.184331604172459E-2</v>
      </c>
      <c r="E27" s="78">
        <f>'Rescale to Fit GDP Proj'!J85</f>
        <v>1.5141716736063831E-2</v>
      </c>
      <c r="F27" s="78">
        <f>'Rescale to Fit GDP Proj'!K85</f>
        <v>1.9076473164360761E-2</v>
      </c>
      <c r="G27" s="78">
        <f>'Rescale to Fit GDP Proj'!L85</f>
        <v>2.365723967813356E-2</v>
      </c>
      <c r="H27" s="78">
        <f>'Rescale to Fit GDP Proj'!M85</f>
        <v>2.889537593186987E-2</v>
      </c>
      <c r="I27" s="78">
        <f>'Rescale to Fit GDP Proj'!N85</f>
        <v>3.4803993626084384E-2</v>
      </c>
      <c r="J27" s="78">
        <f>'Rescale to Fit GDP Proj'!O85</f>
        <v>4.0759880261852739E-2</v>
      </c>
      <c r="K27" s="78">
        <f>'Rescale to Fit GDP Proj'!P85</f>
        <v>4.6763413990707256E-2</v>
      </c>
      <c r="L27" s="78">
        <f>'Rescale to Fit GDP Proj'!Q85</f>
        <v>5.2814975989392526E-2</v>
      </c>
      <c r="M27" s="78">
        <f>'Rescale to Fit GDP Proj'!R85</f>
        <v>5.8914950484067335E-2</v>
      </c>
      <c r="N27" s="78">
        <f>'Rescale to Fit GDP Proj'!S85</f>
        <v>6.5063724774699475E-2</v>
      </c>
      <c r="O27" s="78">
        <f>'Rescale to Fit GDP Proj'!T85</f>
        <v>7.1261689259656688E-2</v>
      </c>
      <c r="P27" s="78">
        <f>'Rescale to Fit GDP Proj'!U85</f>
        <v>7.7509237460493624E-2</v>
      </c>
      <c r="Q27" s="78">
        <f>'Rescale to Fit GDP Proj'!V85</f>
        <v>8.3806766046937153E-2</v>
      </c>
      <c r="R27" s="78">
        <f>'Rescale to Fit GDP Proj'!W85</f>
        <v>9.015467486207232E-2</v>
      </c>
      <c r="S27" s="78">
        <f>'Rescale to Fit GDP Proj'!X85</f>
        <v>9.655336694772855E-2</v>
      </c>
      <c r="T27" s="78">
        <f>'Rescale to Fit GDP Proj'!Y85</f>
        <v>0.10300324857006997</v>
      </c>
      <c r="U27" s="78">
        <f>'Rescale to Fit GDP Proj'!Z85</f>
        <v>0.1095047292453902</v>
      </c>
      <c r="V27" s="78">
        <f>'Rescale to Fit GDP Proj'!AA85</f>
        <v>0.11605822176611302</v>
      </c>
      <c r="W27" s="78">
        <f>'Rescale to Fit GDP Proj'!AB85</f>
        <v>0.12266414222700148</v>
      </c>
      <c r="X27" s="78">
        <f>'Rescale to Fit GDP Proj'!AC85</f>
        <v>0.1293229100515772</v>
      </c>
      <c r="Y27" s="78">
        <f>'Rescale to Fit GDP Proj'!AD85</f>
        <v>0.13603494801874944</v>
      </c>
      <c r="Z27" s="78">
        <f>'Rescale to Fit GDP Proj'!AE85</f>
        <v>0.142800682289659</v>
      </c>
      <c r="AA27" s="78">
        <f>'Rescale to Fit GDP Proj'!AF85</f>
        <v>0.14962054243473583</v>
      </c>
      <c r="AB27" s="78">
        <f>'Rescale to Fit GDP Proj'!AG85</f>
        <v>0.15649496146097341</v>
      </c>
      <c r="AC27" s="78">
        <f>'Rescale to Fit GDP Proj'!AH85</f>
        <v>0.16342437583942082</v>
      </c>
      <c r="AD27" s="78">
        <f>'Rescale to Fit GDP Proj'!AI85</f>
        <v>0.17040922553289581</v>
      </c>
      <c r="AE27" s="78">
        <f>'Rescale to Fit GDP Proj'!AJ85</f>
        <v>0.17744995402391855</v>
      </c>
      <c r="AF27" s="78">
        <f>'Rescale to Fit GDP Proj'!AK85</f>
        <v>0.18454700834286947</v>
      </c>
    </row>
    <row r="28" spans="1:32" x14ac:dyDescent="0.35">
      <c r="A28" s="88" t="s">
        <v>48</v>
      </c>
      <c r="B28" s="78">
        <f>'Rescale to Fit GDP Proj'!G86</f>
        <v>5.3542630799214612E-2</v>
      </c>
      <c r="C28" s="78">
        <f>'Rescale to Fit GDP Proj'!H86</f>
        <v>6.491479525551179E-2</v>
      </c>
      <c r="D28" s="78">
        <f>'Rescale to Fit GDP Proj'!I86</f>
        <v>7.664753692610482E-2</v>
      </c>
      <c r="E28" s="78">
        <f>'Rescale to Fit GDP Proj'!J86</f>
        <v>8.8752018529453081E-2</v>
      </c>
      <c r="F28" s="78">
        <f>'Rescale to Fit GDP Proj'!K86</f>
        <v>0.10123984428854052</v>
      </c>
      <c r="G28" s="78">
        <f>'Rescale to Fit GDP Proj'!L86</f>
        <v>0.11412307796263864</v>
      </c>
      <c r="H28" s="78">
        <f>'Rescale to Fit GDP Proj'!M86</f>
        <v>0.12741426171469303</v>
      </c>
      <c r="I28" s="78">
        <f>'Rescale to Fit GDP Proj'!N86</f>
        <v>0.14112643585471837</v>
      </c>
      <c r="J28" s="78">
        <f>'Rescale to Fit GDP Proj'!O86</f>
        <v>0.15506322425372132</v>
      </c>
      <c r="K28" s="78">
        <f>'Rescale to Fit GDP Proj'!P86</f>
        <v>0.16922830623817633</v>
      </c>
      <c r="L28" s="78">
        <f>'Rescale to Fit GDP Proj'!Q86</f>
        <v>0.18362542140429919</v>
      </c>
      <c r="M28" s="78">
        <f>'Rescale to Fit GDP Proj'!R86</f>
        <v>0.19825837060530457</v>
      </c>
      <c r="N28" s="78">
        <f>'Rescale to Fit GDP Proj'!S86</f>
        <v>0.21313101695483483</v>
      </c>
      <c r="O28" s="78">
        <f>'Rescale to Fit GDP Proj'!T86</f>
        <v>0.2282472868468261</v>
      </c>
      <c r="P28" s="78">
        <f>'Rescale to Fit GDP Proj'!U86</f>
        <v>0.24361117099208032</v>
      </c>
      <c r="Q28" s="78">
        <f>'Rescale to Fit GDP Proj'!V86</f>
        <v>0.25922672547181713</v>
      </c>
      <c r="R28" s="78">
        <f>'Rescale to Fit GDP Proj'!W86</f>
        <v>0.27509807280848325</v>
      </c>
      <c r="S28" s="78">
        <f>'Rescale to Fit GDP Proj'!X86</f>
        <v>0.291229403054103</v>
      </c>
      <c r="T28" s="78">
        <f>'Rescale to Fit GDP Proj'!Y86</f>
        <v>0.30762497489645585</v>
      </c>
      <c r="U28" s="78">
        <f>'Rescale to Fit GDP Proj'!Z86</f>
        <v>0.32428911678337469</v>
      </c>
      <c r="V28" s="78">
        <f>'Rescale to Fit GDP Proj'!AA86</f>
        <v>0.3412262280654606</v>
      </c>
      <c r="W28" s="78">
        <f>'Rescale to Fit GDP Proj'!AB86</f>
        <v>0.35844078015751557</v>
      </c>
      <c r="X28" s="78">
        <f>'Rescale to Fit GDP Proj'!AC86</f>
        <v>0.37593731771900113</v>
      </c>
      <c r="Y28" s="78">
        <f>'Rescale to Fit GDP Proj'!AD86</f>
        <v>0.39372045985383247</v>
      </c>
      <c r="Z28" s="78">
        <f>'Rescale to Fit GDP Proj'!AE86</f>
        <v>0.41179490132982727</v>
      </c>
      <c r="AA28" s="78">
        <f>'Rescale to Fit GDP Proj'!AF86</f>
        <v>0.43016541381812895</v>
      </c>
      <c r="AB28" s="78">
        <f>'Rescale to Fit GDP Proj'!AG86</f>
        <v>0.44883684715293243</v>
      </c>
      <c r="AC28" s="78">
        <f>'Rescale to Fit GDP Proj'!AH86</f>
        <v>0.46781413061184607</v>
      </c>
      <c r="AD28" s="78">
        <f>'Rescale to Fit GDP Proj'!AI86</f>
        <v>0.48710227421722546</v>
      </c>
      <c r="AE28" s="78">
        <f>'Rescale to Fit GDP Proj'!AJ86</f>
        <v>0.50670637005882457</v>
      </c>
      <c r="AF28" s="78">
        <f>'Rescale to Fit GDP Proj'!AK86</f>
        <v>0.52663159363811285</v>
      </c>
    </row>
    <row r="29" spans="1:32" x14ac:dyDescent="0.35">
      <c r="A29" s="88" t="s">
        <v>19</v>
      </c>
      <c r="B29" s="78">
        <f>'Rescale to Fit GDP Proj'!G87</f>
        <v>7.3864255491193256E-2</v>
      </c>
      <c r="C29" s="78">
        <f>'Rescale to Fit GDP Proj'!H87</f>
        <v>8.9136128487114274E-2</v>
      </c>
      <c r="D29" s="78">
        <f>'Rescale to Fit GDP Proj'!I87</f>
        <v>0.10429883461865724</v>
      </c>
      <c r="E29" s="78">
        <f>'Rescale to Fit GDP Proj'!J87</f>
        <v>0.11933480184641398</v>
      </c>
      <c r="F29" s="78">
        <f>'Rescale to Fit GDP Proj'!K87</f>
        <v>0.13422630927831575</v>
      </c>
      <c r="G29" s="78">
        <f>'Rescale to Fit GDP Proj'!L87</f>
        <v>0.14895552036837803</v>
      </c>
      <c r="H29" s="78">
        <f>'Rescale to Fit GDP Proj'!M87</f>
        <v>0.16350451705701557</v>
      </c>
      <c r="I29" s="78">
        <f>'Rescale to Fit GDP Proj'!N87</f>
        <v>0.17785533476695939</v>
      </c>
      <c r="J29" s="78">
        <f>'Rescale to Fit GDP Proj'!O87</f>
        <v>0.1924420081659661</v>
      </c>
      <c r="K29" s="78">
        <f>'Rescale to Fit GDP Proj'!P87</f>
        <v>0.20726841354228553</v>
      </c>
      <c r="L29" s="78">
        <f>'Rescale to Fit GDP Proj'!Q87</f>
        <v>0.22233849089096477</v>
      </c>
      <c r="M29" s="78">
        <f>'Rescale to Fit GDP Proj'!R87</f>
        <v>0.23765624496086954</v>
      </c>
      <c r="N29" s="78">
        <f>'Rescale to Fit GDP Proj'!S87</f>
        <v>0.25322574631891315</v>
      </c>
      <c r="O29" s="78">
        <f>'Rescale to Fit GDP Proj'!T87</f>
        <v>0.2690511324317762</v>
      </c>
      <c r="P29" s="78">
        <f>'Rescale to Fit GDP Proj'!U87</f>
        <v>0.28513660876540425</v>
      </c>
      <c r="Q29" s="78">
        <f>'Rescale to Fit GDP Proj'!V87</f>
        <v>0.3014864499025755</v>
      </c>
      <c r="R29" s="78">
        <f>'Rescale to Fit GDP Proj'!W87</f>
        <v>0.31810500067883607</v>
      </c>
      <c r="S29" s="78">
        <f>'Rescale to Fit GDP Proj'!X87</f>
        <v>0.33499667733710442</v>
      </c>
      <c r="T29" s="78">
        <f>'Rescale to Fit GDP Proj'!Y87</f>
        <v>0.35216596870125161</v>
      </c>
      <c r="U29" s="78">
        <f>'Rescale to Fit GDP Proj'!Z87</f>
        <v>0.36961743736896835</v>
      </c>
      <c r="V29" s="78">
        <f>'Rescale to Fit GDP Proj'!AA87</f>
        <v>0.38735572092423909</v>
      </c>
      <c r="W29" s="78">
        <f>'Rescale to Fit GDP Proj'!AB87</f>
        <v>0.40538553316974074</v>
      </c>
      <c r="X29" s="78">
        <f>'Rescale to Fit GDP Proj'!AC87</f>
        <v>0.42371166537949717</v>
      </c>
      <c r="Y29" s="78">
        <f>'Rescale to Fit GDP Proj'!AD87</f>
        <v>0.44233898757212098</v>
      </c>
      <c r="Z29" s="78">
        <f>'Rescale to Fit GDP Proj'!AE87</f>
        <v>0.46127244980498061</v>
      </c>
      <c r="AA29" s="78">
        <f>'Rescale to Fit GDP Proj'!AF87</f>
        <v>0.48051708348963723</v>
      </c>
      <c r="AB29" s="78">
        <f>'Rescale to Fit GDP Proj'!AG87</f>
        <v>0.50007800272890124</v>
      </c>
      <c r="AC29" s="78">
        <f>'Rescale to Fit GDP Proj'!AH87</f>
        <v>0.51996040567586255</v>
      </c>
      <c r="AD29" s="78">
        <f>'Rescale to Fit GDP Proj'!AI87</f>
        <v>0.54016957591525716</v>
      </c>
      <c r="AE29" s="78">
        <f>'Rescale to Fit GDP Proj'!AJ87</f>
        <v>0.5607108838675362</v>
      </c>
      <c r="AF29" s="78">
        <f>'Rescale to Fit GDP Proj'!AK87</f>
        <v>0.58158978821601093</v>
      </c>
    </row>
    <row r="30" spans="1:32" x14ac:dyDescent="0.35">
      <c r="A30" s="88" t="s">
        <v>20</v>
      </c>
      <c r="B30" s="78">
        <f>'Rescale to Fit GDP Proj'!G88</f>
        <v>0.15806031327057085</v>
      </c>
      <c r="C30" s="78">
        <f>'Rescale to Fit GDP Proj'!H88</f>
        <v>0.19168311709984515</v>
      </c>
      <c r="D30" s="78">
        <f>'Rescale to Fit GDP Proj'!I88</f>
        <v>0.22454665962208131</v>
      </c>
      <c r="E30" s="78">
        <f>'Rescale to Fit GDP Proj'!J88</f>
        <v>0.25647115703228196</v>
      </c>
      <c r="F30" s="78">
        <f>'Rescale to Fit GDP Proj'!K88</f>
        <v>0.28727630414192162</v>
      </c>
      <c r="G30" s="78">
        <f>'Rescale to Fit GDP Proj'!L88</f>
        <v>0.31678290411892907</v>
      </c>
      <c r="H30" s="78">
        <f>'Rescale to Fit GDP Proj'!M88</f>
        <v>0.34481454869797457</v>
      </c>
      <c r="I30" s="78">
        <f>'Rescale to Fit GDP Proj'!N88</f>
        <v>0.37119932775368025</v>
      </c>
      <c r="J30" s="78">
        <f>'Rescale to Fit GDP Proj'!O88</f>
        <v>0.39824428599636358</v>
      </c>
      <c r="K30" s="78">
        <f>'Rescale to Fit GDP Proj'!P88</f>
        <v>0.42596594191033688</v>
      </c>
      <c r="L30" s="78">
        <f>'Rescale to Fit GDP Proj'!Q88</f>
        <v>0.45438122729243352</v>
      </c>
      <c r="M30" s="78">
        <f>'Rescale to Fit GDP Proj'!R88</f>
        <v>0.48350749759358846</v>
      </c>
      <c r="N30" s="78">
        <f>'Rescale to Fit GDP Proj'!S88</f>
        <v>0.51336254251917779</v>
      </c>
      <c r="O30" s="78">
        <f>'Rescale to Fit GDP Proj'!T88</f>
        <v>0.54396459689459198</v>
      </c>
      <c r="P30" s="78">
        <f>'Rescale to Fit GDP Proj'!U88</f>
        <v>0.57533235180267905</v>
      </c>
      <c r="Q30" s="78">
        <f>'Rescale to Fit GDP Proj'!V88</f>
        <v>0.60748496599985913</v>
      </c>
      <c r="R30" s="78">
        <f>'Rescale to Fit GDP Proj'!W88</f>
        <v>0.64044207761788485</v>
      </c>
      <c r="S30" s="78">
        <f>'Rescale to Fit GDP Proj'!X88</f>
        <v>0.67422381615839422</v>
      </c>
      <c r="T30" s="78">
        <f>'Rescale to Fit GDP Proj'!Y88</f>
        <v>0.70885081478758127</v>
      </c>
      <c r="U30" s="78">
        <f>'Rescale to Fit GDP Proj'!Z88</f>
        <v>0.744344222938494</v>
      </c>
      <c r="V30" s="78">
        <f>'Rescale to Fit GDP Proj'!AA88</f>
        <v>0.78072571922865774</v>
      </c>
      <c r="W30" s="78">
        <f>'Rescale to Fit GDP Proj'!AB88</f>
        <v>0.81801752470091338</v>
      </c>
      <c r="X30" s="78">
        <f>'Rescale to Fit GDP Proj'!AC88</f>
        <v>0.85624241639555609</v>
      </c>
      <c r="Y30" s="78">
        <f>'Rescale to Fit GDP Proj'!AD88</f>
        <v>0.89542374126206625</v>
      </c>
      <c r="Z30" s="78">
        <f>'Rescale to Fit GDP Proj'!AE88</f>
        <v>0.93558543041892972</v>
      </c>
      <c r="AA30" s="78">
        <f>'Rescale to Fit GDP Proj'!AF88</f>
        <v>0.97675201377025489</v>
      </c>
      <c r="AB30" s="78">
        <f>'Rescale to Fit GDP Proj'!AG88</f>
        <v>1.0189486349881145</v>
      </c>
      <c r="AC30" s="78">
        <f>'Rescale to Fit GDP Proj'!AH88</f>
        <v>1.0622010668697661</v>
      </c>
      <c r="AD30" s="78">
        <f>'Rescale to Fit GDP Proj'!AI88</f>
        <v>1.106535727079127</v>
      </c>
      <c r="AE30" s="78">
        <f>'Rescale to Fit GDP Proj'!AJ88</f>
        <v>1.1519796942821203</v>
      </c>
      <c r="AF30" s="78">
        <f>'Rescale to Fit GDP Proj'!AK88</f>
        <v>1.1985607246857481</v>
      </c>
    </row>
    <row r="31" spans="1:32" x14ac:dyDescent="0.35">
      <c r="A31" s="88" t="s">
        <v>21</v>
      </c>
      <c r="B31" s="78">
        <f>'Rescale to Fit GDP Proj'!G89</f>
        <v>6.6212496857644049E-2</v>
      </c>
      <c r="C31" s="78">
        <f>'Rescale to Fit GDP Proj'!H89</f>
        <v>7.9956910751232943E-2</v>
      </c>
      <c r="D31" s="78">
        <f>'Rescale to Fit GDP Proj'!I89</f>
        <v>9.3719186049052078E-2</v>
      </c>
      <c r="E31" s="78">
        <f>'Rescale to Fit GDP Proj'!J89</f>
        <v>0.10749177499580644</v>
      </c>
      <c r="F31" s="78">
        <f>'Rescale to Fit GDP Proj'!K89</f>
        <v>0.12126698729283636</v>
      </c>
      <c r="G31" s="78">
        <f>'Rescale to Fit GDP Proj'!L89</f>
        <v>0.135036996361977</v>
      </c>
      <c r="H31" s="78">
        <f>'Rescale to Fit GDP Proj'!M89</f>
        <v>0.14879384591506117</v>
      </c>
      <c r="I31" s="78">
        <f>'Rescale to Fit GDP Proj'!N89</f>
        <v>0.16252945682322137</v>
      </c>
      <c r="J31" s="78">
        <f>'Rescale to Fit GDP Proj'!O89</f>
        <v>0.17648483750591212</v>
      </c>
      <c r="K31" s="78">
        <f>'Rescale to Fit GDP Proj'!P89</f>
        <v>0.19066350427952589</v>
      </c>
      <c r="L31" s="78">
        <f>'Rescale to Fit GDP Proj'!Q89</f>
        <v>0.2050690297215175</v>
      </c>
      <c r="M31" s="78">
        <f>'Rescale to Fit GDP Proj'!R89</f>
        <v>0.21970504357058104</v>
      </c>
      <c r="N31" s="78">
        <f>'Rescale to Fit GDP Proj'!S89</f>
        <v>0.23457523364122956</v>
      </c>
      <c r="O31" s="78">
        <f>'Rescale to Fit GDP Proj'!T89</f>
        <v>0.24968334675300843</v>
      </c>
      <c r="P31" s="78">
        <f>'Rescale to Fit GDP Proj'!U89</f>
        <v>0.26503318967457584</v>
      </c>
      <c r="Q31" s="78">
        <f>'Rescale to Fit GDP Proj'!V89</f>
        <v>0.2806286300828883</v>
      </c>
      <c r="R31" s="78">
        <f>'Rescale to Fit GDP Proj'!W89</f>
        <v>0.29647359753773372</v>
      </c>
      <c r="S31" s="78">
        <f>'Rescale to Fit GDP Proj'!X89</f>
        <v>0.3125720844718568</v>
      </c>
      <c r="T31" s="78">
        <f>'Rescale to Fit GDP Proj'!Y89</f>
        <v>0.32892814719692581</v>
      </c>
      <c r="U31" s="78">
        <f>'Rescale to Fit GDP Proj'!Z89</f>
        <v>0.34554590692559589</v>
      </c>
      <c r="V31" s="78">
        <f>'Rescale to Fit GDP Proj'!AA89</f>
        <v>0.36242955080992462</v>
      </c>
      <c r="W31" s="78">
        <f>'Rescale to Fit GDP Proj'!AB89</f>
        <v>0.37958333299640262</v>
      </c>
      <c r="X31" s="78">
        <f>'Rescale to Fit GDP Proj'!AC89</f>
        <v>0.39701157569786438</v>
      </c>
      <c r="Y31" s="78">
        <f>'Rescale to Fit GDP Proj'!AD89</f>
        <v>0.4147186702825495</v>
      </c>
      <c r="Z31" s="78">
        <f>'Rescale to Fit GDP Proj'!AE89</f>
        <v>0.43270907838058953</v>
      </c>
      <c r="AA31" s="78">
        <f>'Rescale to Fit GDP Proj'!AF89</f>
        <v>0.45098733300819815</v>
      </c>
      <c r="AB31" s="78">
        <f>'Rescale to Fit GDP Proj'!AG89</f>
        <v>0.46955803970984861</v>
      </c>
      <c r="AC31" s="78">
        <f>'Rescale to Fit GDP Proj'!AH89</f>
        <v>0.48842587771872542</v>
      </c>
      <c r="AD31" s="78">
        <f>'Rescale to Fit GDP Proj'!AI89</f>
        <v>0.50759560113574431</v>
      </c>
      <c r="AE31" s="78">
        <f>'Rescale to Fit GDP Proj'!AJ89</f>
        <v>0.52707204012743536</v>
      </c>
      <c r="AF31" s="78">
        <f>'Rescale to Fit GDP Proj'!AK89</f>
        <v>0.54686010214299363</v>
      </c>
    </row>
    <row r="32" spans="1:32" x14ac:dyDescent="0.35">
      <c r="A32" s="88" t="s">
        <v>22</v>
      </c>
      <c r="B32" s="78">
        <f>'Rescale to Fit GDP Proj'!G90</f>
        <v>0.11703544566213608</v>
      </c>
      <c r="C32" s="78">
        <f>'Rescale to Fit GDP Proj'!H90</f>
        <v>0.14148265670098853</v>
      </c>
      <c r="D32" s="78">
        <f>'Rescale to Fit GDP Proj'!I90</f>
        <v>0.16543685741978162</v>
      </c>
      <c r="E32" s="78">
        <f>'Rescale to Fit GDP Proj'!J90</f>
        <v>0.18881502822556806</v>
      </c>
      <c r="F32" s="78">
        <f>'Rescale to Fit GDP Proj'!K90</f>
        <v>0.21153416321706559</v>
      </c>
      <c r="G32" s="78">
        <f>'Rescale to Fit GDP Proj'!L90</f>
        <v>0.23351174490897364</v>
      </c>
      <c r="H32" s="78">
        <f>'Rescale to Fit GDP Proj'!M90</f>
        <v>0.25466622950588313</v>
      </c>
      <c r="I32" s="78">
        <f>'Rescale to Fit GDP Proj'!N90</f>
        <v>0.27491753887825054</v>
      </c>
      <c r="J32" s="78">
        <f>'Rescale to Fit GDP Proj'!O90</f>
        <v>0.29559412574743765</v>
      </c>
      <c r="K32" s="78">
        <f>'Rescale to Fit GDP Proj'!P90</f>
        <v>0.31670492094087782</v>
      </c>
      <c r="L32" s="78">
        <f>'Rescale to Fit GDP Proj'!Q90</f>
        <v>0.33825904283338021</v>
      </c>
      <c r="M32" s="78">
        <f>'Rescale to Fit GDP Proj'!R90</f>
        <v>0.36026580128562508</v>
      </c>
      <c r="N32" s="78">
        <f>'Rescale to Fit GDP Proj'!S90</f>
        <v>0.38273470166536705</v>
      </c>
      <c r="O32" s="78">
        <f>'Rescale to Fit GDP Proj'!T90</f>
        <v>0.40567544895308366</v>
      </c>
      <c r="P32" s="78">
        <f>'Rescale to Fit GDP Proj'!U90</f>
        <v>0.42909795193384226</v>
      </c>
      <c r="Q32" s="78">
        <f>'Rescale to Fit GDP Proj'!V90</f>
        <v>0.45301232747719683</v>
      </c>
      <c r="R32" s="78">
        <f>'Rescale to Fit GDP Proj'!W90</f>
        <v>0.47742890490696183</v>
      </c>
      <c r="S32" s="78">
        <f>'Rescale to Fit GDP Proj'!X90</f>
        <v>0.50235823046275196</v>
      </c>
      <c r="T32" s="78">
        <f>'Rescale to Fit GDP Proj'!Y90</f>
        <v>0.52781107185521359</v>
      </c>
      <c r="U32" s="78">
        <f>'Rescale to Fit GDP Proj'!Z90</f>
        <v>0.55379842291691694</v>
      </c>
      <c r="V32" s="78">
        <f>'Rescale to Fit GDP Proj'!AA90</f>
        <v>0.58033150835091618</v>
      </c>
      <c r="W32" s="78">
        <f>'Rescale to Fit GDP Proj'!AB90</f>
        <v>0.60742178857902929</v>
      </c>
      <c r="X32" s="78">
        <f>'Rescale to Fit GDP Proj'!AC90</f>
        <v>0.63508096469193276</v>
      </c>
      <c r="Y32" s="78">
        <f>'Rescale to Fit GDP Proj'!AD90</f>
        <v>0.66332098350320712</v>
      </c>
      <c r="Z32" s="78">
        <f>'Rescale to Fit GDP Proj'!AE90</f>
        <v>0.6921540427095183</v>
      </c>
      <c r="AA32" s="78">
        <f>'Rescale to Fit GDP Proj'!AF90</f>
        <v>0.72159259615916216</v>
      </c>
      <c r="AB32" s="78">
        <f>'Rescale to Fit GDP Proj'!AG90</f>
        <v>0.75164935923124865</v>
      </c>
      <c r="AC32" s="78">
        <f>'Rescale to Fit GDP Proj'!AH90</f>
        <v>0.78233731432784859</v>
      </c>
      <c r="AD32" s="78">
        <f>'Rescale to Fit GDP Proj'!AI90</f>
        <v>0.81366971648147735</v>
      </c>
      <c r="AE32" s="78">
        <f>'Rescale to Fit GDP Proj'!AJ90</f>
        <v>0.84566009908033224</v>
      </c>
      <c r="AF32" s="78">
        <f>'Rescale to Fit GDP Proj'!AK90</f>
        <v>0.8783222797137632</v>
      </c>
    </row>
    <row r="33" spans="1:32" x14ac:dyDescent="0.35">
      <c r="A33" s="88" t="s">
        <v>23</v>
      </c>
      <c r="B33" s="78">
        <f>'Rescale to Fit GDP Proj'!G91</f>
        <v>8.3260498135974512E-2</v>
      </c>
      <c r="C33" s="78">
        <f>'Rescale to Fit GDP Proj'!H91</f>
        <v>0.10149908945126195</v>
      </c>
      <c r="D33" s="78">
        <f>'Rescale to Fit GDP Proj'!I91</f>
        <v>0.1206166838094153</v>
      </c>
      <c r="E33" s="78">
        <f>'Rescale to Fit GDP Proj'!J91</f>
        <v>0.1406551576627578</v>
      </c>
      <c r="F33" s="78">
        <f>'Rescale to Fit GDP Proj'!K91</f>
        <v>0.16165891557011614</v>
      </c>
      <c r="G33" s="78">
        <f>'Rescale to Fit GDP Proj'!L91</f>
        <v>0.18367504895824135</v>
      </c>
      <c r="H33" s="78">
        <f>'Rescale to Fit GDP Proj'!M91</f>
        <v>0.20675350614482527</v>
      </c>
      <c r="I33" s="78">
        <f>'Rescale to Fit GDP Proj'!N91</f>
        <v>0.23094727445999511</v>
      </c>
      <c r="J33" s="78">
        <f>'Rescale to Fit GDP Proj'!O91</f>
        <v>0.25577975496626965</v>
      </c>
      <c r="K33" s="78">
        <f>'Rescale to Fit GDP Proj'!P91</f>
        <v>0.28126780957857489</v>
      </c>
      <c r="L33" s="78">
        <f>'Rescale to Fit GDP Proj'!Q91</f>
        <v>0.30742874536409592</v>
      </c>
      <c r="M33" s="78">
        <f>'Rescale to Fit GDP Proj'!R91</f>
        <v>0.33428032629423637</v>
      </c>
      <c r="N33" s="78">
        <f>'Rescale to Fit GDP Proj'!S91</f>
        <v>0.36184078530682756</v>
      </c>
      <c r="O33" s="78">
        <f>'Rescale to Fit GDP Proj'!T91</f>
        <v>0.3901288366867785</v>
      </c>
      <c r="P33" s="78">
        <f>'Rescale to Fit GDP Proj'!U91</f>
        <v>0.41916368877357274</v>
      </c>
      <c r="Q33" s="78">
        <f>'Rescale to Fit GDP Proj'!V91</f>
        <v>0.44896505700424227</v>
      </c>
      <c r="R33" s="78">
        <f>'Rescale to Fit GDP Proj'!W91</f>
        <v>0.47955317730067404</v>
      </c>
      <c r="S33" s="78">
        <f>'Rescale to Fit GDP Proj'!X91</f>
        <v>0.51094881981033857</v>
      </c>
      <c r="T33" s="78">
        <f>'Rescale to Fit GDP Proj'!Y91</f>
        <v>0.54317330300977351</v>
      </c>
      <c r="U33" s="78">
        <f>'Rescale to Fit GDP Proj'!Z91</f>
        <v>0.57624850818039575</v>
      </c>
      <c r="V33" s="78">
        <f>'Rescale to Fit GDP Proj'!AA91</f>
        <v>0.61019689426647383</v>
      </c>
      <c r="W33" s="78">
        <f>'Rescale to Fit GDP Proj'!AB91</f>
        <v>0.64504151312534863</v>
      </c>
      <c r="X33" s="78">
        <f>'Rescale to Fit GDP Proj'!AC91</f>
        <v>0.68080602518025812</v>
      </c>
      <c r="Y33" s="78">
        <f>'Rescale to Fit GDP Proj'!AD91</f>
        <v>0.71751471548639367</v>
      </c>
      <c r="Z33" s="78">
        <f>'Rescale to Fit GDP Proj'!AE91</f>
        <v>0.75519251022109857</v>
      </c>
      <c r="AA33" s="78">
        <f>'Rescale to Fit GDP Proj'!AF91</f>
        <v>0.79386499360940643</v>
      </c>
      <c r="AB33" s="78">
        <f>'Rescale to Fit GDP Proj'!AG91</f>
        <v>0.83355842529641011</v>
      </c>
      <c r="AC33" s="78">
        <f>'Rescale to Fit GDP Proj'!AH91</f>
        <v>0.87429975817825878</v>
      </c>
      <c r="AD33" s="78">
        <f>'Rescale to Fit GDP Proj'!AI91</f>
        <v>0.91611665670389253</v>
      </c>
      <c r="AE33" s="78">
        <f>'Rescale to Fit GDP Proj'!AJ91</f>
        <v>0.95903751565993867</v>
      </c>
      <c r="AF33" s="78">
        <f>'Rescale to Fit GDP Proj'!AK91</f>
        <v>1.0030914794515273</v>
      </c>
    </row>
    <row r="34" spans="1:32" x14ac:dyDescent="0.35">
      <c r="A34" s="88" t="s">
        <v>24</v>
      </c>
      <c r="B34" s="78">
        <f>'Rescale to Fit GDP Proj'!G92</f>
        <v>0.14137285860658638</v>
      </c>
      <c r="C34" s="78">
        <f>'Rescale to Fit GDP Proj'!H92</f>
        <v>0.1707950351861966</v>
      </c>
      <c r="D34" s="78">
        <f>'Rescale to Fit GDP Proj'!I92</f>
        <v>0.19909607746934055</v>
      </c>
      <c r="E34" s="78">
        <f>'Rescale to Fit GDP Proj'!J92</f>
        <v>0.22609976403639392</v>
      </c>
      <c r="F34" s="78">
        <f>'Rescale to Fit GDP Proj'!K92</f>
        <v>0.25163323340458504</v>
      </c>
      <c r="G34" s="78">
        <f>'Rescale to Fit GDP Proj'!L92</f>
        <v>0.275528779411645</v>
      </c>
      <c r="H34" s="78">
        <f>'Rescale to Fit GDP Proj'!M92</f>
        <v>0.29762564606811442</v>
      </c>
      <c r="I34" s="78">
        <f>'Rescale to Fit GDP Proj'!N92</f>
        <v>0.31777179570637587</v>
      </c>
      <c r="J34" s="78">
        <f>'Rescale to Fit GDP Proj'!O92</f>
        <v>0.33832086833740249</v>
      </c>
      <c r="K34" s="78">
        <f>'Rescale to Fit GDP Proj'!P92</f>
        <v>0.3592809224210497</v>
      </c>
      <c r="L34" s="78">
        <f>'Rescale to Fit GDP Proj'!Q92</f>
        <v>0.38066017758636972</v>
      </c>
      <c r="M34" s="78">
        <f>'Rescale to Fit GDP Proj'!R92</f>
        <v>0.40246701785499617</v>
      </c>
      <c r="N34" s="78">
        <f>'Rescale to Fit GDP Proj'!S92</f>
        <v>0.42470999492899514</v>
      </c>
      <c r="O34" s="78">
        <f>'Rescale to Fit GDP Proj'!T92</f>
        <v>0.44739783154447405</v>
      </c>
      <c r="P34" s="78">
        <f>'Rescale to Fit GDP Proj'!U92</f>
        <v>0.47053942489226269</v>
      </c>
      <c r="Q34" s="78">
        <f>'Rescale to Fit GDP Proj'!V92</f>
        <v>0.49414385010700695</v>
      </c>
      <c r="R34" s="78">
        <f>'Rescale to Fit GDP Proj'!W92</f>
        <v>0.51822036382604619</v>
      </c>
      <c r="S34" s="78">
        <f>'Rescale to Fit GDP Proj'!X92</f>
        <v>0.54277840781946618</v>
      </c>
      <c r="T34" s="78">
        <f>'Rescale to Fit GDP Proj'!Y92</f>
        <v>0.5678276126927545</v>
      </c>
      <c r="U34" s="78">
        <f>'Rescale to Fit GDP Proj'!Z92</f>
        <v>0.59337780166350873</v>
      </c>
      <c r="V34" s="78">
        <f>'Rescale to Fit GDP Proj'!AA92</f>
        <v>0.619438994413678</v>
      </c>
      <c r="W34" s="78">
        <f>'Rescale to Fit GDP Proj'!AB92</f>
        <v>0.64602141101885069</v>
      </c>
      <c r="X34" s="78">
        <f>'Rescale to Fit GDP Proj'!AC92</f>
        <v>0.67313547595612677</v>
      </c>
      <c r="Y34" s="78">
        <f>'Rescale to Fit GDP Proj'!AD92</f>
        <v>0.70079182219214831</v>
      </c>
      <c r="Z34" s="78">
        <f>'Rescale to Fit GDP Proj'!AE92</f>
        <v>0.72900129535289038</v>
      </c>
      <c r="AA34" s="78">
        <f>'Rescale to Fit GDP Proj'!AF92</f>
        <v>0.75777495797684735</v>
      </c>
      <c r="AB34" s="78">
        <f>'Rescale to Fit GDP Proj'!AG92</f>
        <v>0.78712409385328341</v>
      </c>
      <c r="AC34" s="78">
        <f>'Rescale to Fit GDP Proj'!AH92</f>
        <v>0.81706021244724825</v>
      </c>
      <c r="AD34" s="78">
        <f>'Rescale to Fit GDP Proj'!AI92</f>
        <v>0.84759505341309227</v>
      </c>
      <c r="AE34" s="78">
        <f>'Rescale to Fit GDP Proj'!AJ92</f>
        <v>0.87874059119825321</v>
      </c>
      <c r="AF34" s="78">
        <f>'Rescale to Fit GDP Proj'!AK92</f>
        <v>0.91050903973911756</v>
      </c>
    </row>
    <row r="35" spans="1:32" x14ac:dyDescent="0.35">
      <c r="A35" s="88" t="s">
        <v>25</v>
      </c>
      <c r="B35" s="78">
        <f>'Rescale to Fit GDP Proj'!G93</f>
        <v>0.61188645036527367</v>
      </c>
      <c r="C35" s="78">
        <f>'Rescale to Fit GDP Proj'!H93</f>
        <v>0.76892522688351606</v>
      </c>
      <c r="D35" s="78">
        <f>'Rescale to Fit GDP Proj'!I93</f>
        <v>0.92453576152915207</v>
      </c>
      <c r="E35" s="78">
        <f>'Rescale to Fit GDP Proj'!J93</f>
        <v>1.0743200006658753</v>
      </c>
      <c r="F35" s="78">
        <f>'Rescale to Fit GDP Proj'!K93</f>
        <v>1.2135947537234075</v>
      </c>
      <c r="G35" s="78">
        <f>'Rescale to Fit GDP Proj'!L93</f>
        <v>1.3376123197666863</v>
      </c>
      <c r="H35" s="78">
        <f>'Rescale to Fit GDP Proj'!M93</f>
        <v>1.4418117128708887</v>
      </c>
      <c r="I35" s="78">
        <f>'Rescale to Fit GDP Proj'!N93</f>
        <v>1.5220836429628373</v>
      </c>
      <c r="J35" s="78">
        <f>'Rescale to Fit GDP Proj'!O93</f>
        <v>1.6053505077895578</v>
      </c>
      <c r="K35" s="78">
        <f>'Rescale to Fit GDP Proj'!P93</f>
        <v>1.6917240479564557</v>
      </c>
      <c r="L35" s="78">
        <f>'Rescale to Fit GDP Proj'!Q93</f>
        <v>1.7813201730956441</v>
      </c>
      <c r="M35" s="78">
        <f>'Rescale to Fit GDP Proj'!R93</f>
        <v>1.8742591174117595</v>
      </c>
      <c r="N35" s="78">
        <f>'Rescale to Fit GDP Proj'!S93</f>
        <v>1.9706656010311723</v>
      </c>
      <c r="O35" s="78">
        <f>'Rescale to Fit GDP Proj'!T93</f>
        <v>2.0706689973711123</v>
      </c>
      <c r="P35" s="78">
        <f>'Rescale to Fit GDP Proj'!U93</f>
        <v>2.1744035067533147</v>
      </c>
      <c r="Q35" s="78">
        <f>'Rescale to Fit GDP Proj'!V93</f>
        <v>2.2820083364951671</v>
      </c>
      <c r="R35" s="78">
        <f>'Rescale to Fit GDP Proj'!W93</f>
        <v>2.393627887720033</v>
      </c>
      <c r="S35" s="78">
        <f>'Rescale to Fit GDP Proj'!X93</f>
        <v>2.5094119491374411</v>
      </c>
      <c r="T35" s="78">
        <f>'Rescale to Fit GDP Proj'!Y93</f>
        <v>2.6295158980531914</v>
      </c>
      <c r="U35" s="78">
        <f>'Rescale to Fit GDP Proj'!Z93</f>
        <v>2.754100908879114</v>
      </c>
      <c r="V35" s="78">
        <f>'Rescale to Fit GDP Proj'!AA93</f>
        <v>2.8833341694223047</v>
      </c>
      <c r="W35" s="78">
        <f>'Rescale to Fit GDP Proj'!AB93</f>
        <v>3.0173891052440802</v>
      </c>
      <c r="X35" s="78">
        <f>'Rescale to Fit GDP Proj'!AC93</f>
        <v>3.1564456123897333</v>
      </c>
      <c r="Y35" s="78">
        <f>'Rescale to Fit GDP Proj'!AD93</f>
        <v>3.3006902988014084</v>
      </c>
      <c r="Z35" s="78">
        <f>'Rescale to Fit GDP Proj'!AE93</f>
        <v>3.4503167347380508</v>
      </c>
      <c r="AA35" s="78">
        <f>'Rescale to Fit GDP Proj'!AF93</f>
        <v>3.6055257125384994</v>
      </c>
      <c r="AB35" s="78">
        <f>'Rescale to Fit GDP Proj'!AG93</f>
        <v>3.7665255160762956</v>
      </c>
      <c r="AC35" s="78">
        <f>'Rescale to Fit GDP Proj'!AH93</f>
        <v>3.9335322002678201</v>
      </c>
      <c r="AD35" s="78">
        <f>'Rescale to Fit GDP Proj'!AI93</f>
        <v>4.10676988100884</v>
      </c>
      <c r="AE35" s="78">
        <f>'Rescale to Fit GDP Proj'!AJ93</f>
        <v>4.2864710359285461</v>
      </c>
      <c r="AF35" s="78">
        <f>'Rescale to Fit GDP Proj'!AK93</f>
        <v>4.4728768163646837</v>
      </c>
    </row>
    <row r="36" spans="1:32" x14ac:dyDescent="0.35">
      <c r="A36" s="88" t="s">
        <v>26</v>
      </c>
      <c r="B36" s="78">
        <f>'Rescale to Fit GDP Proj'!G94</f>
        <v>3.9900713924633367E-2</v>
      </c>
      <c r="C36" s="78">
        <f>'Rescale to Fit GDP Proj'!H94</f>
        <v>4.8467371636285783E-2</v>
      </c>
      <c r="D36" s="78">
        <f>'Rescale to Fit GDP Proj'!I94</f>
        <v>5.7456855096420428E-2</v>
      </c>
      <c r="E36" s="78">
        <f>'Rescale to Fit GDP Proj'!J94</f>
        <v>6.6881701870843024E-2</v>
      </c>
      <c r="F36" s="78">
        <f>'Rescale to Fit GDP Proj'!K94</f>
        <v>7.6755152564658091E-2</v>
      </c>
      <c r="G36" s="78">
        <f>'Rescale to Fit GDP Proj'!L94</f>
        <v>8.7091181555184319E-2</v>
      </c>
      <c r="H36" s="78">
        <f>'Rescale to Fit GDP Proj'!M94</f>
        <v>9.7904529648471933E-2</v>
      </c>
      <c r="I36" s="78">
        <f>'Rescale to Fit GDP Proj'!N94</f>
        <v>0.10921073876537993</v>
      </c>
      <c r="J36" s="78">
        <f>'Rescale to Fit GDP Proj'!O94</f>
        <v>0.12067523480992463</v>
      </c>
      <c r="K36" s="78">
        <f>'Rescale to Fit GDP Proj'!P94</f>
        <v>0.13230023379909286</v>
      </c>
      <c r="L36" s="78">
        <f>'Rescale to Fit GDP Proj'!Q94</f>
        <v>0.1440879827741095</v>
      </c>
      <c r="M36" s="78">
        <f>'Rescale to Fit GDP Proj'!R94</f>
        <v>0.15604076023477639</v>
      </c>
      <c r="N36" s="78">
        <f>'Rescale to Fit GDP Proj'!S94</f>
        <v>0.16816087657989257</v>
      </c>
      <c r="O36" s="78">
        <f>'Rescale to Fit GDP Proj'!T94</f>
        <v>0.1804506745538404</v>
      </c>
      <c r="P36" s="78">
        <f>'Rescale to Fit GDP Proj'!U94</f>
        <v>0.19291252969942352</v>
      </c>
      <c r="Q36" s="78">
        <f>'Rescale to Fit GDP Proj'!V94</f>
        <v>0.20554885081704471</v>
      </c>
      <c r="R36" s="78">
        <f>'Rescale to Fit GDP Proj'!W94</f>
        <v>0.21836208043031272</v>
      </c>
      <c r="S36" s="78">
        <f>'Rescale to Fit GDP Proj'!X94</f>
        <v>0.23135469525816652</v>
      </c>
      <c r="T36" s="78">
        <f>'Rescale to Fit GDP Proj'!Y94</f>
        <v>0.24452920669361025</v>
      </c>
      <c r="U36" s="78">
        <f>'Rescale to Fit GDP Proj'!Z94</f>
        <v>0.25788816128915004</v>
      </c>
      <c r="V36" s="78">
        <f>'Rescale to Fit GDP Proj'!AA94</f>
        <v>0.27143414124902759</v>
      </c>
      <c r="W36" s="78">
        <f>'Rescale to Fit GDP Proj'!AB94</f>
        <v>0.28516976492834334</v>
      </c>
      <c r="X36" s="78">
        <f>'Rescale to Fit GDP Proj'!AC94</f>
        <v>0.29909768733916947</v>
      </c>
      <c r="Y36" s="78">
        <f>'Rescale to Fit GDP Proj'!AD94</f>
        <v>0.31322060066374713</v>
      </c>
      <c r="Z36" s="78">
        <f>'Rescale to Fit GDP Proj'!AE94</f>
        <v>0.32754123477486891</v>
      </c>
      <c r="AA36" s="78">
        <f>'Rescale to Fit GDP Proj'!AF94</f>
        <v>0.34206235776354638</v>
      </c>
      <c r="AB36" s="78">
        <f>'Rescale to Fit GDP Proj'!AG94</f>
        <v>0.35678677647406543</v>
      </c>
      <c r="AC36" s="78">
        <f>'Rescale to Fit GDP Proj'!AH94</f>
        <v>0.37171733704653176</v>
      </c>
      <c r="AD36" s="78">
        <f>'Rescale to Fit GDP Proj'!AI94</f>
        <v>0.3868569254670125</v>
      </c>
      <c r="AE36" s="78">
        <f>'Rescale to Fit GDP Proj'!AJ94</f>
        <v>0.40220846812537997</v>
      </c>
      <c r="AF36" s="78">
        <f>'Rescale to Fit GDP Proj'!AK94</f>
        <v>0.41777493238096469</v>
      </c>
    </row>
    <row r="37" spans="1:32" x14ac:dyDescent="0.35">
      <c r="A37" s="88" t="s">
        <v>27</v>
      </c>
      <c r="B37" s="78">
        <f>'Rescale to Fit GDP Proj'!G95</f>
        <v>8.5454972580885052E-2</v>
      </c>
      <c r="C37" s="78">
        <f>'Rescale to Fit GDP Proj'!H95</f>
        <v>0.10328875528415031</v>
      </c>
      <c r="D37" s="78">
        <f>'Rescale to Fit GDP Proj'!I95</f>
        <v>0.12105796963311503</v>
      </c>
      <c r="E37" s="78">
        <f>'Rescale to Fit GDP Proj'!J95</f>
        <v>0.13874085977829106</v>
      </c>
      <c r="F37" s="78">
        <f>'Rescale to Fit GDP Proj'!K95</f>
        <v>0.15631532990191535</v>
      </c>
      <c r="G37" s="78">
        <f>'Rescale to Fit GDP Proj'!L95</f>
        <v>0.17375898709767384</v>
      </c>
      <c r="H37" s="78">
        <f>'Rescale to Fit GDP Proj'!M95</f>
        <v>0.19104918606097954</v>
      </c>
      <c r="I37" s="78">
        <f>'Rescale to Fit GDP Proj'!N95</f>
        <v>0.20816307547719223</v>
      </c>
      <c r="J37" s="78">
        <f>'Rescale to Fit GDP Proj'!O95</f>
        <v>0.22560212879231281</v>
      </c>
      <c r="K37" s="78">
        <f>'Rescale to Fit GDP Proj'!P95</f>
        <v>0.24337252412042076</v>
      </c>
      <c r="L37" s="78">
        <f>'Rescale to Fit GDP Proj'!Q95</f>
        <v>0.26148055695976286</v>
      </c>
      <c r="M37" s="78">
        <f>'Rescale to Fit GDP Proj'!R95</f>
        <v>0.27993264242305238</v>
      </c>
      <c r="N37" s="78">
        <f>'Rescale to Fit GDP Proj'!S95</f>
        <v>0.29873531751014437</v>
      </c>
      <c r="O37" s="78">
        <f>'Rescale to Fit GDP Proj'!T95</f>
        <v>0.31789524342389114</v>
      </c>
      <c r="P37" s="78">
        <f>'Rescale to Fit GDP Proj'!U95</f>
        <v>0.33741920792999908</v>
      </c>
      <c r="Q37" s="78">
        <f>'Rescale to Fit GDP Proj'!V95</f>
        <v>0.357314127761723</v>
      </c>
      <c r="R37" s="78">
        <f>'Rescale to Fit GDP Proj'!W95</f>
        <v>0.37758705107024976</v>
      </c>
      <c r="S37" s="78">
        <f>'Rescale to Fit GDP Proj'!X95</f>
        <v>0.3982451599216385</v>
      </c>
      <c r="T37" s="78">
        <f>'Rescale to Fit GDP Proj'!Y95</f>
        <v>0.41929577284120362</v>
      </c>
      <c r="U37" s="78">
        <f>'Rescale to Fit GDP Proj'!Z95</f>
        <v>0.44074634740624058</v>
      </c>
      <c r="V37" s="78">
        <f>'Rescale to Fit GDP Proj'!AA95</f>
        <v>0.46260448288801315</v>
      </c>
      <c r="W37" s="78">
        <f>'Rescale to Fit GDP Proj'!AB95</f>
        <v>0.48487792294393939</v>
      </c>
      <c r="X37" s="78">
        <f>'Rescale to Fit GDP Proj'!AC95</f>
        <v>0.50757455836092824</v>
      </c>
      <c r="Y37" s="78">
        <f>'Rescale to Fit GDP Proj'!AD95</f>
        <v>0.53070242985083993</v>
      </c>
      <c r="Z37" s="78">
        <f>'Rescale to Fit GDP Proj'!AE95</f>
        <v>0.55426973089905995</v>
      </c>
      <c r="AA37" s="78">
        <f>'Rescale to Fit GDP Proj'!AF95</f>
        <v>0.57828481066719606</v>
      </c>
      <c r="AB37" s="78">
        <f>'Rescale to Fit GDP Proj'!AG95</f>
        <v>0.60275617695092676</v>
      </c>
      <c r="AC37" s="78">
        <f>'Rescale to Fit GDP Proj'!AH95</f>
        <v>0.62769249919404835</v>
      </c>
      <c r="AD37" s="78">
        <f>'Rescale to Fit GDP Proj'!AI95</f>
        <v>0.6531026115597891</v>
      </c>
      <c r="AE37" s="78">
        <f>'Rescale to Fit GDP Proj'!AJ95</f>
        <v>0.67899551606047903</v>
      </c>
      <c r="AF37" s="78">
        <f>'Rescale to Fit GDP Proj'!AK95</f>
        <v>0.70538038574668216</v>
      </c>
    </row>
    <row r="38" spans="1:32" x14ac:dyDescent="0.35">
      <c r="A38" s="88" t="s">
        <v>28</v>
      </c>
      <c r="B38" s="78">
        <f>'Rescale to Fit GDP Proj'!G96</f>
        <v>0.12161730330967929</v>
      </c>
      <c r="C38" s="78">
        <f>'Rescale to Fit GDP Proj'!H96</f>
        <v>0.14719697974604146</v>
      </c>
      <c r="D38" s="78">
        <f>'Rescale to Fit GDP Proj'!I96</f>
        <v>0.17239021547597619</v>
      </c>
      <c r="E38" s="78">
        <f>'Rescale to Fit GDP Proj'!J96</f>
        <v>0.19711611220670827</v>
      </c>
      <c r="F38" s="78">
        <f>'Rescale to Fit GDP Proj'!K96</f>
        <v>0.22129320249105194</v>
      </c>
      <c r="G38" s="78">
        <f>'Rescale to Fit GDP Proj'!L96</f>
        <v>0.24483987851193492</v>
      </c>
      <c r="H38" s="78">
        <f>'Rescale to Fit GDP Proj'!M96</f>
        <v>0.26767483502215661</v>
      </c>
      <c r="I38" s="78">
        <f>'Rescale to Fit GDP Proj'!N96</f>
        <v>0.28971752323515637</v>
      </c>
      <c r="J38" s="78">
        <f>'Rescale to Fit GDP Proj'!O96</f>
        <v>0.31225734838714542</v>
      </c>
      <c r="K38" s="78">
        <f>'Rescale to Fit GDP Proj'!P96</f>
        <v>0.33530552259225949</v>
      </c>
      <c r="L38" s="78">
        <f>'Rescale to Fit GDP Proj'!Q96</f>
        <v>0.35887351083561153</v>
      </c>
      <c r="M38" s="78">
        <f>'Rescale to Fit GDP Proj'!R96</f>
        <v>0.38297303667638433</v>
      </c>
      <c r="N38" s="78">
        <f>'Rescale to Fit GDP Proj'!S96</f>
        <v>0.4076160880795478</v>
      </c>
      <c r="O38" s="78">
        <f>'Rescale to Fit GDP Proj'!T96</f>
        <v>0.43281492337910077</v>
      </c>
      <c r="P38" s="78">
        <f>'Rescale to Fit GDP Proj'!U96</f>
        <v>0.45858207737580448</v>
      </c>
      <c r="Q38" s="78">
        <f>'Rescale to Fit GDP Proj'!V96</f>
        <v>0.48493036757243996</v>
      </c>
      <c r="R38" s="78">
        <f>'Rescale to Fit GDP Proj'!W96</f>
        <v>0.51187290054969192</v>
      </c>
      <c r="S38" s="78">
        <f>'Rescale to Fit GDP Proj'!X96</f>
        <v>0.53942307848582982</v>
      </c>
      <c r="T38" s="78">
        <f>'Rescale to Fit GDP Proj'!Y96</f>
        <v>0.56759460582343069</v>
      </c>
      <c r="U38" s="78">
        <f>'Rescale to Fit GDP Proj'!Z96</f>
        <v>0.59640149608645743</v>
      </c>
      <c r="V38" s="78">
        <f>'Rescale to Fit GDP Proj'!AA96</f>
        <v>0.62585807885108713</v>
      </c>
      <c r="W38" s="78">
        <f>'Rescale to Fit GDP Proj'!AB96</f>
        <v>0.65597900687375355</v>
      </c>
      <c r="X38" s="78">
        <f>'Rescale to Fit GDP Proj'!AC96</f>
        <v>0.68677926337995188</v>
      </c>
      <c r="Y38" s="78">
        <f>'Rescale to Fit GDP Proj'!AD96</f>
        <v>0.71827416951742995</v>
      </c>
      <c r="Z38" s="78">
        <f>'Rescale to Fit GDP Proj'!AE96</f>
        <v>0.75047939197747426</v>
      </c>
      <c r="AA38" s="78">
        <f>'Rescale to Fit GDP Proj'!AF96</f>
        <v>0.78341095078808287</v>
      </c>
      <c r="AB38" s="78">
        <f>'Rescale to Fit GDP Proj'!AG96</f>
        <v>0.81708522728289801</v>
      </c>
      <c r="AC38" s="78">
        <f>'Rescale to Fit GDP Proj'!AH96</f>
        <v>0.85151897224986772</v>
      </c>
      <c r="AD38" s="78">
        <f>'Rescale to Fit GDP Proj'!AI96</f>
        <v>0.88672931426368584</v>
      </c>
      <c r="AE38" s="78">
        <f>'Rescale to Fit GDP Proj'!AJ96</f>
        <v>0.92273376820615627</v>
      </c>
      <c r="AF38" s="78">
        <f>'Rescale to Fit GDP Proj'!AK96</f>
        <v>0.9595502439787218</v>
      </c>
    </row>
    <row r="39" spans="1:32" x14ac:dyDescent="0.35">
      <c r="A39" s="88" t="s">
        <v>29</v>
      </c>
      <c r="B39" s="78">
        <f>'Rescale to Fit GDP Proj'!G97</f>
        <v>1.3661988839071297E-2</v>
      </c>
      <c r="C39" s="78">
        <f>'Rescale to Fit GDP Proj'!H97</f>
        <v>1.6810913446091307E-2</v>
      </c>
      <c r="D39" s="78">
        <f>'Rescale to Fit GDP Proj'!I97</f>
        <v>2.036034965750563E-2</v>
      </c>
      <c r="E39" s="78">
        <f>'Rescale to Fit GDP Proj'!J97</f>
        <v>2.4315820638285857E-2</v>
      </c>
      <c r="F39" s="78">
        <f>'Rescale to Fit GDP Proj'!K97</f>
        <v>2.8683522147400799E-2</v>
      </c>
      <c r="G39" s="78">
        <f>'Rescale to Fit GDP Proj'!L97</f>
        <v>3.3470338660938209E-2</v>
      </c>
      <c r="H39" s="78">
        <f>'Rescale to Fit GDP Proj'!M97</f>
        <v>3.8683861398868584E-2</v>
      </c>
      <c r="I39" s="78">
        <f>'Rescale to Fit GDP Proj'!N97</f>
        <v>4.4332408321325942E-2</v>
      </c>
      <c r="J39" s="78">
        <f>'Rescale to Fit GDP Proj'!O97</f>
        <v>5.00235895901366E-2</v>
      </c>
      <c r="K39" s="78">
        <f>'Rescale to Fit GDP Proj'!P97</f>
        <v>5.5757727002660837E-2</v>
      </c>
      <c r="L39" s="78">
        <f>'Rescale to Fit GDP Proj'!Q97</f>
        <v>6.1535144785134818E-2</v>
      </c>
      <c r="M39" s="78">
        <f>'Rescale to Fit GDP Proj'!R97</f>
        <v>6.7356169611003727E-2</v>
      </c>
      <c r="N39" s="78">
        <f>'Rescale to Fit GDP Proj'!S97</f>
        <v>7.3221130619392463E-2</v>
      </c>
      <c r="O39" s="78">
        <f>'Rescale to Fit GDP Proj'!T97</f>
        <v>7.9130359433716602E-2</v>
      </c>
      <c r="P39" s="78">
        <f>'Rescale to Fit GDP Proj'!U97</f>
        <v>8.5084190180433103E-2</v>
      </c>
      <c r="Q39" s="78">
        <f>'Rescale to Fit GDP Proj'!V97</f>
        <v>9.1082959507933187E-2</v>
      </c>
      <c r="R39" s="78">
        <f>'Rescale to Fit GDP Proj'!W97</f>
        <v>9.712700660557716E-2</v>
      </c>
      <c r="S39" s="78">
        <f>'Rescale to Fit GDP Proj'!X97</f>
        <v>0.10321667322287346</v>
      </c>
      <c r="T39" s="78">
        <f>'Rescale to Fit GDP Proj'!Y97</f>
        <v>0.10935230368880235</v>
      </c>
      <c r="U39" s="78">
        <f>'Rescale to Fit GDP Proj'!Z97</f>
        <v>0.11553424493128515</v>
      </c>
      <c r="V39" s="78">
        <f>'Rescale to Fit GDP Proj'!AA97</f>
        <v>0.12176284649680068</v>
      </c>
      <c r="W39" s="78">
        <f>'Rescale to Fit GDP Proj'!AB97</f>
        <v>0.12803846057014986</v>
      </c>
      <c r="X39" s="78">
        <f>'Rescale to Fit GDP Proj'!AC97</f>
        <v>0.13436144199436922</v>
      </c>
      <c r="Y39" s="78">
        <f>'Rescale to Fit GDP Proj'!AD97</f>
        <v>0.14073214829079492</v>
      </c>
      <c r="Z39" s="78">
        <f>'Rescale to Fit GDP Proj'!AE97</f>
        <v>0.14715093967927798</v>
      </c>
      <c r="AA39" s="78">
        <f>'Rescale to Fit GDP Proj'!AF97</f>
        <v>0.15361817909855249</v>
      </c>
      <c r="AB39" s="78">
        <f>'Rescale to Fit GDP Proj'!AG97</f>
        <v>0.16013423222675705</v>
      </c>
      <c r="AC39" s="78">
        <f>'Rescale to Fit GDP Proj'!AH97</f>
        <v>0.1666994675021117</v>
      </c>
      <c r="AD39" s="78">
        <f>'Rescale to Fit GDP Proj'!AI97</f>
        <v>0.17331425614375021</v>
      </c>
      <c r="AE39" s="78">
        <f>'Rescale to Fit GDP Proj'!AJ97</f>
        <v>0.17997897217271019</v>
      </c>
      <c r="AF39" s="78">
        <f>'Rescale to Fit GDP Proj'!AK97</f>
        <v>0.18669399243308149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1.7235130299091839E-3</v>
      </c>
      <c r="D40" s="78">
        <f>'Rescale to Fit GDP Proj'!I98</f>
        <v>5.1789104387300186E-3</v>
      </c>
      <c r="E40" s="78">
        <f>'Rescale to Fit GDP Proj'!J98</f>
        <v>1.038718159022547E-2</v>
      </c>
      <c r="F40" s="78">
        <f>'Rescale to Fit GDP Proj'!K98</f>
        <v>1.7382137759595902E-2</v>
      </c>
      <c r="G40" s="78">
        <f>'Rescale to Fit GDP Proj'!L98</f>
        <v>2.6210771724794076E-2</v>
      </c>
      <c r="H40" s="78">
        <f>'Rescale to Fit GDP Proj'!M98</f>
        <v>3.693377829223899E-2</v>
      </c>
      <c r="I40" s="78">
        <f>'Rescale to Fit GDP Proj'!N98</f>
        <v>4.9626243732571129E-2</v>
      </c>
      <c r="J40" s="78">
        <f>'Rescale to Fit GDP Proj'!O98</f>
        <v>6.2534481085389018E-2</v>
      </c>
      <c r="K40" s="78">
        <f>'Rescale to Fit GDP Proj'!P98</f>
        <v>7.5662158473204746E-2</v>
      </c>
      <c r="L40" s="78">
        <f>'Rescale to Fit GDP Proj'!Q98</f>
        <v>8.9013006376613329E-2</v>
      </c>
      <c r="M40" s="78">
        <f>'Rescale to Fit GDP Proj'!R98</f>
        <v>0.10259081869437993</v>
      </c>
      <c r="N40" s="78">
        <f>'Rescale to Fit GDP Proj'!S98</f>
        <v>0.11639945382154843</v>
      </c>
      <c r="O40" s="78">
        <f>'Rescale to Fit GDP Proj'!T98</f>
        <v>0.13044283574587881</v>
      </c>
      <c r="P40" s="78">
        <f>'Rescale to Fit GDP Proj'!U98</f>
        <v>0.1447249551629228</v>
      </c>
      <c r="Q40" s="78">
        <f>'Rescale to Fit GDP Proj'!V98</f>
        <v>0.15924987061005663</v>
      </c>
      <c r="R40" s="78">
        <f>'Rescale to Fit GDP Proj'!W98</f>
        <v>0.17402170961979163</v>
      </c>
      <c r="S40" s="78">
        <f>'Rescale to Fit GDP Proj'!X98</f>
        <v>0.18904466989269222</v>
      </c>
      <c r="T40" s="78">
        <f>'Rescale to Fit GDP Proj'!Y98</f>
        <v>0.2043230204902321</v>
      </c>
      <c r="U40" s="78">
        <f>'Rescale to Fit GDP Proj'!Z98</f>
        <v>0.21986110304793019</v>
      </c>
      <c r="V40" s="78">
        <f>'Rescale to Fit GDP Proj'!AA98</f>
        <v>0.23566333300910919</v>
      </c>
      <c r="W40" s="78">
        <f>'Rescale to Fit GDP Proj'!AB98</f>
        <v>0.25173420087962811</v>
      </c>
      <c r="X40" s="78">
        <f>'Rescale to Fit GDP Proj'!AC98</f>
        <v>0.26807827350394592</v>
      </c>
      <c r="Y40" s="78">
        <f>'Rescale to Fit GDP Proj'!AD98</f>
        <v>0.28470019536287705</v>
      </c>
      <c r="Z40" s="78">
        <f>'Rescale to Fit GDP Proj'!AE98</f>
        <v>0.30160468989341011</v>
      </c>
      <c r="AA40" s="78">
        <f>'Rescale to Fit GDP Proj'!AF98</f>
        <v>0.31879656083096219</v>
      </c>
      <c r="AB40" s="78">
        <f>'Rescale to Fit GDP Proj'!AG98</f>
        <v>0.33628069357445262</v>
      </c>
      <c r="AC40" s="78">
        <f>'Rescale to Fit GDP Proj'!AH98</f>
        <v>0.3540620565745824</v>
      </c>
      <c r="AD40" s="78">
        <f>'Rescale to Fit GDP Proj'!AI98</f>
        <v>0.37214570274571435</v>
      </c>
      <c r="AE40" s="78">
        <f>'Rescale to Fit GDP Proj'!AJ98</f>
        <v>0.39053677090175554</v>
      </c>
      <c r="AF40" s="78">
        <f>'Rescale to Fit GDP Proj'!AK98</f>
        <v>0.40924048721644951</v>
      </c>
    </row>
    <row r="41" spans="1:32" x14ac:dyDescent="0.35">
      <c r="A41" s="88" t="s">
        <v>31</v>
      </c>
      <c r="B41" s="78">
        <f>'Rescale to Fit GDP Proj'!G99</f>
        <v>0.1050773452328005</v>
      </c>
      <c r="C41" s="78">
        <f>'Rescale to Fit GDP Proj'!H99</f>
        <v>0.12800699647170302</v>
      </c>
      <c r="D41" s="78">
        <f>'Rescale to Fit GDP Proj'!I99</f>
        <v>0.1517016234429456</v>
      </c>
      <c r="E41" s="78">
        <f>'Rescale to Fit GDP Proj'!J99</f>
        <v>0.17618952464270163</v>
      </c>
      <c r="F41" s="78">
        <f>'Rescale to Fit GDP Proj'!K99</f>
        <v>0.20150013494234872</v>
      </c>
      <c r="G41" s="78">
        <f>'Rescale to Fit GDP Proj'!L99</f>
        <v>0.22766407438924127</v>
      </c>
      <c r="H41" s="78">
        <f>'Rescale to Fit GDP Proj'!M99</f>
        <v>0.25471319922742813</v>
      </c>
      <c r="I41" s="78">
        <f>'Rescale to Fit GDP Proj'!N99</f>
        <v>0.28268065524452712</v>
      </c>
      <c r="J41" s="78">
        <f>'Rescale to Fit GDP Proj'!O99</f>
        <v>0.31145916748612196</v>
      </c>
      <c r="K41" s="78">
        <f>'Rescale to Fit GDP Proj'!P99</f>
        <v>0.34107225658272305</v>
      </c>
      <c r="L41" s="78">
        <f>'Rescale to Fit GDP Proj'!Q99</f>
        <v>0.37154412526312552</v>
      </c>
      <c r="M41" s="78">
        <f>'Rescale to Fit GDP Proj'!R99</f>
        <v>0.40289967813525962</v>
      </c>
      <c r="N41" s="78">
        <f>'Rescale to Fit GDP Proj'!S99</f>
        <v>0.43516454204068566</v>
      </c>
      <c r="O41" s="78">
        <f>'Rescale to Fit GDP Proj'!T99</f>
        <v>0.46836508699936913</v>
      </c>
      <c r="P41" s="78">
        <f>'Rescale to Fit GDP Proj'!U99</f>
        <v>0.50252844776185446</v>
      </c>
      <c r="Q41" s="78">
        <f>'Rescale to Fit GDP Proj'!V99</f>
        <v>0.53768254598645171</v>
      </c>
      <c r="R41" s="78">
        <f>'Rescale to Fit GDP Proj'!W99</f>
        <v>0.57385611305956241</v>
      </c>
      <c r="S41" s="78">
        <f>'Rescale to Fit GDP Proj'!X99</f>
        <v>0.6110787135777932</v>
      </c>
      <c r="T41" s="78">
        <f>'Rescale to Fit GDP Proj'!Y99</f>
        <v>0.64938076951105261</v>
      </c>
      <c r="U41" s="78">
        <f>'Rescale to Fit GDP Proj'!Z99</f>
        <v>0.68879358506637656</v>
      </c>
      <c r="V41" s="78">
        <f>'Rescale to Fit GDP Proj'!AA99</f>
        <v>0.72934937227280516</v>
      </c>
      <c r="W41" s="78">
        <f>'Rescale to Fit GDP Proj'!AB99</f>
        <v>0.77108127730821996</v>
      </c>
      <c r="X41" s="78">
        <f>'Rescale to Fit GDP Proj'!AC99</f>
        <v>0.81402340758966185</v>
      </c>
      <c r="Y41" s="78">
        <f>'Rescale to Fit GDP Proj'!AD99</f>
        <v>0.85821085964926569</v>
      </c>
      <c r="Z41" s="78">
        <f>'Rescale to Fit GDP Proj'!AE99</f>
        <v>0.90367974781859783</v>
      </c>
      <c r="AA41" s="78">
        <f>'Rescale to Fit GDP Proj'!AF99</f>
        <v>0.95046723374484066</v>
      </c>
      <c r="AB41" s="78">
        <f>'Rescale to Fit GDP Proj'!AG99</f>
        <v>0.99861155676294444</v>
      </c>
      <c r="AC41" s="78">
        <f>'Rescale to Fit GDP Proj'!AH99</f>
        <v>1.0481520651485734</v>
      </c>
      <c r="AD41" s="78">
        <f>'Rescale to Fit GDP Proj'!AI99</f>
        <v>1.0991292482773853</v>
      </c>
      <c r="AE41" s="78">
        <f>'Rescale to Fit GDP Proj'!AJ99</f>
        <v>1.151584769716933</v>
      </c>
      <c r="AF41" s="78">
        <f>'Rescale to Fit GDP Proj'!AK99</f>
        <v>1.2055615012782275</v>
      </c>
    </row>
    <row r="42" spans="1:32" x14ac:dyDescent="0.35">
      <c r="A42" s="88" t="s">
        <v>32</v>
      </c>
      <c r="B42" s="78">
        <f>'Rescale to Fit GDP Proj'!G100</f>
        <v>8.9348877020782161E-2</v>
      </c>
      <c r="C42" s="78">
        <f>'Rescale to Fit GDP Proj'!H100</f>
        <v>0.10829731964016973</v>
      </c>
      <c r="D42" s="78">
        <f>'Rescale to Fit GDP Proj'!I100</f>
        <v>0.12746140271153536</v>
      </c>
      <c r="E42" s="78">
        <f>'Rescale to Fit GDP Proj'!J100</f>
        <v>0.14683528908955693</v>
      </c>
      <c r="F42" s="78">
        <f>'Rescale to Fit GDP Proj'!K100</f>
        <v>0.16641282337377442</v>
      </c>
      <c r="G42" s="78">
        <f>'Rescale to Fit GDP Proj'!L100</f>
        <v>0.18618753139613986</v>
      </c>
      <c r="H42" s="78">
        <f>'Rescale to Fit GDP Proj'!M100</f>
        <v>0.20615262015179839</v>
      </c>
      <c r="I42" s="78">
        <f>'Rescale to Fit GDP Proj'!N100</f>
        <v>0.22630097818372696</v>
      </c>
      <c r="J42" s="78">
        <f>'Rescale to Fit GDP Proj'!O100</f>
        <v>0.24689260009235797</v>
      </c>
      <c r="K42" s="78">
        <f>'Rescale to Fit GDP Proj'!P100</f>
        <v>0.26793723768297883</v>
      </c>
      <c r="L42" s="78">
        <f>'Rescale to Fit GDP Proj'!Q100</f>
        <v>0.28944485730059333</v>
      </c>
      <c r="M42" s="78">
        <f>'Rescale to Fit GDP Proj'!R100</f>
        <v>0.31142564454979543</v>
      </c>
      <c r="N42" s="78">
        <f>'Rescale to Fit GDP Proj'!S100</f>
        <v>0.33389000911847982</v>
      </c>
      <c r="O42" s="78">
        <f>'Rescale to Fit GDP Proj'!T100</f>
        <v>0.35684858970767536</v>
      </c>
      <c r="P42" s="78">
        <f>'Rescale to Fit GDP Proj'!U100</f>
        <v>0.38031225906983318</v>
      </c>
      <c r="Q42" s="78">
        <f>'Rescale to Fit GDP Proj'!V100</f>
        <v>0.40429212915795854</v>
      </c>
      <c r="R42" s="78">
        <f>'Rescale to Fit GDP Proj'!W100</f>
        <v>0.42879955638802258</v>
      </c>
      <c r="S42" s="78">
        <f>'Rescale to Fit GDP Proj'!X100</f>
        <v>0.45384614701714804</v>
      </c>
      <c r="T42" s="78">
        <f>'Rescale to Fit GDP Proj'!Y100</f>
        <v>0.47944376264011418</v>
      </c>
      <c r="U42" s="78">
        <f>'Rescale to Fit GDP Proj'!Z100</f>
        <v>0.50560452580678561</v>
      </c>
      <c r="V42" s="78">
        <f>'Rescale to Fit GDP Proj'!AA100</f>
        <v>0.53234082576312391</v>
      </c>
      <c r="W42" s="78">
        <f>'Rescale to Fit GDP Proj'!AB100</f>
        <v>0.55966532431850158</v>
      </c>
      <c r="X42" s="78">
        <f>'Rescale to Fit GDP Proj'!AC100</f>
        <v>0.58759096184209758</v>
      </c>
      <c r="Y42" s="78">
        <f>'Rescale to Fit GDP Proj'!AD100</f>
        <v>0.61613096339121265</v>
      </c>
      <c r="Z42" s="78">
        <f>'Rescale to Fit GDP Proj'!AE100</f>
        <v>0.64529884497440837</v>
      </c>
      <c r="AA42" s="78">
        <f>'Rescale to Fit GDP Proj'!AF100</f>
        <v>0.67510841995243431</v>
      </c>
      <c r="AB42" s="78">
        <f>'Rescale to Fit GDP Proj'!AG100</f>
        <v>0.70557380557997684</v>
      </c>
      <c r="AC42" s="78">
        <f>'Rescale to Fit GDP Proj'!AH100</f>
        <v>0.73670942969132547</v>
      </c>
      <c r="AD42" s="78">
        <f>'Rescale to Fit GDP Proj'!AI100</f>
        <v>0.76853003753312366</v>
      </c>
      <c r="AE42" s="78">
        <f>'Rescale to Fit GDP Proj'!AJ100</f>
        <v>0.80105069874744139</v>
      </c>
      <c r="AF42" s="78">
        <f>'Rescale to Fit GDP Proj'!AK100</f>
        <v>0.83428681450847397</v>
      </c>
    </row>
    <row r="43" spans="1:32" x14ac:dyDescent="0.35">
      <c r="A43" s="88" t="s">
        <v>33</v>
      </c>
      <c r="B43" s="78">
        <f>'Rescale to Fit GDP Proj'!G101</f>
        <v>2.8845117937277353E-2</v>
      </c>
      <c r="C43" s="78">
        <f>'Rescale to Fit GDP Proj'!H101</f>
        <v>3.5702868222398168E-2</v>
      </c>
      <c r="D43" s="78">
        <f>'Rescale to Fit GDP Proj'!I101</f>
        <v>4.3582649379681711E-2</v>
      </c>
      <c r="E43" s="78">
        <f>'Rescale to Fit GDP Proj'!J101</f>
        <v>5.2514213990202327E-2</v>
      </c>
      <c r="F43" s="78">
        <f>'Rescale to Fit GDP Proj'!K101</f>
        <v>6.2531647788035785E-2</v>
      </c>
      <c r="G43" s="78">
        <f>'Rescale to Fit GDP Proj'!L101</f>
        <v>7.3673585194740349E-2</v>
      </c>
      <c r="H43" s="78">
        <f>'Rescale to Fit GDP Proj'!M101</f>
        <v>8.5983456096792671E-2</v>
      </c>
      <c r="I43" s="78">
        <f>'Rescale to Fit GDP Proj'!N101</f>
        <v>9.9509766059802274E-2</v>
      </c>
      <c r="J43" s="78">
        <f>'Rescale to Fit GDP Proj'!O101</f>
        <v>0.1132660232921831</v>
      </c>
      <c r="K43" s="78">
        <f>'Rescale to Fit GDP Proj'!P101</f>
        <v>0.12725613689751436</v>
      </c>
      <c r="L43" s="78">
        <f>'Rescale to Fit GDP Proj'!Q101</f>
        <v>0.14148408243413627</v>
      </c>
      <c r="M43" s="78">
        <f>'Rescale to Fit GDP Proj'!R101</f>
        <v>0.15595390304488066</v>
      </c>
      <c r="N43" s="78">
        <f>'Rescale to Fit GDP Proj'!S101</f>
        <v>0.17066971060600783</v>
      </c>
      <c r="O43" s="78">
        <f>'Rescale to Fit GDP Proj'!T101</f>
        <v>0.18563568689567408</v>
      </c>
      <c r="P43" s="78">
        <f>'Rescale to Fit GDP Proj'!U101</f>
        <v>0.2008560847822646</v>
      </c>
      <c r="Q43" s="78">
        <f>'Rescale to Fit GDP Proj'!V101</f>
        <v>0.2163352294329273</v>
      </c>
      <c r="R43" s="78">
        <f>'Rescale to Fit GDP Proj'!W101</f>
        <v>0.23207751954265113</v>
      </c>
      <c r="S43" s="78">
        <f>'Rescale to Fit GDP Proj'!X101</f>
        <v>0.24808742858424035</v>
      </c>
      <c r="T43" s="78">
        <f>'Rescale to Fit GDP Proj'!Y101</f>
        <v>0.26436950607953646</v>
      </c>
      <c r="U43" s="78">
        <f>'Rescale to Fit GDP Proj'!Z101</f>
        <v>0.28092837889225269</v>
      </c>
      <c r="V43" s="78">
        <f>'Rescale to Fit GDP Proj'!AA101</f>
        <v>0.29776875254278501</v>
      </c>
      <c r="W43" s="78">
        <f>'Rescale to Fit GDP Proj'!AB101</f>
        <v>0.31489541254537645</v>
      </c>
      <c r="X43" s="78">
        <f>'Rescale to Fit GDP Proj'!AC101</f>
        <v>0.33231322576801203</v>
      </c>
      <c r="Y43" s="78">
        <f>'Rescale to Fit GDP Proj'!AD101</f>
        <v>0.35002714181543232</v>
      </c>
      <c r="Z43" s="78">
        <f>'Rescale to Fit GDP Proj'!AE101</f>
        <v>0.36804219443565878</v>
      </c>
      <c r="AA43" s="78">
        <f>'Rescale to Fit GDP Proj'!AF101</f>
        <v>0.38636350295042909</v>
      </c>
      <c r="AB43" s="78">
        <f>'Rescale to Fit GDP Proj'!AG101</f>
        <v>0.40499627370995051</v>
      </c>
      <c r="AC43" s="78">
        <f>'Rescale to Fit GDP Proj'!AH101</f>
        <v>0.42394580157238382</v>
      </c>
      <c r="AD43" s="78">
        <f>'Rescale to Fit GDP Proj'!AI101</f>
        <v>0.4432174714084785</v>
      </c>
      <c r="AE43" s="78">
        <f>'Rescale to Fit GDP Proj'!AJ101</f>
        <v>0.46281675963178665</v>
      </c>
      <c r="AF43" s="78">
        <f>'Rescale to Fit GDP Proj'!AK101</f>
        <v>0.48274923575489104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 Table 23</vt:lpstr>
      <vt:lpstr>Growth Rates</vt:lpstr>
      <vt:lpstr>ISIC06_ISIC19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Shelley Wenzel</cp:lastModifiedBy>
  <dcterms:created xsi:type="dcterms:W3CDTF">2019-12-02T22:49:06Z</dcterms:created>
  <dcterms:modified xsi:type="dcterms:W3CDTF">2022-05-26T05:53:44Z</dcterms:modified>
</cp:coreProperties>
</file>