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elec\BHRbEF\"/>
    </mc:Choice>
  </mc:AlternateContent>
  <xr:revisionPtr revIDLastSave="0" documentId="13_ncr:1_{9BF775E0-F9BC-406E-ABFB-51D6AF38E4CC}" xr6:coauthVersionLast="47" xr6:coauthVersionMax="47" xr10:uidLastSave="{00000000-0000-0000-0000-000000000000}"/>
  <bookViews>
    <workbookView xWindow="-110" yWindow="-110" windowWidth="25820" windowHeight="14020" firstSheet="4" activeTab="8" xr2:uid="{00000000-000D-0000-FFFF-FFFF00000000}"/>
  </bookViews>
  <sheets>
    <sheet name="About" sheetId="1" r:id="rId1"/>
    <sheet name="Cross-Page Data" sheetId="8" r:id="rId2"/>
    <sheet name="Form 923" sheetId="9" r:id="rId3"/>
    <sheet name="RESOLVE_raw_annual_energy" sheetId="11" r:id="rId4"/>
    <sheet name="List" sheetId="14" r:id="rId5"/>
    <sheet name="RESOLVE_raw_fuel_burn" sheetId="12" r:id="rId6"/>
    <sheet name="Calculations" sheetId="10" state="hidden" r:id="rId7"/>
    <sheet name="heat rate summary" sheetId="13" r:id="rId8"/>
    <sheet name="BHRbEF" sheetId="3" r:id="rId9"/>
  </sheets>
  <externalReferences>
    <externalReference r:id="rId10"/>
    <externalReference r:id="rId11"/>
    <externalReference r:id="rId12"/>
    <externalReference r:id="rId13"/>
    <externalReference r:id="rId14"/>
  </externalReferences>
  <definedNames>
    <definedName name="__123Graph_A" hidden="1">[1]Sheet1!#REF!</definedName>
    <definedName name="__123Graph_ADA" hidden="1">[1]Sheet1!#REF!</definedName>
    <definedName name="__123Graph_ADEPREC2" hidden="1">[1]Sheet1!#REF!</definedName>
    <definedName name="__123Graph_ATREND" hidden="1">[1]Sheet1!#REF!</definedName>
    <definedName name="__123Graph_B" hidden="1">[1]Sheet1!#REF!</definedName>
    <definedName name="__123Graph_BTREND" hidden="1">[1]Sheet1!#REF!</definedName>
    <definedName name="__123Graph_C" hidden="1">[1]Sheet1!#REF!</definedName>
    <definedName name="__123Graph_CTREND" hidden="1">[1]Sheet1!#REF!</definedName>
    <definedName name="__123Graph_X" hidden="1">[1]Sheet1!#REF!</definedName>
    <definedName name="__123Graph_XTREND" hidden="1">[1]Sheet1!#REF!</definedName>
    <definedName name="__FDS_HYPERLINK_TOGGLE_STATE__" hidden="1">"ON"</definedName>
    <definedName name="_1__123Graph_A_FABP_L.WK1_FAB" hidden="1">[1]Sheet1!#REF!</definedName>
    <definedName name="_2__123Graph_ADEPREC" hidden="1">[1]Sheet1!#REF!</definedName>
    <definedName name="_3__123Graph_B_FABP_L.WK1_FAB" hidden="1">[1]Sheet1!#REF!</definedName>
    <definedName name="_4__123Graph_C_FABP_L.WK1_FAB" hidden="1">[1]Sheet1!#REF!</definedName>
    <definedName name="_5__123Graph_X_FABP_L.WK1_FAB" hidden="1">[1]Sheet1!#REF!</definedName>
    <definedName name="_Fill" hidden="1">#REF!</definedName>
    <definedName name="_xlnm._FilterDatabase" localSheetId="2" hidden="1">'Form 923'!$A$5:$K$14148</definedName>
    <definedName name="_xlnm._FilterDatabase" localSheetId="3" hidden="1">RESOLVE_raw_annual_energy!$A$2:$J$1674</definedName>
    <definedName name="_xlnm._FilterDatabase" localSheetId="5" hidden="1">RESOLVE_raw_fuel_burn!$A$2:$I$154</definedName>
    <definedName name="_Key1" hidden="1">[1]Sheet1!#REF!</definedName>
    <definedName name="_Order1" hidden="1">255</definedName>
    <definedName name="_Order2" hidden="1">255</definedName>
    <definedName name="_Sort" hidden="1">[1]Sheet1!#REF!</definedName>
    <definedName name="_Table2_In1" hidden="1">#REF!</definedName>
    <definedName name="_Table2_In2" hidden="1">#REF!</definedName>
    <definedName name="_Table2_Out" hidden="1">#REF!</definedName>
    <definedName name="asd" hidden="1">[1]Sheet1!#REF!</definedName>
    <definedName name="asdf" hidden="1">[1]Sheet1!#REF!</definedName>
    <definedName name="BLPB1" hidden="1">'[3]One-Pager'!$A$5</definedName>
    <definedName name="BLPB2" hidden="1">'[3]One-Pager'!$B$5</definedName>
    <definedName name="BLPB3" hidden="1">'[3]One-Pager'!$A$6</definedName>
    <definedName name="BLPB4" hidden="1">'[3]One-Pager'!$A$2</definedName>
    <definedName name="BLPB5" hidden="1">'[3]One-Pager'!$Q$3</definedName>
    <definedName name="BLPB6" hidden="1">'[3]One-Pager'!$I$2</definedName>
    <definedName name="BLPB7" hidden="1">'[3]One-Pager'!$G$2</definedName>
    <definedName name="BLPB8" hidden="1">'[3]One-Pager'!$F$6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2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CAPTURE" localSheetId="3">RESOLVE_raw_annual_energy!$A$2:$F$214</definedName>
    <definedName name="CAPTURE" localSheetId="5">RESOLVE_raw_fuel_burn!$A$2:$F$98</definedName>
    <definedName name="CAPTURE_1" localSheetId="3">RESOLVE_raw_annual_energy!$A$2:$F$218</definedName>
    <definedName name="CAPTURE_1" localSheetId="5">RESOLVE_raw_fuel_burn!$A$2:$G$98</definedName>
    <definedName name="CAPTURE_10" localSheetId="3">RESOLVE_raw_annual_energy!$A$2:$F$266</definedName>
    <definedName name="CAPTURE_10" localSheetId="5">RESOLVE_raw_fuel_burn!$A$2:$G$114</definedName>
    <definedName name="CAPTURE_11" localSheetId="3">RESOLVE_raw_annual_energy!$A$2:$F$266</definedName>
    <definedName name="CAPTURE_11" localSheetId="5">RESOLVE_raw_fuel_burn!$A$2:$G$114</definedName>
    <definedName name="CAPTURE_12" localSheetId="3">RESOLVE_raw_annual_energy!$A$2:$F$266</definedName>
    <definedName name="CAPTURE_12" localSheetId="5">RESOLVE_raw_fuel_burn!$A$2:$G$114</definedName>
    <definedName name="CAPTURE_2" localSheetId="3">RESOLVE_raw_annual_energy!$A$2:$F$218</definedName>
    <definedName name="CAPTURE_2" localSheetId="5">RESOLVE_raw_fuel_burn!$A$2:$G$98</definedName>
    <definedName name="CAPTURE_3" localSheetId="3">RESOLVE_raw_annual_energy!$A$2:$F$218</definedName>
    <definedName name="CAPTURE_3" localSheetId="5">RESOLVE_raw_fuel_burn!$A$2:$G$98</definedName>
    <definedName name="CAPTURE_4" localSheetId="3">RESOLVE_raw_annual_energy!$A$2:$F$218</definedName>
    <definedName name="CAPTURE_4" localSheetId="5">RESOLVE_raw_fuel_burn!$A$2:$F$98</definedName>
    <definedName name="CAPTURE_5" localSheetId="3">RESOLVE_raw_annual_energy!$A$2:$F$218</definedName>
    <definedName name="CAPTURE_5" localSheetId="5">RESOLVE_raw_fuel_burn!$A$2:$F$98</definedName>
    <definedName name="CAPTURE_6" localSheetId="3">RESOLVE_raw_annual_energy!$A$2:$F$266</definedName>
    <definedName name="CAPTURE_6" localSheetId="5">RESOLVE_raw_fuel_burn!$A$2:$G$114</definedName>
    <definedName name="CAPTURE_7" localSheetId="3">RESOLVE_raw_annual_energy!$A$2:$F$266</definedName>
    <definedName name="CAPTURE_7" localSheetId="5">RESOLVE_raw_fuel_burn!$A$2:$G$114</definedName>
    <definedName name="CAPTURE_8" localSheetId="3">RESOLVE_raw_annual_energy!$A$2:$F$266</definedName>
    <definedName name="CAPTURE_8" localSheetId="5">RESOLVE_raw_fuel_burn!$A$2:$G$114</definedName>
    <definedName name="CAPTURE_9" localSheetId="3">RESOLVE_raw_annual_energy!$A$2:$F$266</definedName>
    <definedName name="CAPTURE_9" localSheetId="5">RESOLVE_raw_fuel_burn!$A$2:$G$114</definedName>
    <definedName name="EarningsModel" localSheetId="5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FDP_0_1_aUrv" hidden="1">#REF!</definedName>
    <definedName name="FDP_1_1_aUrv" hidden="1">#REF!</definedName>
    <definedName name="FDP_10_1_aD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Urv" hidden="1">#REF!</definedName>
    <definedName name="FDP_130_1_aUrv" hidden="1">#REF!</definedName>
    <definedName name="FDP_131_1_aS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Urv" hidden="1">#REF!</definedName>
    <definedName name="FDP_140_1_aUrv" hidden="1">#REF!</definedName>
    <definedName name="FDP_141_1_aU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Srv" hidden="1">#REF!</definedName>
    <definedName name="FDP_151_1_aUrv" hidden="1">#REF!</definedName>
    <definedName name="FDP_152_1_aSrv" hidden="1">#REF!</definedName>
    <definedName name="FDP_153_1_aUrv" hidden="1">#REF!</definedName>
    <definedName name="FDP_154_1_aSrv" hidden="1">#REF!</definedName>
    <definedName name="FDP_155_1_aUrv" hidden="1">#REF!</definedName>
    <definedName name="FDP_156_1_aSrv" hidden="1">#REF!</definedName>
    <definedName name="FDP_157_1_aUrv" hidden="1">#REF!</definedName>
    <definedName name="FDP_158_1_aSrv" hidden="1">#REF!</definedName>
    <definedName name="FDP_159_1_aUrv" hidden="1">#REF!</definedName>
    <definedName name="FDP_16_1_aUrv" hidden="1">#REF!</definedName>
    <definedName name="FDP_160_1_aSrv" hidden="1">#REF!</definedName>
    <definedName name="FDP_161_1_aDrv" hidden="1">#REF!</definedName>
    <definedName name="FDP_162_1_aDrv" hidden="1">#REF!</definedName>
    <definedName name="FDP_163_1_aDrv" hidden="1">#REF!</definedName>
    <definedName name="FDP_164_1_aDrv" hidden="1">#REF!</definedName>
    <definedName name="FDP_165_1_aD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Urv" hidden="1">#REF!</definedName>
    <definedName name="FDP_175_1_aUrv" hidden="1">#REF!</definedName>
    <definedName name="FDP_176_1_aUrv" hidden="1">#REF!</definedName>
    <definedName name="FDP_177_1_aUrv" hidden="1">#REF!</definedName>
    <definedName name="FDP_178_1_aUrv" hidden="1">#REF!</definedName>
    <definedName name="FDP_179_1_aUrv" hidden="1">#REF!</definedName>
    <definedName name="FDP_18_1_aUrv" hidden="1">#REF!</definedName>
    <definedName name="FDP_180_1_aUdv" hidden="1">#REF!</definedName>
    <definedName name="FDP_181_1_aUdv" hidden="1">#REF!</definedName>
    <definedName name="FDP_182_1_aUdv" hidden="1">#REF!</definedName>
    <definedName name="FDP_183_1_aUd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U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6_1aUdv1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Urv" hidden="1">#REF!</definedName>
    <definedName name="FDP_21_1_aUrv" hidden="1">#REF!</definedName>
    <definedName name="FDP_22_1_aUrv" hidden="1">#REF!</definedName>
    <definedName name="FDP_23_1_aDrv" hidden="1">#REF!</definedName>
    <definedName name="FDP_24_1_aUrv" hidden="1">#REF!</definedName>
    <definedName name="FDP_25_1_aUrv" hidden="1">#REF!</definedName>
    <definedName name="FDP_26_1_aUrv" hidden="1">#REF!</definedName>
    <definedName name="FDP_27_1_aUrv" hidden="1">#REF!</definedName>
    <definedName name="FDP_28_1_aUrv" hidden="1">#REF!</definedName>
    <definedName name="FDP_29_1_aD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Urv" hidden="1">#REF!</definedName>
    <definedName name="FDP_34_1_aUrv" hidden="1">#REF!</definedName>
    <definedName name="FDP_35_1_aSrv" hidden="1">#REF!</definedName>
    <definedName name="FDP_36_1_aUrv" hidden="1">#REF!</definedName>
    <definedName name="FDP_37_1_aUrv" hidden="1">#REF!</definedName>
    <definedName name="FDP_38_1_aUrv" hidden="1">#REF!</definedName>
    <definedName name="FDP_39_1_aUrv" hidden="1">#REF!</definedName>
    <definedName name="FDP_4_1_aUrv" hidden="1">#REF!</definedName>
    <definedName name="FDP_40_1_aUrv" hidden="1">#REF!</definedName>
    <definedName name="FDP_41_1_aSrv" hidden="1">#REF!</definedName>
    <definedName name="FDP_42_1_aSrv" hidden="1">#REF!</definedName>
    <definedName name="FDP_43_1_aUrv" hidden="1">#REF!</definedName>
    <definedName name="FDP_44_1_aUrv" hidden="1">#REF!</definedName>
    <definedName name="FDP_45_1_aUrv" hidden="1">#REF!</definedName>
    <definedName name="FDP_46_1_aUrv" hidden="1">#REF!</definedName>
    <definedName name="FDP_47_1_aUrv" hidden="1">#REF!</definedName>
    <definedName name="FDP_48_1_aSrv" hidden="1">#REF!</definedName>
    <definedName name="FDP_49_1_aUrv" hidden="1">#REF!</definedName>
    <definedName name="FDP_5_1_aUrv" hidden="1">#REF!</definedName>
    <definedName name="FDP_50_1_aUrv" hidden="1">#REF!</definedName>
    <definedName name="FDP_51_1_aUrv" hidden="1">#REF!</definedName>
    <definedName name="FDP_52_1_aU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Urv" hidden="1">#REF!</definedName>
    <definedName name="FDP_60_1_aUrv" hidden="1">#REF!</definedName>
    <definedName name="FDP_61_1_aSrv" hidden="1">#REF!</definedName>
    <definedName name="FDP_62_1_aSrv" hidden="1">#REF!</definedName>
    <definedName name="FDP_63_1_aUrv" hidden="1">#REF!</definedName>
    <definedName name="FDP_64_1_aSrv" hidden="1">#REF!</definedName>
    <definedName name="FDP_65_1_aSrv" hidden="1">#REF!</definedName>
    <definedName name="FDP_66_1_aUrv" hidden="1">#REF!</definedName>
    <definedName name="FDP_67_1_aUrv" hidden="1">#REF!</definedName>
    <definedName name="FDP_68_1_aUrv" hidden="1">#REF!</definedName>
    <definedName name="FDP_69_1_aUrv" hidden="1">#REF!</definedName>
    <definedName name="FDP_7_1_aUrv" hidden="1">#REF!</definedName>
    <definedName name="FDP_70_1_aDrv" hidden="1">#REF!</definedName>
    <definedName name="FDP_71_1_aUrv" hidden="1">#REF!</definedName>
    <definedName name="FDP_72_1_aDrv" hidden="1">#REF!</definedName>
    <definedName name="FDP_73_1_aUrv" hidden="1">#REF!</definedName>
    <definedName name="FDP_74_1_aUrv" hidden="1">#REF!</definedName>
    <definedName name="FDP_75_1_aSrv" hidden="1">#REF!</definedName>
    <definedName name="FDP_76_1_aUrv" hidden="1">#REF!</definedName>
    <definedName name="FDP_77_1_aUrv" hidden="1">#REF!</definedName>
    <definedName name="FDP_78_1_aUrv" hidden="1">#REF!</definedName>
    <definedName name="FDP_79_1_aUrv" hidden="1">#REF!</definedName>
    <definedName name="FDP_8_1_aDrv" hidden="1">#REF!</definedName>
    <definedName name="FDP_80_1_aUrv" hidden="1">#REF!</definedName>
    <definedName name="FDP_81_1_aSrv" hidden="1">#REF!</definedName>
    <definedName name="FDP_82_1_aUrv" hidden="1">#REF!</definedName>
    <definedName name="FDP_83_1_aSrv" hidden="1">#REF!</definedName>
    <definedName name="FDP_84_1_aUrv" hidden="1">#REF!</definedName>
    <definedName name="FDP_85_1_aUrv" hidden="1">#REF!</definedName>
    <definedName name="FDP_86_1_aUrv" hidden="1">#REF!</definedName>
    <definedName name="FDP_87_1_aSrv" hidden="1">#REF!</definedName>
    <definedName name="FDP_88_1_aUrv" hidden="1">#REF!</definedName>
    <definedName name="FDP_89_1_aSrv" hidden="1">#REF!</definedName>
    <definedName name="FDP_9_1_aDrv" hidden="1">#REF!</definedName>
    <definedName name="FDP_90_1_aUrv" hidden="1">#REF!</definedName>
    <definedName name="FDP_91_1_aUrv" hidden="1">#REF!</definedName>
    <definedName name="FDP_92_1_aSrv" hidden="1">#REF!</definedName>
    <definedName name="FDP_93_1_aDrv" hidden="1">#REF!</definedName>
    <definedName name="FDP_94_1_aUrv" hidden="1">#REF!</definedName>
    <definedName name="FDP_95_1_aUrv" hidden="1">#REF!</definedName>
    <definedName name="FDP_96_1_aUrv" hidden="1">#REF!</definedName>
    <definedName name="FDP_97_1_aUrv" hidden="1">#REF!</definedName>
    <definedName name="FDP_98_1_aUrv" hidden="1">#REF!</definedName>
    <definedName name="FDP_99_1_aUrv" hidden="1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FAX" hidden="1">"c2100"</definedName>
    <definedName name="IQ_BOARD_MEMBER_OFFICE" hidden="1">"c2098"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SP" hidden="1">"IQ_BONDRATING_SP"</definedName>
    <definedName name="IQ_BOOK_VALUE" hidden="1">"IQ_BOOK_VALUE"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Y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ST" hidden="1">"c1681"</definedName>
    <definedName name="IQ_EBIT_GROWTH_1" hidden="1">"IQ_EBIT_GROWTH_1"</definedName>
    <definedName name="IQ_EBIT_GROWTH_2" hidden="1">"IQ_EBIT_GROWTH_2"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GROWTH_1" hidden="1">"IQ_EBITDA_GROWTH_1"</definedName>
    <definedName name="IQ_EBITDA_GROWTH_2" hidden="1">"IQ_EBITDA_GROWTH_2"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EST_1" hidden="1">"IQ_EPS_EST_1"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" hidden="1">"c1635"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>500</definedName>
    <definedName name="IQ_FUEL" hidden="1">"c449"</definedName>
    <definedName name="IQ_FULL_TIME" hidden="1">"c450"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Y">1000</definedName>
    <definedName name="IQ_FY_DATE" hidden="1">"IQ_FY_DATE"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TEREST_LT_DEBT" hidden="1">"c2086"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DATE" hidden="1">"IQ_LTM_DATE"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"IQ_NET_INC_GROWTH_1"</definedName>
    <definedName name="IQ_NET_INC_GROWTH_2" hidden="1">"IQ_NET_INC_GROWTH_2"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TOTAL_OIL_PRODUCT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UTSTANDING_FILING_DATE_TOTAL" hidden="1">"c2107"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OVER_BVPS" hidden="1">"c1412"</definedName>
    <definedName name="IQ_PRICE_OVER_EPS_EST" hidden="1">"IQ_PRICE_OVER_EPS_EST"</definedName>
    <definedName name="IQ_PRICE_OVER_EPS_EST_1" hidden="1">"IQ_PRICE_OVER_EPS_EST_1"</definedName>
    <definedName name="IQ_PRICE_OVER_LTM_EPS" hidden="1">"c1413"</definedName>
    <definedName name="IQ_PRICE_TARGET" hidden="1">"c82"</definedName>
    <definedName name="IQ_PRICEDATE" hidden="1">"c1069"</definedName>
    <definedName name="IQ_PRICEDATETIME" hidden="1">"IQ_PRICEDATETIME"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EST" hidden="1">"IQ_REVENUE_EST"</definedName>
    <definedName name="IQ_REVENUE_EST_1" hidden="1">"IQ_REVENUE_EST_1"</definedName>
    <definedName name="IQ_REVENUE_GROWTH_1" hidden="1">"IQ_REVENUE_GROWTH_1"</definedName>
    <definedName name="IQ_REVENUE_GROWTH_2" hidden="1">"IQ_REVENUE_GROWTH_2"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39146.6970023148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DATE" hidden="1">"c2172"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LASTCLOSE" hidden="1">"c1855"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mainzone">[4]Lists!$C$2</definedName>
    <definedName name="model_years" localSheetId="5">OFFSET([4]raw_reliability_constraints!$B$2,1,0,n_model_years)</definedName>
    <definedName name="model_years">OFFSET([4]raw_reliability_constraints!$B$2,1,0,n_model_years)</definedName>
    <definedName name="n_model_years">[4]Lists!$H$2</definedName>
    <definedName name="resources_active_list" hidden="1">[5]Lists!$BI$6:$BI$158</definedName>
    <definedName name="ScenarioName">[4]Dashboard!$H$8</definedName>
    <definedName name="sencount" hidden="1">1</definedName>
    <definedName name="solargraph" hidden="1">[1]Sheet1!#REF!</definedName>
    <definedName name="solver_adj" hidden="1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pt" hidden="1">#REF!</definedName>
    <definedName name="solver_pre" hidden="1">0.000001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wrn.ALL." localSheetId="5" hidden="1">{#N/A,#N/A,FALSE,"ASSUMPTIONS";#N/A,#N/A,FALSE,"Valuation Summary";"page1",#N/A,FALSE,"PRESENTATION";"page2",#N/A,FALSE,"PRESENTATION";#N/A,#N/A,FALSE,"ORIGINAL_ROLLBACK"}</definedName>
    <definedName name="wrn.ALL." hidden="1">{#N/A,#N/A,FALSE,"ASSUMPTIONS";#N/A,#N/A,FALSE,"Valuation Summary";"page1",#N/A,FALSE,"PRESENTATION";"page2",#N/A,FALSE,"PRESENTATION";#N/A,#N/A,FALSE,"ORIGINAL_ROLLBACK"}</definedName>
    <definedName name="wrn.Earnings._.Model." localSheetId="5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FullReport." localSheetId="5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.FullReport.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.FY97SBP." localSheetId="5" hidden="1">{#N/A,#N/A,FALSE,"FY97";#N/A,#N/A,FALSE,"FY98";#N/A,#N/A,FALSE,"FY99";#N/A,#N/A,FALSE,"FY00";#N/A,#N/A,FALSE,"FY01"}</definedName>
    <definedName name="wrn.FY97SBP." hidden="1">{#N/A,#N/A,FALSE,"FY97";#N/A,#N/A,FALSE,"FY98";#N/A,#N/A,FALSE,"FY99";#N/A,#N/A,FALSE,"FY00";#N/A,#N/A,FALSE,"FY01"}</definedName>
    <definedName name="wrn.PRES_OUT." localSheetId="5" hidden="1">{"page1",#N/A,FALSE,"PRESENTATION";"page2",#N/A,FALSE,"PRESENTATION";#N/A,#N/A,FALSE,"Valuation Summary"}</definedName>
    <definedName name="wrn.PRES_OUT." hidden="1">{"page1",#N/A,FALSE,"PRESENTATION";"page2",#N/A,FALSE,"PRESENTATION";#N/A,#N/A,FALSE,"Valuation Summary"}</definedName>
    <definedName name="wrn.Presentation._.Version._.but._.No._.WC._.Slide." localSheetId="5" hidden="1">{"Presentation View",#N/A,TRUE,"Cover";"Presentation View",#N/A,TRUE,"Hilight_YTD";"Presentation View",#N/A,TRUE,"BridgeP";"Presentation View",#N/A,TRUE,"Bridge00";"Presentation View",#N/A,TRUE,"cnsoled_IS";"Presentation View",#N/A,TRUE,"cnsol_incYTD v plan";"Presentation View",#N/A,TRUE,"cnsol_incYTD v PY";"Presentation View",#N/A,TRUE,"Fcst1 qtrly";"Presentation View",#N/A,TRUE,"Fcst1 Qtrly Earnings";"Presentation View",#N/A,TRUE,"AR";"Presentation View",#N/A,TRUE,"INV";"Presentation View",#N/A,TRUE,"Inc Trend";"Presentation View",#N/A,TRUE,"cnsol_inc v p";"Presentation View",#N/A,TRUE,"cnsol_inc v PY";"Presentation View",#N/A,TRUE,"F1 BS";"Presentation View2",#N/A,TRUE,"cash flow";"Presentation View",#N/A,TRUE,"TITLE PF";"Presentation View",#N/A,TRUE,"cnsol_incYTDpf v PYpf";"Presentation View",#N/A,TRUE,"cnsol_inc v PYpf";"Presentation View",#N/A,TRUE,"CapExPF";"Presentation View",#N/A,TRUE,"Major Projects";"Presentation View",#N/A,TRUE,"MAR"}</definedName>
    <definedName name="wrn.Presentation._.Version._.but._.No._.WC._.Slide." hidden="1">{"Presentation View",#N/A,TRUE,"Cover";"Presentation View",#N/A,TRUE,"Hilight_YTD";"Presentation View",#N/A,TRUE,"BridgeP";"Presentation View",#N/A,TRUE,"Bridge00";"Presentation View",#N/A,TRUE,"cnsoled_IS";"Presentation View",#N/A,TRUE,"cnsol_incYTD v plan";"Presentation View",#N/A,TRUE,"cnsol_incYTD v PY";"Presentation View",#N/A,TRUE,"Fcst1 qtrly";"Presentation View",#N/A,TRUE,"Fcst1 Qtrly Earnings";"Presentation View",#N/A,TRUE,"AR";"Presentation View",#N/A,TRUE,"INV";"Presentation View",#N/A,TRUE,"Inc Trend";"Presentation View",#N/A,TRUE,"cnsol_inc v p";"Presentation View",#N/A,TRUE,"cnsol_inc v PY";"Presentation View",#N/A,TRUE,"F1 BS";"Presentation View2",#N/A,TRUE,"cash flow";"Presentation View",#N/A,TRUE,"TITLE PF";"Presentation View",#N/A,TRUE,"cnsol_incYTDpf v PYpf";"Presentation View",#N/A,TRUE,"cnsol_inc v PYpf";"Presentation View",#N/A,TRUE,"CapExPF";"Presentation View",#N/A,TRUE,"Major Projects";"Presentation View",#N/A,TRUE,"MAR"}</definedName>
    <definedName name="wrn.PRINT_CURRENT._.PAGE." localSheetId="5" hidden="1">{"CURRENT",#N/A,FALSE,"REGISTER"}</definedName>
    <definedName name="wrn.PRINT_CURRENT._.PAGE." hidden="1">{"CURRENT",#N/A,FALSE,"REGISTER"}</definedName>
    <definedName name="wrn.PRINT_HISTORY." localSheetId="5" hidden="1">{"HISTORY",#N/A,FALSE,"REGISTER"}</definedName>
    <definedName name="wrn.PRINT_HISTORY." hidden="1">{"HISTORY",#N/A,FALSE,"REGISTER"}</definedName>
    <definedName name="wrn.printall." localSheetId="5" hidden="1">{"page1",#N/A,FALSE,"DCM";"page2",#N/A,FALSE,"DCM";"page3",#N/A,FALSE,"DCM";"page4",#N/A,FALSE,"DCM";"page5",#N/A,FALSE,"DCM";"page6",#N/A,FALSE,"DCM";"page7",#N/A,FALSE,"DCM";"page8",#N/A,FALSE,"DCM"}</definedName>
    <definedName name="wrn.printall." hidden="1">{"page1",#N/A,FALSE,"DCM";"page2",#N/A,FALSE,"DCM";"page3",#N/A,FALSE,"DCM";"page4",#N/A,FALSE,"DCM";"page5",#N/A,FALSE,"DCM";"page6",#N/A,FALSE,"DCM";"page7",#N/A,FALSE,"DCM";"page8",#N/A,FALSE,"DCM"}</definedName>
    <definedName name="wrn.Summary." localSheetId="5" hidden="1">{"page1",#N/A,FALSE,"DCM";"page3",#N/A,FALSE,"DCM"}</definedName>
    <definedName name="wrn.Summary." hidden="1">{"page1",#N/A,FALSE,"DCM";"page3",#N/A,FALSE,"DCM"}</definedName>
    <definedName name="wrn.Working._.Version." localSheetId="5" hidden="1">{"Working View with Notes2",#N/A,TRUE,"Hilight_YTD";"Working View with Notes2",#N/A,TRUE,"BridgeP";"Working View with Notes2",#N/A,TRUE,"Bridge00";"Working View with Notes2",#N/A,TRUE,"cnsoled_IS";"Working View with Notes2",#N/A,TRUE,"cnsol_incYTD v plan";"Working View with Notes2",#N/A,TRUE,"cnsol_incYTD v PY";"Working View with Notes2",#N/A,TRUE,"Fcst1 qtrly";"Working View with Notes2",#N/A,TRUE,"Fcst1 Qtrly Earnings";"Working View with Notes2",#N/A,TRUE,"AR";"Working View with Notes2",#N/A,TRUE,"INV";"Working View with Notes2",#N/A,TRUE,"Inc Trend";"Working View with Notes2",#N/A,TRUE,"cnsol_inc v p";"Working View with Notes2",#N/A,TRUE,"cnsol_inc v PY";"Working View with Notes2",#N/A,TRUE,"F1 BS";"Working View with Notes2",#N/A,TRUE,"cash flow";"Working View with Notes2",#N/A,TRUE,"TITLE PF";"Working View with Notes2",#N/A,TRUE,"cnsol_incYTDpf v PYpf";"Working View with Notes2",#N/A,TRUE,"cnsol_inc v PYpf";"Working View with Notes2",#N/A,TRUE,"CapExPF";"Working View with Notes2",#N/A,TRUE,"Major Projects";"Working View with Notes2",#N/A,TRUE,"MAR"}</definedName>
    <definedName name="wrn.Working._.Version." hidden="1">{"Working View with Notes2",#N/A,TRUE,"Hilight_YTD";"Working View with Notes2",#N/A,TRUE,"BridgeP";"Working View with Notes2",#N/A,TRUE,"Bridge00";"Working View with Notes2",#N/A,TRUE,"cnsoled_IS";"Working View with Notes2",#N/A,TRUE,"cnsol_incYTD v plan";"Working View with Notes2",#N/A,TRUE,"cnsol_incYTD v PY";"Working View with Notes2",#N/A,TRUE,"Fcst1 qtrly";"Working View with Notes2",#N/A,TRUE,"Fcst1 Qtrly Earnings";"Working View with Notes2",#N/A,TRUE,"AR";"Working View with Notes2",#N/A,TRUE,"INV";"Working View with Notes2",#N/A,TRUE,"Inc Trend";"Working View with Notes2",#N/A,TRUE,"cnsol_inc v p";"Working View with Notes2",#N/A,TRUE,"cnsol_inc v PY";"Working View with Notes2",#N/A,TRUE,"F1 BS";"Working View with Notes2",#N/A,TRUE,"cash flow";"Working View with Notes2",#N/A,TRUE,"TITLE PF";"Working View with Notes2",#N/A,TRUE,"cnsol_incYTDpf v PYpf";"Working View with Notes2",#N/A,TRUE,"cnsol_inc v PYpf";"Working View with Notes2",#N/A,TRUE,"CapExPF";"Working View with Notes2",#N/A,TRUE,"Major Projects";"Working View with Notes2",#N/A,TRUE,"MAR"}</definedName>
    <definedName name="wrn1.fullreport" localSheetId="5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localSheetId="5" hidden="1">{"page1",#N/A,FALSE,"DCM";"page2",#N/A,FALSE,"DCM";"page3",#N/A,FALSE,"DCM";"page4",#N/A,FALSE,"DCM";"page5",#N/A,FALSE,"DCM";"page6",#N/A,FALSE,"DCM";"page7",#N/A,FALSE,"DCM";"page8",#N/A,FALSE,"DCM"}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</definedNames>
  <calcPr calcId="191029" iterate="1" iterateDelta="1.0000000000000001E-5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3" l="1"/>
  <c r="B4" i="3"/>
  <c r="C3" i="3"/>
  <c r="B3" i="3"/>
  <c r="B5" i="13"/>
  <c r="D5" i="13"/>
  <c r="E5" i="13"/>
  <c r="B6" i="13"/>
  <c r="D6" i="13"/>
  <c r="E6" i="13"/>
  <c r="B7" i="13"/>
  <c r="D7" i="13"/>
  <c r="E7" i="13"/>
  <c r="B8" i="13"/>
  <c r="D8" i="13"/>
  <c r="E8" i="13"/>
  <c r="B13" i="13"/>
  <c r="D13" i="13"/>
  <c r="E13" i="13"/>
  <c r="B14" i="13"/>
  <c r="D14" i="13"/>
  <c r="E14" i="13"/>
  <c r="B15" i="13"/>
  <c r="D15" i="13"/>
  <c r="E15" i="13"/>
  <c r="B16" i="13"/>
  <c r="D16" i="13"/>
  <c r="E16" i="13"/>
  <c r="B17" i="13"/>
  <c r="D17" i="13"/>
  <c r="E17" i="13"/>
  <c r="B18" i="13"/>
  <c r="D18" i="13"/>
  <c r="E18" i="13"/>
  <c r="F18" i="13" s="1"/>
  <c r="B24" i="13"/>
  <c r="D24" i="13"/>
  <c r="E24" i="13"/>
  <c r="B25" i="13"/>
  <c r="D25" i="13"/>
  <c r="E25" i="13"/>
  <c r="B26" i="13"/>
  <c r="D26" i="13"/>
  <c r="E26" i="13"/>
  <c r="B27" i="13"/>
  <c r="D27" i="13"/>
  <c r="E27" i="13"/>
  <c r="B28" i="13"/>
  <c r="D28" i="13"/>
  <c r="E28" i="13"/>
  <c r="B29" i="13"/>
  <c r="D29" i="13"/>
  <c r="E29" i="13"/>
  <c r="B30" i="13"/>
  <c r="D30" i="13"/>
  <c r="E30" i="13"/>
  <c r="B4" i="13"/>
  <c r="B9" i="13"/>
  <c r="B10" i="13"/>
  <c r="B11" i="13"/>
  <c r="B12" i="13"/>
  <c r="B19" i="13"/>
  <c r="B20" i="13"/>
  <c r="B21" i="13"/>
  <c r="B22" i="13"/>
  <c r="B23" i="13"/>
  <c r="B3" i="13"/>
  <c r="F27" i="13" l="1"/>
  <c r="F14" i="13"/>
  <c r="F6" i="13"/>
  <c r="F28" i="13"/>
  <c r="F8" i="13"/>
  <c r="F7" i="13"/>
  <c r="F25" i="13"/>
  <c r="F29" i="13"/>
  <c r="F24" i="13"/>
  <c r="F5" i="13"/>
  <c r="F17" i="13"/>
  <c r="F16" i="13"/>
  <c r="F26" i="13"/>
  <c r="F13" i="13"/>
  <c r="F15" i="13"/>
  <c r="F30" i="13"/>
  <c r="E4" i="13" l="1"/>
  <c r="E9" i="13"/>
  <c r="E10" i="13"/>
  <c r="E11" i="13"/>
  <c r="E12" i="13"/>
  <c r="E19" i="13"/>
  <c r="E20" i="13"/>
  <c r="E21" i="13"/>
  <c r="E22" i="13"/>
  <c r="E23" i="13"/>
  <c r="E3" i="13"/>
  <c r="D2" i="10"/>
  <c r="D8" i="10"/>
  <c r="D4" i="13"/>
  <c r="D9" i="13"/>
  <c r="D10" i="13"/>
  <c r="D11" i="13"/>
  <c r="D12" i="13"/>
  <c r="D19" i="13"/>
  <c r="D20" i="13"/>
  <c r="D21" i="13"/>
  <c r="D22" i="13"/>
  <c r="D23" i="13"/>
  <c r="D3" i="13"/>
  <c r="F19" i="13" l="1"/>
  <c r="F10" i="13"/>
  <c r="F20" i="13"/>
  <c r="F12" i="13"/>
  <c r="F4" i="13"/>
  <c r="F9" i="13"/>
  <c r="F3" i="13"/>
  <c r="F23" i="13"/>
  <c r="F22" i="13"/>
  <c r="F21" i="13"/>
  <c r="D4" i="3" l="1"/>
  <c r="B17" i="3"/>
  <c r="B2" i="3"/>
  <c r="D16" i="10"/>
  <c r="B16" i="3" s="1"/>
  <c r="D16" i="3" s="1"/>
  <c r="D17" i="10"/>
  <c r="D15" i="3" s="1"/>
  <c r="D3" i="10"/>
  <c r="D4" i="10"/>
  <c r="D5" i="10"/>
  <c r="D6" i="10"/>
  <c r="D7" i="10"/>
  <c r="D9" i="10"/>
  <c r="D10" i="10"/>
  <c r="B11" i="3" s="1"/>
  <c r="D11" i="10"/>
  <c r="D12" i="10"/>
  <c r="D13" i="10"/>
  <c r="D14" i="10"/>
  <c r="D15" i="10"/>
  <c r="B13" i="3" s="1"/>
  <c r="B9" i="3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 s="1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<sst xmlns="http://schemas.openxmlformats.org/spreadsheetml/2006/main" count="62490" uniqueCount="445">
  <si>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</si>
  <si>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</si>
  <si>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</si>
  <si>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</si>
  <si>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</si>
  <si>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</si>
  <si>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</si>
  <si>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</si>
  <si>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</si>
  <si>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</si>
  <si>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</si>
  <si>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</si>
  <si>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</si>
  <si>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</si>
  <si>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</si>
  <si>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</si>
  <si>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</si>
  <si>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</si>
  <si>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</si>
  <si>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</si>
  <si>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</si>
  <si>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</si>
  <si>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</si>
  <si>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</si>
  <si>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</si>
  <si>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</si>
  <si>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</si>
  <si>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</si>
  <si>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</si>
  <si>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</si>
  <si>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</si>
  <si>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</si>
  <si>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</si>
  <si>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</si>
  <si>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</si>
  <si>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</si>
  <si>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</si>
  <si>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</si>
  <si>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</si>
  <si>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</si>
  <si>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</si>
  <si>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</si>
  <si>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</si>
  <si>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</si>
  <si>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</si>
  <si>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</si>
  <si>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</si>
  <si>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</si>
  <si>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</si>
  <si>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</si>
  <si>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</si>
  <si>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</si>
  <si>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</si>
  <si>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</si>
  <si>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</si>
  <si>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</si>
  <si>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</si>
  <si>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</si>
  <si>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</si>
  <si>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</si>
  <si>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</si>
  <si>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</si>
  <si>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</si>
  <si>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</si>
  <si>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</si>
  <si>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</si>
  <si>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</si>
  <si>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</si>
  <si>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</si>
  <si>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</si>
  <si>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</si>
  <si>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</si>
  <si>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</si>
  <si>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</si>
  <si>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</si>
  <si>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</si>
  <si>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</si>
  <si>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</si>
  <si>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</si>
  <si>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</si>
  <si>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</si>
  <si>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</si>
  <si>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</si>
  <si>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</si>
  <si>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</si>
  <si>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</si>
  <si>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</si>
  <si>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</si>
  <si>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</si>
  <si>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</si>
  <si>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</si>
  <si>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</si>
  <si>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</si>
  <si>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</si>
  <si>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</si>
  <si>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</si>
  <si>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</si>
  <si>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</si>
  <si>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</si>
  <si>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</si>
  <si>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</si>
  <si>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</si>
  <si>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</si>
  <si>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</si>
  <si>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</si>
  <si>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</si>
  <si>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</si>
  <si>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</si>
  <si>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</si>
  <si>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</si>
  <si>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</si>
  <si>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</si>
  <si>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</si>
  <si>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</si>
  <si>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</si>
  <si>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</si>
  <si>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</si>
  <si>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</si>
  <si>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</si>
  <si>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</si>
  <si>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</si>
  <si>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</si>
  <si>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</si>
  <si>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</si>
  <si>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</si>
  <si>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</si>
  <si>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</si>
  <si>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</si>
  <si>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</si>
  <si>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</si>
  <si>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</si>
  <si>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</si>
  <si>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</si>
  <si>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</si>
  <si>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</si>
  <si>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</si>
  <si>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</si>
  <si>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</si>
  <si>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</si>
  <si>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</si>
  <si>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</si>
  <si>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</si>
  <si>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</si>
  <si>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</si>
  <si>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</si>
  <si>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</si>
  <si>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</si>
  <si>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</si>
  <si>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</si>
  <si>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</si>
  <si>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</si>
  <si>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</si>
  <si>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</si>
  <si>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</si>
  <si>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</si>
  <si>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</si>
  <si>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</si>
  <si>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</si>
  <si>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</si>
  <si>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</si>
  <si>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</si>
  <si>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</si>
  <si>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</si>
  <si>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</si>
  <si>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</si>
  <si>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</si>
  <si>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</si>
  <si>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</si>
  <si>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</si>
  <si>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</si>
  <si>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</si>
  <si>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</si>
  <si>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</si>
  <si>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</si>
  <si>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</si>
  <si>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</si>
  <si>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</si>
  <si>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</si>
  <si>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</si>
  <si>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</si>
  <si>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</si>
  <si>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</si>
  <si>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</si>
  <si>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</si>
  <si>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</si>
  <si>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</si>
  <si>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</si>
  <si>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</si>
  <si>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</si>
  <si>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</si>
  <si>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</si>
  <si>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</si>
  <si>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</si>
  <si>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</si>
  <si>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</si>
  <si>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</si>
  <si>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</si>
  <si>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</si>
  <si>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</si>
  <si>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</si>
  <si>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</si>
  <si>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</si>
  <si>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</si>
  <si>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</si>
  <si>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</si>
  <si>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</si>
  <si>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</si>
  <si>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</si>
  <si>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</si>
  <si>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</si>
  <si>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</si>
  <si>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</si>
  <si>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</si>
  <si>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</si>
  <si>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</si>
  <si>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</si>
  <si>
    <t>Notes:</t>
  </si>
  <si>
    <t>Use crude oil heat rate set to zero as proxy for industrial CHP</t>
  </si>
  <si>
    <t>zone</t>
  </si>
  <si>
    <t>resource</t>
  </si>
  <si>
    <t>period</t>
  </si>
  <si>
    <t>net_energy_mwh_per_year</t>
  </si>
  <si>
    <t>gross_increase_load_mwh_per_year</t>
  </si>
  <si>
    <t>gross_provide_power_mwh_per_year</t>
  </si>
  <si>
    <t>net_subhourly_energy_mwh_per_year</t>
  </si>
  <si>
    <t>scheduled_curtailment_mwh_per_year</t>
  </si>
  <si>
    <t>units_started_per_year</t>
  </si>
  <si>
    <t>units_shut_down_per_year</t>
  </si>
  <si>
    <t>BANC</t>
  </si>
  <si>
    <t>BANC_Biomass_for_Other</t>
  </si>
  <si>
    <t>BANC_CCGT</t>
  </si>
  <si>
    <t>BANC_Geothermal_for_Other</t>
  </si>
  <si>
    <t>BANC_Hydro</t>
  </si>
  <si>
    <t>BANC_Peaker</t>
  </si>
  <si>
    <t>BANC_Small_Hydro_for_CAISO</t>
  </si>
  <si>
    <t>BANC_Small_Hydro_for_Other</t>
  </si>
  <si>
    <t>BANC_Solar_for_Other</t>
  </si>
  <si>
    <t>BANC_Wind_for_Other</t>
  </si>
  <si>
    <t>CAISO</t>
  </si>
  <si>
    <t>Arizona_Li_Battery</t>
  </si>
  <si>
    <t>Arizona_Solar</t>
  </si>
  <si>
    <t>Arizona_Wind</t>
  </si>
  <si>
    <t>Baja_California_Wind</t>
  </si>
  <si>
    <t>CAISO_Advanced_CCGT</t>
  </si>
  <si>
    <t>CAISO_Aero_CT</t>
  </si>
  <si>
    <t>CAISO_BTM_Li_Battery</t>
  </si>
  <si>
    <t>CAISO_Baseline_Li_Battery</t>
  </si>
  <si>
    <t>CAISO_Biomass_for_CAISO</t>
  </si>
  <si>
    <t>CAISO_Biomass_for_Other</t>
  </si>
  <si>
    <t>CAISO_CCGT1</t>
  </si>
  <si>
    <t>CAISO_CCGT2</t>
  </si>
  <si>
    <t>CAISO_CHP</t>
  </si>
  <si>
    <t>CAISO_Coal</t>
  </si>
  <si>
    <t>CAISO_Existing_Pumped_Storage</t>
  </si>
  <si>
    <t>CAISO_Geothermal_for_CAISO</t>
  </si>
  <si>
    <t>CAISO_Geothermal_for_Other</t>
  </si>
  <si>
    <t>CAISO_Hydro</t>
  </si>
  <si>
    <t>CAISO_New_BTM_Li_Battery</t>
  </si>
  <si>
    <t>CAISO_New_Flow_Battery</t>
  </si>
  <si>
    <t>CAISO_Nuclear</t>
  </si>
  <si>
    <t>CAISO_Peaker1</t>
  </si>
  <si>
    <t>CAISO_Peaker2</t>
  </si>
  <si>
    <t>CAISO_Reciprocating_Engine</t>
  </si>
  <si>
    <t>CAISO_ST</t>
  </si>
  <si>
    <t>CAISO_Shed_DR_Existing</t>
  </si>
  <si>
    <t>CAISO_Shed_DR_Tranche1</t>
  </si>
  <si>
    <t>CAISO_Shed_DR_Tranche2</t>
  </si>
  <si>
    <t>CAISO_Shed_DR_Tranche3</t>
  </si>
  <si>
    <t>CAISO_Shed_DR_Tranche4</t>
  </si>
  <si>
    <t>CAISO_Shed_DR_Tranche5</t>
  </si>
  <si>
    <t>CAISO_Shed_DR_Tranche6</t>
  </si>
  <si>
    <t>CAISO_Shed_DR_Tranche7</t>
  </si>
  <si>
    <t>CAISO_Shed_DR_Tranche8</t>
  </si>
  <si>
    <t>CAISO_Small_Hydro_for_CAISO</t>
  </si>
  <si>
    <t>CAISO_Small_Hydro_for_Other</t>
  </si>
  <si>
    <t>CAISO_Solar_for_CAISO</t>
  </si>
  <si>
    <t>CAISO_Solar_for_Other</t>
  </si>
  <si>
    <t>CAISO_Wind_for_CAISO</t>
  </si>
  <si>
    <t>CAISO_Wind_for_Other</t>
  </si>
  <si>
    <t>Cape_Mendocino_Offshore_Wind</t>
  </si>
  <si>
    <t>Carrizo_Wind</t>
  </si>
  <si>
    <t>Central_Valley_North_Los_Banos_Wind</t>
  </si>
  <si>
    <t>Customer_PV</t>
  </si>
  <si>
    <t>Del_Norte_Offshore_Wind</t>
  </si>
  <si>
    <t>Diablo_Canyon_Offshore_Wind</t>
  </si>
  <si>
    <t>Distributed_Solar</t>
  </si>
  <si>
    <t>Greater_Imperial_Geothermal</t>
  </si>
  <si>
    <t>Greater_Kramer_Li_Battery</t>
  </si>
  <si>
    <t>Greater_Kramer_Solar</t>
  </si>
  <si>
    <t>Greater_LA_Li_Battery</t>
  </si>
  <si>
    <t>Greater_LA_Solar</t>
  </si>
  <si>
    <t>Humboldt_Bay_Offshore_Wind</t>
  </si>
  <si>
    <t>Humboldt_Wind</t>
  </si>
  <si>
    <t>Hydrogen_electrolysis</t>
  </si>
  <si>
    <t>Idaho_Wind</t>
  </si>
  <si>
    <t>Imperial_Li_Battery</t>
  </si>
  <si>
    <t>Imperial_Solar</t>
  </si>
  <si>
    <t>InState_Biomass</t>
  </si>
  <si>
    <t>Inyokern_North_Kramer_Geothermal</t>
  </si>
  <si>
    <t>Kern_Greater_Carrizo_Wind</t>
  </si>
  <si>
    <t>Morro_Bay_Offshore_Wind</t>
  </si>
  <si>
    <t>NW_Ext_Tx_Wind</t>
  </si>
  <si>
    <t>New_Mexico_Wind</t>
  </si>
  <si>
    <t>Northern_California_Geothermal</t>
  </si>
  <si>
    <t>Northern_California_Li_Battery</t>
  </si>
  <si>
    <t>Northern_California_Solar</t>
  </si>
  <si>
    <t>Northern_California_Wind</t>
  </si>
  <si>
    <t>Pacific_Northwest_Geothermal</t>
  </si>
  <si>
    <t>Pacific_Northwest_Wind</t>
  </si>
  <si>
    <t>Riverside_East_Pumped_Storage</t>
  </si>
  <si>
    <t>Riverside_Li_Battery</t>
  </si>
  <si>
    <t>Riverside_Palm_Springs_Geothermal</t>
  </si>
  <si>
    <t>Riverside_Palm_Springs_Wind</t>
  </si>
  <si>
    <t>Riverside_Solar</t>
  </si>
  <si>
    <t>Riverside_West_Pumped_Storage</t>
  </si>
  <si>
    <t>SW_Ext_Tx_Wind</t>
  </si>
  <si>
    <t>San_Diego_Li_Battery</t>
  </si>
  <si>
    <t>San_Diego_Pumped_Storage</t>
  </si>
  <si>
    <t>Solano_Geothermal</t>
  </si>
  <si>
    <t>Solano_Wind</t>
  </si>
  <si>
    <t>Southern_NV_Eldorado_Li_Battery</t>
  </si>
  <si>
    <t>Southern_NV_Eldorado_Solar</t>
  </si>
  <si>
    <t>Southern_Nevada_Geothermal</t>
  </si>
  <si>
    <t>Southern_Nevada_Wind</t>
  </si>
  <si>
    <t>Southern_PGAE_Li_Battery</t>
  </si>
  <si>
    <t>Southern_PGAE_Solar</t>
  </si>
  <si>
    <t>Tehachapi_Li_Battery</t>
  </si>
  <si>
    <t>Tehachapi_Pumped_Storage</t>
  </si>
  <si>
    <t>Tehachapi_Solar</t>
  </si>
  <si>
    <t>Tehachapi_Wind</t>
  </si>
  <si>
    <t>Utah_Wind</t>
  </si>
  <si>
    <t>Wyoming_Wind</t>
  </si>
  <si>
    <t>CAISO_NW_Hydro</t>
  </si>
  <si>
    <t>NW_Hydro_for_CAISO</t>
  </si>
  <si>
    <t>IID</t>
  </si>
  <si>
    <t>IID_Biomass_for_Other</t>
  </si>
  <si>
    <t>IID_CCGT</t>
  </si>
  <si>
    <t>IID_Geothermal_for_CAISO</t>
  </si>
  <si>
    <t>IID_Geothermal_for_Other</t>
  </si>
  <si>
    <t>IID_Hydro</t>
  </si>
  <si>
    <t>IID_Peaker</t>
  </si>
  <si>
    <t>IID_Small_Hydro_for_Other</t>
  </si>
  <si>
    <t>IID_Solar_for_CAISO</t>
  </si>
  <si>
    <t>IID_Solar_for_Other</t>
  </si>
  <si>
    <t>IID_Wind_for_Other</t>
  </si>
  <si>
    <t>LDWP</t>
  </si>
  <si>
    <t>LDWP_Biomass_for_Other</t>
  </si>
  <si>
    <t>LDWP_CCGT</t>
  </si>
  <si>
    <t>LDWP_Coal</t>
  </si>
  <si>
    <t>LDWP_Geothermal_for_Other</t>
  </si>
  <si>
    <t>LDWP_Hydro</t>
  </si>
  <si>
    <t>LDWP_Nuclear</t>
  </si>
  <si>
    <t>LDWP_Peaker</t>
  </si>
  <si>
    <t>LDWP_ST</t>
  </si>
  <si>
    <t>LDWP_Small_Hydro_for_Other</t>
  </si>
  <si>
    <t>LDWP_Solar_for_Other</t>
  </si>
  <si>
    <t>LDWP_Wind_for_CAISO</t>
  </si>
  <si>
    <t>LDWP_Wind_for_Other</t>
  </si>
  <si>
    <t>NW</t>
  </si>
  <si>
    <t>NW_Biomass_for_CAISO</t>
  </si>
  <si>
    <t>NW_Biomass_for_Other</t>
  </si>
  <si>
    <t>NW_CCGT</t>
  </si>
  <si>
    <t>NW_Coal</t>
  </si>
  <si>
    <t>NW_Geothermal_for_CAISO</t>
  </si>
  <si>
    <t>NW_Geothermal_for_Other</t>
  </si>
  <si>
    <t>NW_Hydro</t>
  </si>
  <si>
    <t>NW_Nuclear</t>
  </si>
  <si>
    <t>NW_Peaker</t>
  </si>
  <si>
    <t>NW_Small_Hydro_for_CAISO</t>
  </si>
  <si>
    <t>NW_Small_Hydro_for_Other</t>
  </si>
  <si>
    <t>NW_Solar_for_Other</t>
  </si>
  <si>
    <t>NW_Wind_for_CAISO</t>
  </si>
  <si>
    <t>NW_Wind_for_Other</t>
  </si>
  <si>
    <t>SW</t>
  </si>
  <si>
    <t>SW_Biomass_for_Other</t>
  </si>
  <si>
    <t>SW_CCGT</t>
  </si>
  <si>
    <t>SW_Coal</t>
  </si>
  <si>
    <t>SW_Geothermal_for_Other</t>
  </si>
  <si>
    <t>SW_Hydro</t>
  </si>
  <si>
    <t>SW_Nuclear</t>
  </si>
  <si>
    <t>SW_Peaker</t>
  </si>
  <si>
    <t>SW_ST</t>
  </si>
  <si>
    <t>SW_Small_Hydro_for_Other</t>
  </si>
  <si>
    <t>SW_Solar_for_CAISO</t>
  </si>
  <si>
    <t>SW_Solar_for_Other</t>
  </si>
  <si>
    <t>SW_Wind_for_CAISO</t>
  </si>
  <si>
    <t>SW_Wind_for_Other</t>
  </si>
  <si>
    <t>fuel</t>
  </si>
  <si>
    <t>base_fuel_mmbtu_per_year</t>
  </si>
  <si>
    <t>blend_fuel_mmbtu_per_year</t>
  </si>
  <si>
    <t>start_fuel_mmbtu_per_year</t>
  </si>
  <si>
    <t>Must-run_Fuel</t>
  </si>
  <si>
    <t>CA_Natural_Gas</t>
  </si>
  <si>
    <t>CA_Coal</t>
  </si>
  <si>
    <t>Uranium</t>
  </si>
  <si>
    <t>NW_Natural_Gas</t>
  </si>
  <si>
    <t>Coal</t>
  </si>
  <si>
    <t>SW_Natural_Gas</t>
  </si>
  <si>
    <t>Main Zone</t>
  </si>
  <si>
    <t>Technology</t>
  </si>
  <si>
    <t>Category</t>
  </si>
  <si>
    <t>Enegry Aggr. Category</t>
  </si>
  <si>
    <t>Capacity Aggr. Category</t>
  </si>
  <si>
    <t>Gas</t>
  </si>
  <si>
    <t>Steam Turbine</t>
  </si>
  <si>
    <t>CCGT</t>
  </si>
  <si>
    <t>Peaker</t>
  </si>
  <si>
    <t>CHP</t>
  </si>
  <si>
    <t>Nuclear</t>
  </si>
  <si>
    <t>Hydro</t>
  </si>
  <si>
    <t>Hydro (Large)</t>
  </si>
  <si>
    <t>Hydro (small + large)</t>
  </si>
  <si>
    <t>Hydro_NW_CAISO</t>
  </si>
  <si>
    <t>Hydro (NW scheduled imports)</t>
  </si>
  <si>
    <t>Imports</t>
  </si>
  <si>
    <t>CAISO_Conventional_DR</t>
  </si>
  <si>
    <t>Shed DR</t>
  </si>
  <si>
    <t>Customer Solar</t>
  </si>
  <si>
    <t>Renewables</t>
  </si>
  <si>
    <t>Solar</t>
  </si>
  <si>
    <t>Biomass</t>
  </si>
  <si>
    <t>Small_Hydro</t>
  </si>
  <si>
    <t>Hydro (Small)</t>
  </si>
  <si>
    <t>Wind OOS New Tx</t>
  </si>
  <si>
    <t>Offshore_Wind</t>
  </si>
  <si>
    <t>Offshore Wind</t>
  </si>
  <si>
    <t>Pumped_Hydro</t>
  </si>
  <si>
    <t>Pumped Storage</t>
  </si>
  <si>
    <t>Storage Losses</t>
  </si>
  <si>
    <t>Li_Battery</t>
  </si>
  <si>
    <t>Battery Storage</t>
  </si>
  <si>
    <t>Battery (incl. BTM)</t>
  </si>
  <si>
    <t>BTM_Li_Battery</t>
  </si>
  <si>
    <t>Flow_Battery</t>
  </si>
  <si>
    <t>Hydrogen_Electrolysis</t>
  </si>
  <si>
    <t>Hydrogen Load</t>
  </si>
  <si>
    <t>Flexible_Load</t>
  </si>
  <si>
    <t>Shift DR</t>
  </si>
  <si>
    <t>Load</t>
  </si>
  <si>
    <t>net energy mwh</t>
  </si>
  <si>
    <t>raw fuel burn mmbtu</t>
  </si>
  <si>
    <t>heat rate btu/mwh</t>
  </si>
  <si>
    <t>EPS category</t>
  </si>
  <si>
    <t>nonretiring</t>
  </si>
  <si>
    <t>despite heat rate, set to zero because CHP energy use is already accounted for in BIFUBC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</si>
</sst>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89999084444715716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6" fillId="0" borderId="0"/>
    <xf numFmtId="43" fontId="7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  <xf numFmtId="1" fontId="0" fillId="5" borderId="0" xfId="0" applyNumberFormat="1" applyFill="1"/>
    <xf numFmtId="0" fontId="0" fillId="6" borderId="0" xfId="0" applyFill="1"/>
    <xf numFmtId="0" fontId="1" fillId="7" borderId="9" xfId="0" applyFont="1" applyFill="1" applyBorder="1"/>
    <xf numFmtId="165" fontId="0" fillId="0" borderId="0" xfId="3" applyNumberFormat="1" applyFont="1"/>
    <xf numFmtId="0" fontId="1" fillId="8" borderId="0" xfId="0" applyFont="1" applyFill="1"/>
    <xf numFmtId="0" fontId="1" fillId="9" borderId="0" xfId="0" applyFont="1" applyFill="1"/>
    <xf numFmtId="0" fontId="0" fillId="0" borderId="0" xfId="0" applyFill="1"/>
    <xf numFmtId="0" fontId="1" fillId="6" borderId="0" xfId="0" applyFont="1" applyFill="1"/>
    <xf numFmtId="0" fontId="1" fillId="10" borderId="0" xfId="0" applyFont="1" applyFill="1" applyBorder="1"/>
    <xf numFmtId="0" fontId="0" fillId="11" borderId="0" xfId="0" applyFill="1"/>
    <xf numFmtId="0" fontId="8" fillId="0" borderId="0" xfId="0" applyFont="1"/>
    <xf numFmtId="0" fontId="0" fillId="12" borderId="0" xfId="0" applyFill="1"/>
    <xf numFmtId="165" fontId="0" fillId="13" borderId="0" xfId="3" applyNumberFormat="1" applyFont="1" applyFill="1"/>
  </cellXfs>
  <cellStyles count="4">
    <cellStyle name="Comma" xfId="3" builtinId="3"/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ffs01\rv%20team\Link%20Busta%20(DO%20NOT%20DELETE%20THIS%20FILE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PUC%20IRP\RESOLVE\RESOLVE%202021%20TPP%20Prep\Resource%20Costs\RESOLVE_Resource%20Costs%20and%20Build_2021-06-14_storage%20interconnection%20costs_NEED%20RERUN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EMosley\General%20Marketing\Bloomberg%20One%20Pag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alifornia/2021%20PSP%20RESOLVE/2021%20PSP%20RESOLVE%20Package/CPUC%20IRP%20RESOLVE_Results_Viewer_2021-12-17_FINAL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PUC%20IRP\RESOLVE\RESOLVE%202021%20TPP%20Prep\RESOLVE_Scenario%20Tool%202021-0614_IEPR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Link Busta (DO NOT DELETE THIS "/>
      <sheetName val="Traffic_Rev"/>
      <sheetName val="RTL-IP-Dep-FA"/>
      <sheetName val="IA - Summary"/>
      <sheetName val="Assumptions"/>
      <sheetName val="#REF"/>
      <sheetName val="IPRD"/>
      <sheetName val="Inventec"/>
      <sheetName val="Broadcom"/>
      <sheetName val="VARS"/>
      <sheetName val="7 Qtr (1Q00-3Q01)"/>
      <sheetName val="Cap-FA"/>
      <sheetName val="Assumptions and Inputs"/>
      <sheetName val="Summary"/>
      <sheetName val="Risk Data"/>
      <sheetName val="Bal Sht 9-30-01"/>
      <sheetName val="Do not use"/>
      <sheetName val="LOH0197"/>
      <sheetName val="CAPITAL"/>
      <sheetName val="CAPMIP"/>
      <sheetName val="Input1"/>
      <sheetName val="Input2"/>
      <sheetName val="EPG"/>
      <sheetName val="Music"/>
      <sheetName val="Shopping"/>
      <sheetName val="Weather"/>
      <sheetName val="Banking"/>
      <sheetName val="Cost to Customer"/>
      <sheetName val="2001"/>
      <sheetName val="Q3"/>
      <sheetName val="Q4"/>
      <sheetName val="Projections 2"/>
      <sheetName val="Inputs"/>
      <sheetName val="key_inputs"/>
      <sheetName val="Proj. Financials"/>
      <sheetName val="KeyMultInputs"/>
      <sheetName val="Attrition"/>
      <sheetName val="Iowa Curves"/>
      <sheetName val="Historical"/>
      <sheetName val="Mult-3yr"/>
      <sheetName val="WP_Hist ABC"/>
      <sheetName val="Exb II.1_Summary Taira"/>
      <sheetName val="Detail Schedules"/>
      <sheetName val="Forecast"/>
      <sheetName val="Jobs"/>
      <sheetName val="dom-salaries"/>
      <sheetName val="Trends &amp; Rates"/>
      <sheetName val="Deferred Maint - old"/>
      <sheetName val="Deferred Add"/>
      <sheetName val="Existing"/>
      <sheetName val="INPUT"/>
      <sheetName val="DCF"/>
      <sheetName val="Historical IS"/>
      <sheetName val="Scratch and Validation Rules"/>
      <sheetName val="MA SREC Prices"/>
      <sheetName val="Drop Down"/>
      <sheetName val="SREC Curves"/>
      <sheetName val="Topaz_Wind_LLC"/>
      <sheetName val="Update_Tracker"/>
      <sheetName val="Dash"/>
      <sheetName val="Main_Inputs"/>
      <sheetName val="CTB"/>
      <sheetName val="Post-Flip PAYG"/>
      <sheetName val="Topaz_Wind_LLC_Allocations"/>
      <sheetName val="Tax_Equity_Accounts"/>
      <sheetName val="Metrics"/>
      <sheetName val="XIRR_Flip_Tracker"/>
      <sheetName val="CD_EY Cost Seg_Tax"/>
      <sheetName val="CD_EY Cost Seg_Val"/>
      <sheetName val="HH1_EY Cost Seg_Tax"/>
      <sheetName val="HH1_EY Cost Seg_Val"/>
      <sheetName val="COD_Depr_Inputs"/>
      <sheetName val="2017_Tax_Depr"/>
      <sheetName val="CD_PTC Exp_1.5_87"/>
      <sheetName val="CD_PTC Exp_1.5_77"/>
      <sheetName val="HH1_PTC Exp_1.5_87"/>
      <sheetName val="HH1_PTC Exp_1.5_87a"/>
      <sheetName val="Hours In Period"/>
      <sheetName val="OM_Inputs"/>
      <sheetName val="CD_Pro_Forma"/>
      <sheetName val="HH1_Pro_Forma"/>
      <sheetName val="CD_Rev_Build"/>
      <sheetName val="HH1_Rev_Build"/>
      <sheetName val="Rev_Inputs"/>
      <sheetName val="Hedge &amp; TA"/>
      <sheetName val="Merchant_and_Rec_Pricing"/>
      <sheetName val="NEER_Accounting"/>
      <sheetName val="Defd_Contrib_Sched"/>
      <sheetName val="Schedule 4.3(k)"/>
      <sheetName val="12x24_Inputs"/>
      <sheetName val="Link_Busta_(DO_NOT_DELETE_THIS_"/>
      <sheetName val="IA_-_Summary"/>
      <sheetName val="7_Qtr_(1Q00-3Q01)"/>
      <sheetName val="Assumptions_and_Inputs"/>
      <sheetName val="Risk_Data"/>
      <sheetName val="Bal_Sht_9-30-01"/>
      <sheetName val="Do_not_use"/>
      <sheetName val="Cost_to_Customer"/>
      <sheetName val="Projections_2"/>
      <sheetName val="Historical_IS"/>
      <sheetName val="Detail_Schedules"/>
      <sheetName val="Trends_&amp;_Rates"/>
      <sheetName val="Deferred_Maint_-_old"/>
      <sheetName val="Deferred_Add"/>
      <sheetName val="Proj__Financials"/>
      <sheetName val="Iowa_Curves"/>
      <sheetName val="WP_Hist_ABC"/>
      <sheetName val="Exb_II_1_Summary_Taira"/>
      <sheetName val="Exh B-8"/>
      <sheetName val="Exh B-5"/>
      <sheetName val="Exh B-2"/>
      <sheetName val="Exh B-6"/>
      <sheetName val="Exh B-4"/>
      <sheetName val="Exh B-3"/>
      <sheetName val="Exh B-7"/>
      <sheetName val="Exh B-1"/>
      <sheetName val="LCO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"/>
      <sheetName val="Dashboard"/>
      <sheetName val="Resources - Scenario Costs All"/>
      <sheetName val="Resources - Scenario Costs"/>
      <sheetName val="Resources - Scenario Build"/>
      <sheetName val="Resources - Baseline"/>
      <sheetName val="Gen_List"/>
      <sheetName val="Output_Table"/>
      <sheetName val="Supply - Curve"/>
      <sheetName val="Pro_Forma"/>
      <sheetName val="Resource_Characteristics"/>
      <sheetName val="Capex Trajectories"/>
      <sheetName val="FO&amp;M Trajectories"/>
      <sheetName val="Financing Trajectories"/>
      <sheetName val="OSW_Capex Traj_2019dollar"/>
      <sheetName val="OSW_FO&amp;M Traj_2019dollar"/>
      <sheetName val="Lists"/>
    </sheetNames>
    <sheetDataSet>
      <sheetData sheetId="0"/>
      <sheetData sheetId="1">
        <row r="5">
          <cell r="C5" t="str">
            <v>DRECP/SJV</v>
          </cell>
        </row>
      </sheetData>
      <sheetData sheetId="2"/>
      <sheetData sheetId="3"/>
      <sheetData sheetId="4"/>
      <sheetData sheetId="5"/>
      <sheetData sheetId="6">
        <row r="3">
          <cell r="C3">
            <v>3932</v>
          </cell>
        </row>
      </sheetData>
      <sheetData sheetId="7">
        <row r="8">
          <cell r="D8">
            <v>2018</v>
          </cell>
        </row>
      </sheetData>
      <sheetData sheetId="8">
        <row r="3">
          <cell r="C3">
            <v>951</v>
          </cell>
        </row>
      </sheetData>
      <sheetData sheetId="9"/>
      <sheetData sheetId="10">
        <row r="11">
          <cell r="B11" t="str">
            <v>Solar - Dist</v>
          </cell>
        </row>
      </sheetData>
      <sheetData sheetId="11"/>
      <sheetData sheetId="12"/>
      <sheetData sheetId="13"/>
      <sheetData sheetId="14"/>
      <sheetData sheetId="15"/>
      <sheetData sheetId="16">
        <row r="8">
          <cell r="CC8">
            <v>7.2400000000000006E-2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ne-Pager"/>
      <sheetName val="1st Bond"/>
      <sheetName val="2nd Bond"/>
      <sheetName val="3rd Bond"/>
      <sheetName val="Quote"/>
      <sheetName val="Inputs"/>
      <sheetName val="ProjQtr"/>
      <sheetName val="WindQtr"/>
      <sheetName val="Summary"/>
    </sheetNames>
    <sheetDataSet>
      <sheetData sheetId="0" refreshError="1">
        <row r="2">
          <cell r="A2" t="str">
            <v>One New Orchard Road, Armonk, NY 10504, United States</v>
          </cell>
          <cell r="G2" t="str">
            <v>N.A.</v>
          </cell>
          <cell r="I2" t="str">
            <v>914-499-1900</v>
          </cell>
        </row>
        <row r="3">
          <cell r="Q3" t="str">
            <v>One New Orchard Road</v>
          </cell>
        </row>
        <row r="5">
          <cell r="A5" t="str">
            <v>Description</v>
          </cell>
        </row>
        <row r="6">
          <cell r="A6" t="str">
            <v>International Business Machines Corporation (IBM) provides customer solutions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Portfolio Analytics"/>
      <sheetName val="Scenario Comparison"/>
      <sheetName val="Lists"/>
      <sheetName val="raw_annual_curtailment"/>
      <sheetName val="raw_annual_energy"/>
      <sheetName val="raw_annual_load"/>
      <sheetName val="raw_fuel_burn"/>
      <sheetName val="raw_inputs_passthrough"/>
      <sheetName val="raw_operational_costs"/>
      <sheetName val="raw_resource_build"/>
      <sheetName val="raw_rps"/>
      <sheetName val="raw_storage_build"/>
      <sheetName val="raw_transmission_flows"/>
      <sheetName val="raw_deliverability"/>
      <sheetName val="raw_custom_constraint_period"/>
      <sheetName val="raw_emissions"/>
      <sheetName val="raw_emissions_groups"/>
      <sheetName val="raw_emissions_imports"/>
      <sheetName val="raw_reliability_constraints"/>
      <sheetName val="raw_reliability_resource_contri"/>
      <sheetName val="raw_reliability_elcc_surface_fa"/>
      <sheetName val="from input csvs --&gt;"/>
      <sheetName val="elcc_surface_facets"/>
    </sheetNames>
    <sheetDataSet>
      <sheetData sheetId="0">
        <row r="8">
          <cell r="H8" t="str">
            <v>38MMT_20211005_PSP_LSEplan_2020IEPR_2020IEPRHighEV</v>
          </cell>
        </row>
      </sheetData>
      <sheetData sheetId="1" refreshError="1"/>
      <sheetData sheetId="2" refreshError="1"/>
      <sheetData sheetId="3">
        <row r="2">
          <cell r="C2" t="str">
            <v>CAISO</v>
          </cell>
          <cell r="H2">
            <v>11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B2" t="str">
            <v>period</v>
          </cell>
        </row>
      </sheetData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nge Log"/>
      <sheetName val="Dashboard"/>
      <sheetName val="Scenario Settings"/>
      <sheetName val="Inputs2Write"/>
      <sheetName val="Inputs2Write_Hourly"/>
      <sheetName val="Sys - Fuels"/>
      <sheetName val="Sys - Tx"/>
      <sheetName val="Sys - PRM"/>
      <sheetName val="Sys - RPS GHG"/>
      <sheetName val="Sys - Reserves"/>
      <sheetName val="Sys - Inputs Passthrough"/>
      <sheetName val="Loads - Profiles"/>
      <sheetName val="Loads - Forecast"/>
      <sheetName val="Loads - Hydrogen"/>
      <sheetName val="Loads - EE Optimization"/>
      <sheetName val="Loads_EV Calcs"/>
      <sheetName val="Loads - DR"/>
      <sheetName val="Loads - Flexible"/>
      <sheetName val="Technologies"/>
      <sheetName val="Resources - Active"/>
      <sheetName val="Resources - Candidate"/>
      <sheetName val="Resources - Variable"/>
      <sheetName val="Resources - Hydro"/>
      <sheetName val="Resources - Maintenance"/>
      <sheetName val="Resources - Options"/>
      <sheetName val="Resources - Scenarios"/>
      <sheetName val="Resources - Scenario Costs"/>
      <sheetName val="Resources - Scenario Build"/>
      <sheetName val="Lists"/>
    </sheetNames>
    <sheetDataSet>
      <sheetData sheetId="0" refreshError="1"/>
      <sheetData sheetId="1" refreshError="1"/>
      <sheetData sheetId="2">
        <row r="34">
          <cell r="D34" t="str">
            <v>SB 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4">
          <cell r="D4">
            <v>7.3477469205291107E-2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3">
          <cell r="G13" t="str">
            <v>BANC_CCGT</v>
          </cell>
        </row>
      </sheetData>
      <sheetData sheetId="20">
        <row r="13">
          <cell r="B13">
            <v>150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8">
          <cell r="C8" t="str">
            <v>Base</v>
          </cell>
        </row>
      </sheetData>
      <sheetData sheetId="27" refreshError="1"/>
      <sheetData sheetId="28" refreshError="1"/>
      <sheetData sheetId="29">
        <row r="4">
          <cell r="F4">
            <v>37</v>
          </cell>
        </row>
        <row r="6">
          <cell r="BI6" t="str">
            <v>CAISO_CHP</v>
          </cell>
        </row>
        <row r="7">
          <cell r="BI7" t="str">
            <v>CAISO_Nuclear</v>
          </cell>
        </row>
        <row r="8">
          <cell r="BI8" t="str">
            <v>CAISO_CCGT1</v>
          </cell>
        </row>
        <row r="9">
          <cell r="BI9" t="str">
            <v>CAISO_CCGT2</v>
          </cell>
        </row>
        <row r="10">
          <cell r="BI10" t="str">
            <v>CAISO_Coal</v>
          </cell>
        </row>
        <row r="11">
          <cell r="BI11" t="str">
            <v>CAISO_Peaker1</v>
          </cell>
        </row>
        <row r="12">
          <cell r="BI12" t="str">
            <v>CAISO_Peaker2</v>
          </cell>
        </row>
        <row r="13">
          <cell r="BI13" t="str">
            <v>CAISO_Advanced_CCGT</v>
          </cell>
        </row>
        <row r="14">
          <cell r="BI14" t="str">
            <v>CAISO_Aero_CT</v>
          </cell>
        </row>
        <row r="15">
          <cell r="BI15" t="str">
            <v>CAISO_Reciprocating_Engine</v>
          </cell>
        </row>
        <row r="16">
          <cell r="BI16" t="str">
            <v>CAISO_ST</v>
          </cell>
        </row>
        <row r="17">
          <cell r="BI17" t="str">
            <v>NW_Nuclear</v>
          </cell>
        </row>
        <row r="18">
          <cell r="BI18" t="str">
            <v>NW_Coal</v>
          </cell>
        </row>
        <row r="19">
          <cell r="BI19" t="str">
            <v>NW_CCGT</v>
          </cell>
        </row>
        <row r="20">
          <cell r="BI20" t="str">
            <v>NW_Peaker</v>
          </cell>
        </row>
        <row r="21">
          <cell r="BI21" t="str">
            <v>SW_Nuclear</v>
          </cell>
        </row>
        <row r="22">
          <cell r="BI22" t="str">
            <v>SW_Coal</v>
          </cell>
        </row>
        <row r="23">
          <cell r="BI23" t="str">
            <v>SW_CCGT</v>
          </cell>
        </row>
        <row r="24">
          <cell r="BI24" t="str">
            <v>SW_Peaker</v>
          </cell>
        </row>
        <row r="25">
          <cell r="BI25" t="str">
            <v>SW_ST</v>
          </cell>
        </row>
        <row r="26">
          <cell r="BI26" t="str">
            <v>LDWP_Nuclear</v>
          </cell>
        </row>
        <row r="27">
          <cell r="BI27" t="str">
            <v>LDWP_Coal</v>
          </cell>
        </row>
        <row r="28">
          <cell r="BI28" t="str">
            <v>LDWP_CCGT</v>
          </cell>
        </row>
        <row r="29">
          <cell r="BI29" t="str">
            <v>LDWP_Peaker</v>
          </cell>
        </row>
        <row r="30">
          <cell r="BI30" t="str">
            <v>LDWP_ST</v>
          </cell>
        </row>
        <row r="31">
          <cell r="BI31" t="str">
            <v>IID_CCGT</v>
          </cell>
        </row>
        <row r="32">
          <cell r="BI32" t="str">
            <v>IID_Peaker</v>
          </cell>
        </row>
        <row r="33">
          <cell r="BI33" t="str">
            <v>BANC_CCGT</v>
          </cell>
        </row>
        <row r="34">
          <cell r="BI34" t="str">
            <v>BANC_Peaker</v>
          </cell>
        </row>
        <row r="35">
          <cell r="BI35" t="str">
            <v>BANC_Biomass_for_Other</v>
          </cell>
        </row>
        <row r="36">
          <cell r="BI36" t="str">
            <v>BANC_Geothermal_for_Other</v>
          </cell>
        </row>
        <row r="37">
          <cell r="BI37" t="str">
            <v>CAISO_Biomass_for_Other</v>
          </cell>
        </row>
        <row r="38">
          <cell r="BI38" t="str">
            <v>CAISO_Geothermal_for_Other</v>
          </cell>
        </row>
        <row r="39">
          <cell r="BI39" t="str">
            <v>IID_Biomass_for_Other</v>
          </cell>
        </row>
        <row r="40">
          <cell r="BI40" t="str">
            <v>IID_Geothermal_for_Other</v>
          </cell>
        </row>
        <row r="41">
          <cell r="BI41" t="str">
            <v>LDWP_Biomass_for_Other</v>
          </cell>
        </row>
        <row r="42">
          <cell r="BI42" t="str">
            <v>LDWP_Geothermal_for_Other</v>
          </cell>
        </row>
        <row r="43">
          <cell r="BI43" t="str">
            <v>NW_Biomass_for_Other</v>
          </cell>
        </row>
        <row r="44">
          <cell r="BI44" t="str">
            <v>NW_Geothermal_for_Other</v>
          </cell>
        </row>
        <row r="45">
          <cell r="BI45" t="str">
            <v>SW_Biomass_for_Other</v>
          </cell>
        </row>
        <row r="46">
          <cell r="BI46" t="str">
            <v>SW_Geothermal_for_Other</v>
          </cell>
        </row>
        <row r="47">
          <cell r="BI47" t="str">
            <v>CAISO_Biomass_for_CAISO</v>
          </cell>
        </row>
        <row r="48">
          <cell r="BI48" t="str">
            <v>CAISO_Geothermal_for_CAISO</v>
          </cell>
        </row>
        <row r="49">
          <cell r="BI49" t="str">
            <v>IID_Geothermal_for_CAISO</v>
          </cell>
        </row>
        <row r="50">
          <cell r="BI50" t="str">
            <v>NW_Biomass_for_CAISO</v>
          </cell>
        </row>
        <row r="51">
          <cell r="BI51" t="str">
            <v>NW_Geothermal_for_CAISO</v>
          </cell>
        </row>
        <row r="52">
          <cell r="BI52" t="str">
            <v>InState_Biomass</v>
          </cell>
        </row>
        <row r="53">
          <cell r="BI53" t="str">
            <v>CAISO_Small_Hydro_for_CAISO</v>
          </cell>
        </row>
        <row r="54">
          <cell r="BI54" t="str">
            <v>BANC_Small_Hydro_for_CAISO</v>
          </cell>
        </row>
        <row r="55">
          <cell r="BI55" t="str">
            <v>NW_Small_Hydro_for_CAISO</v>
          </cell>
        </row>
        <row r="56">
          <cell r="BI56" t="str">
            <v>CAISO_Small_Hydro_for_Other</v>
          </cell>
        </row>
        <row r="57">
          <cell r="BI57" t="str">
            <v>BANC_Small_Hydro_for_Other</v>
          </cell>
        </row>
        <row r="58">
          <cell r="BI58" t="str">
            <v>IID_Small_Hydro_for_Other</v>
          </cell>
        </row>
        <row r="59">
          <cell r="BI59" t="str">
            <v>LDWP_Small_Hydro_for_Other</v>
          </cell>
        </row>
        <row r="60">
          <cell r="BI60" t="str">
            <v>NW_Small_Hydro_for_Other</v>
          </cell>
        </row>
        <row r="61">
          <cell r="BI61" t="str">
            <v>SW_Small_Hydro_for_Other</v>
          </cell>
        </row>
        <row r="62">
          <cell r="BI62" t="str">
            <v>Greater_Imperial_Geothermal</v>
          </cell>
        </row>
        <row r="63">
          <cell r="BI63" t="str">
            <v>Inyokern_North_Kramer_Geothermal</v>
          </cell>
        </row>
        <row r="64">
          <cell r="BI64" t="str">
            <v>Northern_California_Geothermal</v>
          </cell>
        </row>
        <row r="65">
          <cell r="BI65" t="str">
            <v>Pacific_Northwest_Geothermal</v>
          </cell>
        </row>
        <row r="66">
          <cell r="BI66" t="str">
            <v>Riverside_Palm_Springs_Geothermal</v>
          </cell>
        </row>
        <row r="67">
          <cell r="BI67" t="str">
            <v>Solano_Geothermal</v>
          </cell>
        </row>
        <row r="68">
          <cell r="BI68" t="str">
            <v>Southern_Nevada_Geothermal</v>
          </cell>
        </row>
        <row r="69">
          <cell r="BI69" t="str">
            <v>Customer_PV</v>
          </cell>
        </row>
        <row r="70">
          <cell r="BI70" t="str">
            <v>BANC_Solar_for_Other</v>
          </cell>
        </row>
        <row r="71">
          <cell r="BI71" t="str">
            <v>CAISO_Solar_for_Other</v>
          </cell>
        </row>
        <row r="72">
          <cell r="BI72" t="str">
            <v>IID_Solar_for_Other</v>
          </cell>
        </row>
        <row r="73">
          <cell r="BI73" t="str">
            <v>LDWP_Solar_for_Other</v>
          </cell>
        </row>
        <row r="74">
          <cell r="BI74" t="str">
            <v>NW_Solar_for_Other</v>
          </cell>
        </row>
        <row r="75">
          <cell r="BI75" t="str">
            <v>SW_Solar_for_Other</v>
          </cell>
        </row>
        <row r="76">
          <cell r="BI76" t="str">
            <v>CAISO_Solar_for_CAISO</v>
          </cell>
        </row>
        <row r="77">
          <cell r="BI77" t="str">
            <v>IID_Solar_for_CAISO</v>
          </cell>
        </row>
        <row r="78">
          <cell r="BI78" t="str">
            <v>SW_Solar_for_CAISO</v>
          </cell>
        </row>
        <row r="79">
          <cell r="BI79" t="str">
            <v>BANC_Wind_for_Other</v>
          </cell>
        </row>
        <row r="80">
          <cell r="BI80" t="str">
            <v>CAISO_Wind_for_Other</v>
          </cell>
        </row>
        <row r="81">
          <cell r="BI81" t="str">
            <v>IID_Wind_for_Other</v>
          </cell>
        </row>
        <row r="82">
          <cell r="BI82" t="str">
            <v>LDWP_Wind_for_Other</v>
          </cell>
        </row>
        <row r="83">
          <cell r="BI83" t="str">
            <v>NW_Wind_for_Other</v>
          </cell>
        </row>
        <row r="84">
          <cell r="BI84" t="str">
            <v>SW_Wind_for_Other</v>
          </cell>
        </row>
        <row r="85">
          <cell r="BI85" t="str">
            <v>CAISO_Wind_for_CAISO</v>
          </cell>
        </row>
        <row r="86">
          <cell r="BI86" t="str">
            <v>LDWP_Wind_for_CAISO</v>
          </cell>
        </row>
        <row r="87">
          <cell r="BI87" t="str">
            <v>NW_Wind_for_CAISO</v>
          </cell>
        </row>
        <row r="88">
          <cell r="BI88" t="str">
            <v>SW_Wind_for_CAISO</v>
          </cell>
        </row>
        <row r="89">
          <cell r="BI89" t="str">
            <v>Carrizo_Wind</v>
          </cell>
        </row>
        <row r="90">
          <cell r="BI90" t="str">
            <v>Central_Valley_North_Los_Banos_Wind</v>
          </cell>
        </row>
        <row r="91">
          <cell r="BI91" t="str">
            <v>Distributed_Solar</v>
          </cell>
        </row>
        <row r="92">
          <cell r="BI92" t="str">
            <v>Southern_NV_Eldorado_Solar</v>
          </cell>
        </row>
        <row r="93">
          <cell r="BI93" t="str">
            <v>Imperial_Solar</v>
          </cell>
        </row>
        <row r="94">
          <cell r="BI94" t="str">
            <v>Humboldt_Wind</v>
          </cell>
        </row>
        <row r="95">
          <cell r="BI95" t="str">
            <v>Kern_Greater_Carrizo_Wind</v>
          </cell>
        </row>
        <row r="96">
          <cell r="BI96" t="str">
            <v>Greater_Kramer_Solar</v>
          </cell>
        </row>
        <row r="97">
          <cell r="BI97" t="str">
            <v>Northern_California_Wind</v>
          </cell>
        </row>
        <row r="98">
          <cell r="BI98" t="str">
            <v>NW_Ext_Tx_Wind</v>
          </cell>
        </row>
        <row r="99">
          <cell r="BI99" t="str">
            <v>Northern_California_Solar</v>
          </cell>
        </row>
        <row r="100">
          <cell r="BI100" t="str">
            <v>Riverside_Solar</v>
          </cell>
        </row>
        <row r="101">
          <cell r="BI101" t="str">
            <v>Solano_Wind</v>
          </cell>
        </row>
        <row r="102">
          <cell r="BI102" t="str">
            <v>Southern_Nevada_Wind</v>
          </cell>
        </row>
        <row r="103">
          <cell r="BI103" t="str">
            <v>SW_Ext_Tx_Wind</v>
          </cell>
        </row>
        <row r="104">
          <cell r="BI104" t="str">
            <v>Tehachapi_Solar</v>
          </cell>
        </row>
        <row r="105">
          <cell r="BI105" t="str">
            <v>Tehachapi_Wind</v>
          </cell>
        </row>
        <row r="106">
          <cell r="BI106" t="str">
            <v>Southern_PGAE_Solar</v>
          </cell>
        </row>
        <row r="107">
          <cell r="BI107" t="str">
            <v>Arizona_Solar</v>
          </cell>
        </row>
        <row r="108">
          <cell r="BI108" t="str">
            <v>Arizona_Wind</v>
          </cell>
        </row>
        <row r="109">
          <cell r="BI109" t="str">
            <v>Baja_California_Wind</v>
          </cell>
        </row>
        <row r="110">
          <cell r="BI110" t="str">
            <v>Idaho_Wind</v>
          </cell>
        </row>
        <row r="111">
          <cell r="BI111" t="str">
            <v>New_Mexico_Wind</v>
          </cell>
        </row>
        <row r="112">
          <cell r="BI112" t="str">
            <v>Utah_Wind</v>
          </cell>
        </row>
        <row r="113">
          <cell r="BI113" t="str">
            <v>Wyoming_Wind</v>
          </cell>
        </row>
        <row r="114">
          <cell r="BI114" t="str">
            <v>Pacific_Northwest_Wind</v>
          </cell>
        </row>
        <row r="115">
          <cell r="BI115" t="str">
            <v>Diablo_Canyon_Offshore_Wind</v>
          </cell>
        </row>
        <row r="116">
          <cell r="BI116" t="str">
            <v>Humboldt_Bay_Offshore_Wind</v>
          </cell>
        </row>
        <row r="117">
          <cell r="BI117" t="str">
            <v>Morro_Bay_Offshore_Wind</v>
          </cell>
        </row>
        <row r="118">
          <cell r="BI118" t="str">
            <v>Cape_Mendocino_Offshore_Wind</v>
          </cell>
        </row>
        <row r="119">
          <cell r="BI119" t="str">
            <v>Del_Norte_Offshore_Wind</v>
          </cell>
        </row>
        <row r="120">
          <cell r="BI120" t="str">
            <v>Riverside_Palm_Springs_Wind</v>
          </cell>
        </row>
        <row r="121">
          <cell r="BI121" t="str">
            <v>Greater_LA_Solar</v>
          </cell>
        </row>
        <row r="122">
          <cell r="BI122" t="str">
            <v>CAISO_Existing_Pumped_Storage</v>
          </cell>
        </row>
        <row r="123">
          <cell r="BI123" t="str">
            <v>Tehachapi_Pumped_Storage</v>
          </cell>
        </row>
        <row r="124">
          <cell r="BI124" t="str">
            <v>Riverside_East_Pumped_Storage</v>
          </cell>
        </row>
        <row r="125">
          <cell r="BI125" t="str">
            <v>Riverside_West_Pumped_Storage</v>
          </cell>
        </row>
        <row r="126">
          <cell r="BI126" t="str">
            <v>San_Diego_Pumped_Storage</v>
          </cell>
        </row>
        <row r="127">
          <cell r="BI127" t="str">
            <v>CAISO_New_Flow_Battery</v>
          </cell>
        </row>
        <row r="128">
          <cell r="BI128" t="str">
            <v>Greater_LA_Li_Battery</v>
          </cell>
        </row>
        <row r="129">
          <cell r="BI129" t="str">
            <v>Northern_California_Li_Battery</v>
          </cell>
        </row>
        <row r="130">
          <cell r="BI130" t="str">
            <v>CAISO_BTM_Li_Battery</v>
          </cell>
        </row>
        <row r="131">
          <cell r="BI131" t="str">
            <v>Southern_PGAE_Li_Battery</v>
          </cell>
        </row>
        <row r="132">
          <cell r="BI132" t="str">
            <v>Tehachapi_Li_Battery</v>
          </cell>
        </row>
        <row r="133">
          <cell r="BI133" t="str">
            <v>Greater_Kramer_Li_Battery</v>
          </cell>
        </row>
        <row r="134">
          <cell r="BI134" t="str">
            <v>Imperial_Li_Battery</v>
          </cell>
        </row>
        <row r="135">
          <cell r="BI135" t="str">
            <v>Riverside_Li_Battery</v>
          </cell>
        </row>
        <row r="136">
          <cell r="BI136" t="str">
            <v>Southern_NV_Eldorado_Li_Battery</v>
          </cell>
        </row>
        <row r="137">
          <cell r="BI137" t="str">
            <v>Arizona_Li_Battery</v>
          </cell>
        </row>
        <row r="138">
          <cell r="BI138" t="str">
            <v>CAISO_New_BTM_Li_Battery</v>
          </cell>
        </row>
        <row r="139">
          <cell r="BI139" t="str">
            <v>CAISO_Hydro</v>
          </cell>
        </row>
        <row r="140">
          <cell r="BI140" t="str">
            <v>NW_Hydro</v>
          </cell>
        </row>
        <row r="141">
          <cell r="BI141" t="str">
            <v>SW_Hydro</v>
          </cell>
        </row>
        <row r="142">
          <cell r="BI142" t="str">
            <v>LDWP_Hydro</v>
          </cell>
        </row>
        <row r="143">
          <cell r="BI143" t="str">
            <v>BANC_Hydro</v>
          </cell>
        </row>
        <row r="144">
          <cell r="BI144" t="str">
            <v>IID_Hydro</v>
          </cell>
        </row>
        <row r="145">
          <cell r="BI145" t="str">
            <v>NW_Hydro_for_CAISO</v>
          </cell>
        </row>
        <row r="146">
          <cell r="BI146" t="str">
            <v>Hydrogen_electrolysis</v>
          </cell>
        </row>
        <row r="147">
          <cell r="BI147" t="str">
            <v>CAISO_Shed_DR_Existing</v>
          </cell>
        </row>
        <row r="148">
          <cell r="BI148" t="str">
            <v>CAISO_Shed_DR_Tranche1</v>
          </cell>
        </row>
        <row r="149">
          <cell r="BI149" t="str">
            <v>CAISO_Shed_DR_Tranche2</v>
          </cell>
        </row>
        <row r="150">
          <cell r="BI150" t="str">
            <v>CAISO_Shed_DR_Tranche3</v>
          </cell>
        </row>
        <row r="151">
          <cell r="BI151" t="str">
            <v>CAISO_Shed_DR_Tranche4</v>
          </cell>
        </row>
        <row r="152">
          <cell r="BI152" t="str">
            <v>CAISO_Shed_DR_Tranche5</v>
          </cell>
        </row>
        <row r="153">
          <cell r="BI153" t="str">
            <v>CAISO_Shed_DR_Tranche6</v>
          </cell>
        </row>
        <row r="154">
          <cell r="BI154" t="str">
            <v>CAISO_Shed_DR_Tranche7</v>
          </cell>
        </row>
        <row r="155">
          <cell r="BI155" t="str">
            <v>CAISO_Shed_DR_Tranche8</v>
          </cell>
        </row>
        <row r="156">
          <cell r="BI156" t="str">
            <v>-</v>
          </cell>
        </row>
        <row r="157">
          <cell r="BI157" t="str">
            <v>-</v>
          </cell>
        </row>
        <row r="158">
          <cell r="BI158" t="str">
            <v>-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EI color palette2">
      <a:dk1>
        <a:sysClr val="windowText" lastClr="000000"/>
      </a:dk1>
      <a:lt1>
        <a:sysClr val="window" lastClr="FFFFFF"/>
      </a:lt1>
      <a:dk2>
        <a:srgbClr val="316094"/>
      </a:dk2>
      <a:lt2>
        <a:srgbClr val="61A60D"/>
      </a:lt2>
      <a:accent1>
        <a:srgbClr val="002D5C"/>
      </a:accent1>
      <a:accent2>
        <a:srgbClr val="707272"/>
      </a:accent2>
      <a:accent3>
        <a:srgbClr val="E7722A"/>
      </a:accent3>
      <a:accent4>
        <a:srgbClr val="F4B235"/>
      </a:accent4>
      <a:accent5>
        <a:srgbClr val="7F2854"/>
      </a:accent5>
      <a:accent6>
        <a:srgbClr val="18978A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>
      <selection activeCell="B28" sqref="B28"/>
    </sheetView>
  </sheetViews>
  <sheetFormatPr defaultColWidth="8.81640625" defaultRowHeight="14.5" x14ac:dyDescent="0.35"/>
  <cols>
    <col min="2" max="2" width="63.7265625" customWidth="1"/>
  </cols>
  <sheetData>
    <row r="1" spans="1:3" x14ac:dyDescent="0.35">
      <c r="A1" s="1" t="s">
        <v>0</v>
      </c>
      <c r="C1" s="32">
        <v>44307</v>
      </c>
    </row>
    <row r="3" spans="1:3" x14ac:dyDescent="0.35">
      <c r="A3" s="1" t="s">
        <v>1</v>
      </c>
      <c r="B3" s="2" t="s">
        <v>213</v>
      </c>
    </row>
    <row r="4" spans="1:3" x14ac:dyDescent="0.35">
      <c r="B4" t="s">
        <v>2</v>
      </c>
    </row>
    <row r="5" spans="1:3" x14ac:dyDescent="0.35">
      <c r="B5" s="3">
        <v>2020</v>
      </c>
    </row>
    <row r="6" spans="1:3" x14ac:dyDescent="0.35">
      <c r="B6" t="s">
        <v>214</v>
      </c>
    </row>
    <row r="7" spans="1:3" x14ac:dyDescent="0.35">
      <c r="B7" s="4" t="s">
        <v>108</v>
      </c>
    </row>
    <row r="8" spans="1:3" x14ac:dyDescent="0.35">
      <c r="B8" t="s">
        <v>51</v>
      </c>
    </row>
    <row r="9" spans="1:3" ht="15.75" customHeight="1" x14ac:dyDescent="0.35"/>
    <row r="10" spans="1:3" x14ac:dyDescent="0.35">
      <c r="B10" s="2" t="s">
        <v>211</v>
      </c>
    </row>
    <row r="11" spans="1:3" x14ac:dyDescent="0.35">
      <c r="B11" t="s">
        <v>2</v>
      </c>
    </row>
    <row r="12" spans="1:3" x14ac:dyDescent="0.35">
      <c r="B12" s="3">
        <v>2020</v>
      </c>
    </row>
    <row r="13" spans="1:3" x14ac:dyDescent="0.35">
      <c r="B13" t="s">
        <v>215</v>
      </c>
    </row>
    <row r="14" spans="1:3" x14ac:dyDescent="0.35">
      <c r="B14" s="4" t="s">
        <v>3</v>
      </c>
    </row>
    <row r="15" spans="1:3" x14ac:dyDescent="0.35">
      <c r="B15" t="s">
        <v>18</v>
      </c>
    </row>
    <row r="17" spans="1:2" x14ac:dyDescent="0.35">
      <c r="B17" s="2" t="s">
        <v>212</v>
      </c>
    </row>
    <row r="18" spans="1:2" x14ac:dyDescent="0.35">
      <c r="B18" t="s">
        <v>19</v>
      </c>
    </row>
    <row r="19" spans="1:2" x14ac:dyDescent="0.35">
      <c r="B19" s="3">
        <v>2015</v>
      </c>
    </row>
    <row r="20" spans="1:2" x14ac:dyDescent="0.35">
      <c r="B20" t="s">
        <v>57</v>
      </c>
    </row>
    <row r="21" spans="1:2" x14ac:dyDescent="0.35">
      <c r="B21" s="10" t="s">
        <v>20</v>
      </c>
    </row>
    <row r="22" spans="1:2" x14ac:dyDescent="0.35">
      <c r="B22" t="s">
        <v>21</v>
      </c>
    </row>
    <row r="24" spans="1:2" x14ac:dyDescent="0.35">
      <c r="A24" s="1"/>
    </row>
    <row r="25" spans="1:2" x14ac:dyDescent="0.35">
      <c r="A25" s="7"/>
    </row>
    <row r="26" spans="1:2" x14ac:dyDescent="0.35">
      <c r="A26" s="1" t="s">
        <v>216</v>
      </c>
    </row>
    <row r="27" spans="1:2" x14ac:dyDescent="0.35">
      <c r="A27" s="7"/>
      <c r="B27" t="s">
        <v>217</v>
      </c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defaultColWidth="8.81640625" defaultRowHeight="14.5" x14ac:dyDescent="0.35"/>
  <cols>
    <col min="2" max="2" width="36.26953125" customWidth="1"/>
    <col min="4" max="4" width="13.1796875" customWidth="1"/>
    <col min="5" max="5" width="31" customWidth="1"/>
    <col min="6" max="6" width="18.453125" customWidth="1"/>
    <col min="10" max="10" width="20.81640625" bestFit="1" customWidth="1"/>
    <col min="12" max="12" width="9.1796875" customWidth="1"/>
  </cols>
  <sheetData>
    <row r="1" spans="1:10" x14ac:dyDescent="0.35">
      <c r="A1" s="15" t="s">
        <v>109</v>
      </c>
      <c r="B1" s="15"/>
      <c r="D1" s="1" t="s">
        <v>110</v>
      </c>
      <c r="H1" s="1" t="s">
        <v>111</v>
      </c>
    </row>
    <row r="2" spans="1:10" ht="15" thickBot="1" x14ac:dyDescent="0.4">
      <c r="A2" s="16"/>
      <c r="B2" s="16"/>
    </row>
    <row r="3" spans="1:10" ht="39.5" thickBot="1" x14ac:dyDescent="0.4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5.5" thickBot="1" x14ac:dyDescent="0.4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5" thickBot="1" x14ac:dyDescent="0.4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5" thickBot="1" x14ac:dyDescent="0.4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5" thickBot="1" x14ac:dyDescent="0.4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5.5" thickBot="1" x14ac:dyDescent="0.4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5.5" thickBot="1" x14ac:dyDescent="0.4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38" thickBot="1" x14ac:dyDescent="0.4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38" thickBot="1" x14ac:dyDescent="0.4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5.5" thickBot="1" x14ac:dyDescent="0.4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5" thickBot="1" x14ac:dyDescent="0.4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5" thickBot="1" x14ac:dyDescent="0.4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38" thickBot="1" x14ac:dyDescent="0.4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0.5" thickBot="1" x14ac:dyDescent="0.4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5" thickBot="1" x14ac:dyDescent="0.4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5" thickBot="1" x14ac:dyDescent="0.4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25.5" thickBot="1" x14ac:dyDescent="0.4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38" thickBot="1" x14ac:dyDescent="0.4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5.5" thickBot="1" x14ac:dyDescent="0.4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5.5" thickBot="1" x14ac:dyDescent="0.4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38" thickBot="1" x14ac:dyDescent="0.4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63" thickBot="1" x14ac:dyDescent="0.4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50.5" thickBot="1" x14ac:dyDescent="0.4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38" thickBot="1" x14ac:dyDescent="0.4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38" thickBot="1" x14ac:dyDescent="0.4">
      <c r="D27" s="23" t="s">
        <v>94</v>
      </c>
      <c r="E27" s="24" t="s">
        <v>177</v>
      </c>
      <c r="F27" s="25" t="s">
        <v>128</v>
      </c>
    </row>
    <row r="28" spans="1:10" ht="15" thickBot="1" x14ac:dyDescent="0.4">
      <c r="D28" s="23" t="s">
        <v>85</v>
      </c>
      <c r="E28" s="24" t="s">
        <v>178</v>
      </c>
      <c r="F28" s="25" t="s">
        <v>16</v>
      </c>
    </row>
    <row r="29" spans="1:10" ht="15" thickBot="1" x14ac:dyDescent="0.4">
      <c r="D29" s="23" t="s">
        <v>79</v>
      </c>
      <c r="E29" s="24" t="s">
        <v>179</v>
      </c>
      <c r="F29" s="25" t="s">
        <v>128</v>
      </c>
    </row>
    <row r="30" spans="1:10" ht="15" thickBot="1" x14ac:dyDescent="0.4">
      <c r="D30" s="23" t="s">
        <v>105</v>
      </c>
      <c r="E30" s="24" t="s">
        <v>180</v>
      </c>
      <c r="F30" s="25" t="s">
        <v>128</v>
      </c>
    </row>
    <row r="31" spans="1:10" ht="15" thickBot="1" x14ac:dyDescent="0.4">
      <c r="D31" s="23" t="s">
        <v>40</v>
      </c>
      <c r="E31" s="24" t="s">
        <v>181</v>
      </c>
      <c r="F31" s="25" t="s">
        <v>50</v>
      </c>
    </row>
    <row r="32" spans="1:10" ht="38" thickBot="1" x14ac:dyDescent="0.4">
      <c r="D32" s="23" t="s">
        <v>83</v>
      </c>
      <c r="E32" s="24" t="s">
        <v>182</v>
      </c>
      <c r="F32" s="25" t="s">
        <v>59</v>
      </c>
    </row>
    <row r="33" spans="4:6" ht="15" thickBot="1" x14ac:dyDescent="0.4">
      <c r="D33" s="30" t="s">
        <v>36</v>
      </c>
      <c r="E33" s="31" t="s">
        <v>183</v>
      </c>
      <c r="F33" s="25" t="s">
        <v>50</v>
      </c>
    </row>
    <row r="34" spans="4:6" ht="15" thickBot="1" x14ac:dyDescent="0.4">
      <c r="D34" s="23" t="s">
        <v>107</v>
      </c>
      <c r="E34" s="24" t="s">
        <v>184</v>
      </c>
      <c r="F34" s="25" t="s">
        <v>128</v>
      </c>
    </row>
    <row r="35" spans="4:6" ht="15" thickBot="1" x14ac:dyDescent="0.4">
      <c r="D35" s="23" t="s">
        <v>56</v>
      </c>
      <c r="E35" s="24" t="s">
        <v>185</v>
      </c>
      <c r="F35" s="25" t="s">
        <v>166</v>
      </c>
    </row>
    <row r="36" spans="4:6" ht="15" thickBot="1" x14ac:dyDescent="0.4">
      <c r="D36" s="23" t="s">
        <v>104</v>
      </c>
      <c r="E36" s="24" t="s">
        <v>186</v>
      </c>
      <c r="F36" s="25" t="s">
        <v>14</v>
      </c>
    </row>
    <row r="37" spans="4:6" ht="15" thickBot="1" x14ac:dyDescent="0.4">
      <c r="D37" s="23" t="s">
        <v>34</v>
      </c>
      <c r="E37" s="24" t="s">
        <v>187</v>
      </c>
      <c r="F37" s="25" t="s">
        <v>50</v>
      </c>
    </row>
    <row r="38" spans="4:6" ht="15" thickBot="1" x14ac:dyDescent="0.4">
      <c r="D38" s="23" t="s">
        <v>86</v>
      </c>
      <c r="E38" s="24" t="s">
        <v>188</v>
      </c>
      <c r="F38" s="25" t="s">
        <v>189</v>
      </c>
    </row>
    <row r="39" spans="4:6" ht="15" thickBot="1" x14ac:dyDescent="0.4">
      <c r="D39" s="23" t="s">
        <v>97</v>
      </c>
      <c r="E39" s="24" t="s">
        <v>190</v>
      </c>
      <c r="F39" s="25" t="s">
        <v>128</v>
      </c>
    </row>
    <row r="40" spans="4:6" ht="15" thickBot="1" x14ac:dyDescent="0.4">
      <c r="D40" s="23" t="s">
        <v>191</v>
      </c>
      <c r="E40" s="24" t="s">
        <v>192</v>
      </c>
      <c r="F40" s="25" t="s">
        <v>10</v>
      </c>
    </row>
    <row r="41" spans="4:6" ht="25.5" thickBot="1" x14ac:dyDescent="0.4">
      <c r="D41" s="23" t="s">
        <v>75</v>
      </c>
      <c r="E41" s="24" t="s">
        <v>193</v>
      </c>
      <c r="F41" s="25" t="s">
        <v>10</v>
      </c>
    </row>
    <row r="42" spans="4:6" ht="25.5" thickBot="1" x14ac:dyDescent="0.4">
      <c r="D42" s="23" t="s">
        <v>95</v>
      </c>
      <c r="E42" s="24" t="s">
        <v>194</v>
      </c>
      <c r="F42" s="25" t="s">
        <v>50</v>
      </c>
    </row>
    <row r="43" spans="4:6" ht="50.5" thickBot="1" x14ac:dyDescent="0.4">
      <c r="D43" s="23" t="s">
        <v>106</v>
      </c>
      <c r="E43" s="24" t="s">
        <v>195</v>
      </c>
      <c r="F43" s="25" t="s">
        <v>14</v>
      </c>
    </row>
    <row r="44" spans="4:6" ht="50.5" thickBot="1" x14ac:dyDescent="0.4">
      <c r="D44" s="23" t="s">
        <v>81</v>
      </c>
      <c r="E44" s="24" t="s">
        <v>196</v>
      </c>
      <c r="F44" s="25" t="s">
        <v>14</v>
      </c>
    </row>
    <row r="45" spans="4:6" ht="15" thickBot="1" x14ac:dyDescent="0.4">
      <c r="D45" s="23" t="s">
        <v>102</v>
      </c>
      <c r="E45" s="24" t="s">
        <v>197</v>
      </c>
      <c r="F45" s="25" t="s">
        <v>128</v>
      </c>
    </row>
    <row r="46" spans="4:6" ht="15" thickBot="1" x14ac:dyDescent="0.4">
      <c r="D46" s="23" t="s">
        <v>82</v>
      </c>
      <c r="E46" s="24" t="s">
        <v>198</v>
      </c>
      <c r="F46" s="25" t="s">
        <v>11</v>
      </c>
    </row>
    <row r="47" spans="4:6" ht="63" thickBot="1" x14ac:dyDescent="0.4">
      <c r="D47" s="23" t="s">
        <v>91</v>
      </c>
      <c r="E47" s="24" t="s">
        <v>199</v>
      </c>
      <c r="F47" s="25" t="s">
        <v>58</v>
      </c>
    </row>
    <row r="48" spans="4:6" ht="15" thickBot="1" x14ac:dyDescent="0.4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defaultColWidth="8.81640625" defaultRowHeight="14.5" x14ac:dyDescent="0.35"/>
  <cols>
    <col min="1" max="1" width="17.81640625" customWidth="1"/>
    <col min="2" max="2" width="16.26953125" customWidth="1"/>
    <col min="3" max="3" width="21.1796875" customWidth="1"/>
    <col min="4" max="4" width="17.1796875" customWidth="1"/>
    <col min="6" max="6" width="14.81640625" customWidth="1"/>
    <col min="7" max="7" width="20.26953125" customWidth="1"/>
    <col min="9" max="10" width="22" customWidth="1"/>
    <col min="13" max="13" width="28.7265625" customWidth="1"/>
  </cols>
  <sheetData>
    <row r="1" spans="1:14" ht="16" customHeight="1" x14ac:dyDescent="0.35">
      <c r="A1" t="s">
        <v>202</v>
      </c>
    </row>
    <row r="2" spans="1:14" ht="16" customHeight="1" x14ac:dyDescent="0.35">
      <c r="A2" t="s">
        <v>203</v>
      </c>
    </row>
    <row r="3" spans="1:14" ht="16" customHeight="1" x14ac:dyDescent="0.35">
      <c r="A3" t="s">
        <v>204</v>
      </c>
    </row>
    <row r="4" spans="1:14" ht="16" customHeight="1" x14ac:dyDescent="0.35"/>
    <row r="5" spans="1:14" x14ac:dyDescent="0.3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35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35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35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35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35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35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35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35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35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35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35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35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35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35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35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35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35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35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35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35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35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35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35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35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35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35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35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35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35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35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35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35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35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35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35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35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35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35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35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35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35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35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35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35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35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35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35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35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35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35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35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35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35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35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35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35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35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35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35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35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35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35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35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6" x14ac:dyDescent="0.35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35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35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35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35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35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35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35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35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35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35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35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35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35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35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35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35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35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35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35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35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35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35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35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35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35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35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35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35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35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35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35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35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35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35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35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35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35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35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35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35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35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35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35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35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35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35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35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35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35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35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35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35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35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35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35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35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35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35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35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35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35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35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35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35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35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35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35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35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35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35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35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35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35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35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35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35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35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35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35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35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35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35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35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35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35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35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35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35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35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35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35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35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35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35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35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35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35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35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35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35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35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35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35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35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35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35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35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35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35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35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35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35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35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35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35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35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35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35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35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35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35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35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35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35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35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35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35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35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35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35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35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35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35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35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35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35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35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35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35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35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35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35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35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35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35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35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35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35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35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35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35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35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35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35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35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35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35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35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35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35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35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35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35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35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35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35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35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35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35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35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35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35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35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35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35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35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35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35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35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35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35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35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35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35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35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35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35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35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35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35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35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35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35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35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35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35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35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35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35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35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35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35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35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35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35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35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35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35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35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35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35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35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35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35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35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35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35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35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35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35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35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35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35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35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35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35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35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35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35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35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35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35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35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35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35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35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35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35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35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35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35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35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35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35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35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35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35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35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35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35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35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35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35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35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35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35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35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35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35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35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35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35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35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35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35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35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35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35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35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35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35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35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35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35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35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35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35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35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35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35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35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35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35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35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35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35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35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35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35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35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35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35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35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35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35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35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35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35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35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35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35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35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35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35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35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35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35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35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35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35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35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35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35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35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35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35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35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35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35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35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35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35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35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35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35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35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35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35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35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35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35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35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35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35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35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35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35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35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35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35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35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35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35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35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35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35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35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35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35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35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35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35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35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35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35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35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35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35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35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35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35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35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35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35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35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35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35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35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35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35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35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35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35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35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35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35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35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35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35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35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35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35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35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35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35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35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35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35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35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35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35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35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35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35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35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35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35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35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35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35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35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35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35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35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35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35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35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35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35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35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35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35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35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35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35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35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35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35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35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35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35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35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35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35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35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35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35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35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35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35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35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35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35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35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35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35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35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35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35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35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35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35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35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35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35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35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35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35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35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35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35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35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35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35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35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35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35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35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35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35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35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35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35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35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35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35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35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35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35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35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35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35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35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35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35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35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35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35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35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35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35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35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35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35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35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35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35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35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35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35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35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35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35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35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35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35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35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35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35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35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35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35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35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35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35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35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35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35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35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35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35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35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35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35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35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35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35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35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35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35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35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35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35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35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35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35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35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35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35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35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35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35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35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35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35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35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35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35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35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35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35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35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35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35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35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35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35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35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35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35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35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35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35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35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35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35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35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35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35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35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35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35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35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35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35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35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35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35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35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35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35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35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35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35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35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35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35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35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35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35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35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35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35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35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35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35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35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35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35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35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35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35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35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35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35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35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35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35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35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35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35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35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35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35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35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35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35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35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35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35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35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35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35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35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35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35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35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35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35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35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35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35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35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35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35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35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35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35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35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35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35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35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35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35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35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35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35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35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35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35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35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35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35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35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35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35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35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35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35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35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35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35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35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35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35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35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35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35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35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35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35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35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35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35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35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35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35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35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35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35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35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35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35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35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35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35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35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35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35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35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35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35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35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35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35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35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35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35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35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35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35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35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35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35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35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35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35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35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35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35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35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35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35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35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35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35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35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35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35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35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35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35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35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35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35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35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35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35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35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35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35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35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35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35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35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35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35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35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35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35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35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35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35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35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35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35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35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35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35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35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35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35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35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35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35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35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35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35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35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35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35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35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35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35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35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35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35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35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35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35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35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35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35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35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35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35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35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35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35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35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35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35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35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35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35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35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35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35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35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35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35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35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35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35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35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35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35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35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35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35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35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35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35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35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35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35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35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35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35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35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35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35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35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35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35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35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35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35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35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35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35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35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35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35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35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35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35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35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35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35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35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35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35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35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35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35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35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35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35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35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35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35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35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35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35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35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35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35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35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35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35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35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35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35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35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35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35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35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35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35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35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35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35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35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35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35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35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35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35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35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35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35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35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35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35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35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35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35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35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35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35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35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35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35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35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35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35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35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35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35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35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35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35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35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35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35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35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35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35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35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35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35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35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35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35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35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35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35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35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35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35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35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35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35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35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35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35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35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35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35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35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35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35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35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35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35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35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35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35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35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35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35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35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35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35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35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35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35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35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35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35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35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35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35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35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35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35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35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35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35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35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35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35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35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35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35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35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35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35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35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35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35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35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35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35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35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35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35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35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35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35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35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35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35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35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35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35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35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35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35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35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35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35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35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35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35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35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35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35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35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35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35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35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35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35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35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35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35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35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35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35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35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35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35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35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35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35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35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35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35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35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35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35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35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35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35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35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35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35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35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35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35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35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35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35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35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35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35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35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35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35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35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35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35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35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35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35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35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35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35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35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35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35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35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35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35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35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35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35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35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35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35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35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35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35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35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35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35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35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35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35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35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35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35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35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35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35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35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35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35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35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35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35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35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35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35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35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35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35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35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35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35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35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35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35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35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35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35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35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35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35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35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35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35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35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35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35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35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35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35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35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35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35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35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35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35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35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35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35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35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35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35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35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35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35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35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35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35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35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35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35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35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35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35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35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35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35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35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35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35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35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35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35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35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35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35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35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35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35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35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35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35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35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35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35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35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35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35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35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35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35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35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35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35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35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35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35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35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35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35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35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35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35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35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35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35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35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35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35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35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35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35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35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35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35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35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35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35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35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35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35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35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35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35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35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35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35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35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35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35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35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35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35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35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35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35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35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35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35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35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35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35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35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35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35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35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35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35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35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35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35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35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35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35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35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35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35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35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35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35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35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35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35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35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35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35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35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35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35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35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35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35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35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35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35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35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35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35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35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35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35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35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35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35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35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35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35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35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35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35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35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35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35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35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35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35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35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35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35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35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35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35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35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35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35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35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35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35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35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35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35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35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35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35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35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35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35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35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35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35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35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35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35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35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35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35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35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35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35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35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35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35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35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35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35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35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35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35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35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35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35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35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35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35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35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35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35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35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35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35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35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35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35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35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35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35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35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35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35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35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35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35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35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35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35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35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35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35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35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35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35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35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35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35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35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35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35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35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35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35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35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35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35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35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35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35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35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35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35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35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35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35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35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35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35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35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35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35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35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35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35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35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35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35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35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35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35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35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35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35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35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35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35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35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35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35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35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35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35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35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35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35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35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35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35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35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35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35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35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35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35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35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35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35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35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35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35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35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35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35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35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35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35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35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35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35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35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35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35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35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35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35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35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35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35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35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35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35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35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35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35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35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35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35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35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35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35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35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35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35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35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35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35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35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35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35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35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35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35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35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35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35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35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35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35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35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35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35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35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35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35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35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35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35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35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35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35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35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35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35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35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35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35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35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35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35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35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35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35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35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35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35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35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35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35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35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35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35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35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35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35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35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35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35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35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35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35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35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35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35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35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35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35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35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35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35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35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35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35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35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35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35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35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35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35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35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35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35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35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35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35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35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35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35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35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35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35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35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35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35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35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35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35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35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35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35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35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35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35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35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35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35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35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35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35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35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35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35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35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35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35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35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35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35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35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35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35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35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35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35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35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35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35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35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35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35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35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35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35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35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35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35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35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35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35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35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35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35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35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6" x14ac:dyDescent="0.35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6" x14ac:dyDescent="0.35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6" x14ac:dyDescent="0.35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35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35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35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35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35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35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35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35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35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35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35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35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35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35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35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35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35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35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35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35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35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35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35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35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35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35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35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35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35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35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35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35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35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35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35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35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35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35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35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35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35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35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35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35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35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35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35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35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35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35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35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35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35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35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35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35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35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35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35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35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35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35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35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35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35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35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35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35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35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35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35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35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35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35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35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35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35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35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35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35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35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35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35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35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35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35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35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35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35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35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35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35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35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35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35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35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35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35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35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35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35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35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35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35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35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35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35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35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35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35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35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35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35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35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35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35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35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35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35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35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35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35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35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35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35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35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35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35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35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35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35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35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35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35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35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35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35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35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35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35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35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35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35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35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35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35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35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35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35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35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35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35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35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35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35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35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35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35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35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35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35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35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35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35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35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35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35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35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35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35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35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35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35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35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35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35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35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35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35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35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35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35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35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35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35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35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35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35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35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35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35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35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35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35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35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35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35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35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35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35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35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35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35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35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35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35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35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35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35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35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35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35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35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35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35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35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35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35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35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35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35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35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35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35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35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35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35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35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35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35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35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35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35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35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35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35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35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35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35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35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35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35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35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35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35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35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35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35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35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35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35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35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35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35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35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35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35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35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35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35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35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35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35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35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35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35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35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35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35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35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35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35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35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35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35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35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35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35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35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35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35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35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35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35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35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35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35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35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35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35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35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35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35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35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35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35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35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35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35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35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35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35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35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35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35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35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35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35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35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35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35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35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35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35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35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35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35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35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35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35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35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35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35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35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35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35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35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35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35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35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35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35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35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35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35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35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35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35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35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35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35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35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35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35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35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35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35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35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35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35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35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35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35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35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35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35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35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35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35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35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35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35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35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35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35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35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35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35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35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35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35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35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35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35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35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35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35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35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35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35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35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35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35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35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35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35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35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35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35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35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35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35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35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35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35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35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35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35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35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35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35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35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35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35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35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35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35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35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35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35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35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35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35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35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35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35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35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35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35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35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35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35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35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35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35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35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35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35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35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35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35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35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35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35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35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35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35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35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35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35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35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35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35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35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35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35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35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35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35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35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35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35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35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35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35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35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35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35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35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35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35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35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35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35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35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35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35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35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35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35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35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35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35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35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35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35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35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35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35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35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35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35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35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35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35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35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35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35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35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35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35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35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35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35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35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35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35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35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35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35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35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35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35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35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35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35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35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35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35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35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35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35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35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35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35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35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35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35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35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35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35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35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35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35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35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35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35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35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35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35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35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35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35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35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35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35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35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35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35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35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35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35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35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35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35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35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35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35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35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35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35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35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35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35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35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35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35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35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35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35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35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35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35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35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35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35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35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35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35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35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35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35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35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35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35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35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35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35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35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35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35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35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35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35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35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35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35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35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35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35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35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35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35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35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35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35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35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35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35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35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35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35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35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35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35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35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35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35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35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35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35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35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35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35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35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35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35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35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35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35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35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35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35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35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35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35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35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35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35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35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35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35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35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35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35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35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35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35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35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35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35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35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35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35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35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35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35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35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35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35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35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35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35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35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35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35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35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35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35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35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35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35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35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35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35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35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35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35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35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35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35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35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35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35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35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35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35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35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35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35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35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35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35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35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35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35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35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35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35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35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35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35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35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35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35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35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35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35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35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35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35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35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35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35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35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35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35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35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35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35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35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35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35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35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35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35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35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35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35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35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35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35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35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35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35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35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35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35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35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35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35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35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35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35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35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35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35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35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35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35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35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35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35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35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35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35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35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35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35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35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35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35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35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35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35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35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35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35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35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35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35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35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35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35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35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35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35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35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35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35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35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35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35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35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35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35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35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35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35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35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35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35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35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35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35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35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35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35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35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35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35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35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35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35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35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35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35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35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35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35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35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35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35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35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35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35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35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35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35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35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35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35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35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35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35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35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35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35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35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35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35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35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35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35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35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35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35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35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35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35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35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35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35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35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35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35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35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35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35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35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35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35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35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35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35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35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35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35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35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35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35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35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35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35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35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35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35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35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35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35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35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35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35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35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35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35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35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35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35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35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35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35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35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35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35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35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35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35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35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35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35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35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35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35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35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35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35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35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35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35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35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35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35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35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35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35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35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35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35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35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35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35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35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35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35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35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35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35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35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35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35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35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35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35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35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35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35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35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35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35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35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35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35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35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35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35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35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35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35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35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35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35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35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35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35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35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35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35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35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35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35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35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35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35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35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35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35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35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35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35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35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35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35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35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35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35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35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35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35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35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35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35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35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35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35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35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35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35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35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35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35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35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35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35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35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35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35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35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35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35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35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35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35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35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35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35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35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35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35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35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35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35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35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35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35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35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35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35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35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35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35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35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35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35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35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35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35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35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35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35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35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35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35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35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35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35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35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35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35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35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35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35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35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35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35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35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35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35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35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35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35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35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35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35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35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35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35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35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35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35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35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35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35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35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35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35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35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35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35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35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35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35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35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35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35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35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35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35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35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35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35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35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35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35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35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35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35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35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35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35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35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35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35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35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35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35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35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35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35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35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35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35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35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35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35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35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35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35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35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35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35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35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35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35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35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35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35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35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35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35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35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35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35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35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35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35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35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35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35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35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35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35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35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35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35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35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35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35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35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35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35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35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35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35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35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35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35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35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35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35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35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35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35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35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35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35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35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35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35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35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35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35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35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35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35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35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35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35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35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35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35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35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35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35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35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35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35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35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35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35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35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35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35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35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35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35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35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35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35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35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35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35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35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35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35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35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35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35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35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35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35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35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35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35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35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35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35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35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35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35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35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35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35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35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35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35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35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35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35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35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35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35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35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35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35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35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35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35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35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35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35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35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35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35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35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35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35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35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35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35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35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35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35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35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35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35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35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35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35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35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35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35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35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35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35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35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35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35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35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35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35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35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35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35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35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35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35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35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35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35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35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35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35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35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35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35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35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35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35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35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35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35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35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35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35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35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35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35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35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35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35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35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35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35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35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35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35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35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35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35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35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35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35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35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35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35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35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35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35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35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35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35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35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35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35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35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35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35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35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35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35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35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35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35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35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35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35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35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35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35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35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35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35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35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35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35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35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35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35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35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35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35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35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35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35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35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35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35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35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35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35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35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35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35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35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35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35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35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35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35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35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35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35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35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35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35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35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35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35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35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35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35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35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35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35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35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35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35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35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35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35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35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35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35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35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35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35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35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35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35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35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35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35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35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35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35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35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35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35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35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35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35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35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35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35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35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35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35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35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35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35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35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35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35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35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35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35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35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35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35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35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35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35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35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35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35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35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35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35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35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35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35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35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35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35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35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35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35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35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35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35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35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35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35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35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35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35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35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35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35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35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35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35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35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35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35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35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35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35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35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35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35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35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35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35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35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35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35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35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35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35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35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35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35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35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35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35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35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35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35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35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35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35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35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35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35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35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35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35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35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35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35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35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35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35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35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35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35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35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35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35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35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35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35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35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35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35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35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35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35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35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35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35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35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35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35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35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35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35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35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35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35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35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35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35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35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35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35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35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35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35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35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35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35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35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35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35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35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35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35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35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35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35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35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35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35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35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35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35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35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35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35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35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35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35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35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35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35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35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35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35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35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35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35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35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35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35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35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35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35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35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35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35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35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35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35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35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35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35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35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35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35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35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35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35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35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35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35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35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35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35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35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35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35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35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35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35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35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35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35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35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35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35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35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35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35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35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35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35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35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35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35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35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35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35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35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35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35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35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35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35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35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35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35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35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35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35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35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35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35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35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35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35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35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35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35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35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35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35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35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35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35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35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35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35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35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35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35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35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35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35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35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35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35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35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35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35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35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35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35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35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35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35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35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35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35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35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35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35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35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35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35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35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35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35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35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35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35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35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35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35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35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35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35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35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35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35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35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35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35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35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35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35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35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35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35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35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35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35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35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35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35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35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35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35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35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35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35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35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35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35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35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35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35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35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35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35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35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35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35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35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35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35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35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35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35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35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35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35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35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35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35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35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35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35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35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35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35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35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35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35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35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35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35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35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35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35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35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35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35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35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35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35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35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35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35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35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35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35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35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35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35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35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35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35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35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35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35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35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35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35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35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35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35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35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35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35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35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35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35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35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35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35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35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35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35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35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35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35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35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35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35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35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35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35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35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35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35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35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35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35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35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35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35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35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35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35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35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35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35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35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35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35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35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35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35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35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35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35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35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35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35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35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35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35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35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35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35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35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35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35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35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35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35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35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35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35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35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35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35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35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35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35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35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35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35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35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35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35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35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35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35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35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35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35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35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35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35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35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35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35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35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35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35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35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35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35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35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35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35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35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35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35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35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35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35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35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35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35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35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35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35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35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35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35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35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35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35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35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35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35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35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35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35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35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35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35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35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35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35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35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35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35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35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35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35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35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35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35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35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35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35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35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35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35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35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35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35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35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35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35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35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35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35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35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35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35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35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35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35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35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35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35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35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35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35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35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35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35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35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35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35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35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35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35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35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35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35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35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35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35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35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35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35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35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35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35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35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35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35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35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35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35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35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35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35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35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35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35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35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35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35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35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35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35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35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35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35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35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35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35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35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35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35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35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35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35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35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35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35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35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35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35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35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35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35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35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35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35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35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35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35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35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35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35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35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35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35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35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35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35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35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35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35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35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35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35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35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35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35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35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35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35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35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35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35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35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35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35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35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35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35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35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35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35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35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35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35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35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35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35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35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35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35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35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35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35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35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35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35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35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35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35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35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35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35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35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35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35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35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35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35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35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35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35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35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35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35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35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35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35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35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35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35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35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35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35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35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35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35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35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35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35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35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35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35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35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35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35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35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35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35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35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35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35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35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35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35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35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35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35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35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35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35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35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35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35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35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35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35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35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35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35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35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35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35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35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35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35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35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35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35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35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35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35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35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35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35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35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35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35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35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35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35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35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35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35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35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35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35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35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35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35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35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35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35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35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35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35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35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35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35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35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35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35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35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35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35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35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35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35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35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35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35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35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35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35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35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35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35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35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35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35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35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35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35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35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35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35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35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35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35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35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35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35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35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35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35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35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35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35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35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35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35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35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35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35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35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35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35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35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35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35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35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35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35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35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35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35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35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35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35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35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35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35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35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35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35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35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35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35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35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35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35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35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35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35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35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35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35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35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35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35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35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35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35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35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35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35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35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35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35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35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35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35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35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35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35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35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35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35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35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35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35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35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35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35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35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35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35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35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35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35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35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35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35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35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35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35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35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35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35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35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35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35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35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35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35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35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35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35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35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35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35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35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35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35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35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35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35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35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35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6" x14ac:dyDescent="0.35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35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35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35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35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35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35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35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35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35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35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35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35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35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35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35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35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35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35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35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35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35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35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35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35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35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35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35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35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35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35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35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35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35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35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35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35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35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35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35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35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35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35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35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35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35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35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35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35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35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35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35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35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35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35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35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35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35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35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35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35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35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35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35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35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35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35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35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35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35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35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35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35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35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35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35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35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35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35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35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35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35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35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35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35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35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35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35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35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35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35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35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35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35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35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35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35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35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35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35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35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35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35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35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35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35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35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35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35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35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35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35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35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35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35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6" x14ac:dyDescent="0.35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35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35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35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35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35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35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35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35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35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35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35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35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35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35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35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35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35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35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35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35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35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35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35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35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35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35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35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35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35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35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35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35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35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35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35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35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35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35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35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35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35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35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35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35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35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35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35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35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35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35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35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35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35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35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35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35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35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35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35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35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35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35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35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35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35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35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35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35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35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35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35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35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35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35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35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35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35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35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35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35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35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35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35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35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35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35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35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35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35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35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35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35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35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35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35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35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35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35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35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35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35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35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35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35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35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35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35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35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35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35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35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35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35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35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35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35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35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35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35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35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35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35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35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35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35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35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35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35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35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35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35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35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35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35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35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35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35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35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35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35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35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35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35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35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35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35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35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35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35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35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35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35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35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35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35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35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35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35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35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35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35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35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35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35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35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35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35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35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35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35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35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35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6" x14ac:dyDescent="0.35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35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35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35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35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35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35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35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35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35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35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35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35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35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35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35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35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35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35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35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35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35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35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35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35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35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35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35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35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35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35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35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35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35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35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35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35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35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35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35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35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35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35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35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35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35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35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35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35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35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35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35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35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35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35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35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35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35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35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35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35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35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35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35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35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35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35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35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35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35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35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35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35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35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35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35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35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35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35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35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35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35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35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35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35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35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35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35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35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35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35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35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35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35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35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35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35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35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35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35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35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35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35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35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35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35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35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35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35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35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35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35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35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35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35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35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35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35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35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35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35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35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35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35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35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35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35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35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35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35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35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35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35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35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35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35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35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35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35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35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35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35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35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35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35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35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35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35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35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35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35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35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35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35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35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35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35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35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35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35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35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35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35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35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35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35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35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35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35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35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35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35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35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35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35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35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35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35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35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35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35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35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35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35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35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35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35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35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35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35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35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35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35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35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35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35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35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35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35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35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35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35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35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35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35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35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35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35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35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35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35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35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35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35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35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35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35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35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35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35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35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35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35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35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35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35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35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35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35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35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35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35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35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35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35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35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35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35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35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35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35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35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35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35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35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35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35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35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35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35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35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35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35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35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35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35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35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35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35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35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35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35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35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35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35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35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35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35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35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35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35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6" x14ac:dyDescent="0.35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6" x14ac:dyDescent="0.35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35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35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35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35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35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35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35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35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35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35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35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35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35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35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35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35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6" x14ac:dyDescent="0.35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35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35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35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35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35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6" x14ac:dyDescent="0.35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6" x14ac:dyDescent="0.35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35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35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35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35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35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35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35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35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35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35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35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35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35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6" x14ac:dyDescent="0.35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6" x14ac:dyDescent="0.35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6" x14ac:dyDescent="0.35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35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35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6" x14ac:dyDescent="0.35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35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35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35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6" x14ac:dyDescent="0.35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6" x14ac:dyDescent="0.35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35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35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35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6" x14ac:dyDescent="0.35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6" x14ac:dyDescent="0.35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35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35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35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35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35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35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35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35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35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6" x14ac:dyDescent="0.35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6" x14ac:dyDescent="0.35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35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35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35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6" x14ac:dyDescent="0.35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6" x14ac:dyDescent="0.35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6" x14ac:dyDescent="0.35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6" x14ac:dyDescent="0.35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35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35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35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35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35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35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35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35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35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35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35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35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35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35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35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35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35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35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35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35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35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35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35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35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35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35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6" x14ac:dyDescent="0.35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6" x14ac:dyDescent="0.35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35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35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35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6" x14ac:dyDescent="0.35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6" x14ac:dyDescent="0.35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6" x14ac:dyDescent="0.35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35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35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35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35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35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35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35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35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35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35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35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35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35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35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35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35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35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35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35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35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6" x14ac:dyDescent="0.35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6" x14ac:dyDescent="0.35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35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35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35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35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35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6" x14ac:dyDescent="0.35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35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6" x14ac:dyDescent="0.35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6" x14ac:dyDescent="0.35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6" x14ac:dyDescent="0.35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6" x14ac:dyDescent="0.35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35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35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35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35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6" x14ac:dyDescent="0.35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35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35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35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35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35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35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35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35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35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35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35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35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35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35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35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35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35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35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35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35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35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6" x14ac:dyDescent="0.35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6" x14ac:dyDescent="0.35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6" x14ac:dyDescent="0.35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35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35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35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35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35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35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35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35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35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35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35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35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6" x14ac:dyDescent="0.35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6" x14ac:dyDescent="0.35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35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35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35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35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35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35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35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35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35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35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35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35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35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35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35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35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35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35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35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35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35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35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35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35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35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35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35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35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35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35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35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35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35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35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35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35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35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35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35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35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6" x14ac:dyDescent="0.35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6" x14ac:dyDescent="0.35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35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35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6" x14ac:dyDescent="0.35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6" x14ac:dyDescent="0.35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6" x14ac:dyDescent="0.35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35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6" x14ac:dyDescent="0.35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35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35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35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35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35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35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35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6" x14ac:dyDescent="0.35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6" x14ac:dyDescent="0.35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35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35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35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35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35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6" x14ac:dyDescent="0.35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6" x14ac:dyDescent="0.35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6" x14ac:dyDescent="0.35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6" x14ac:dyDescent="0.35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6" x14ac:dyDescent="0.35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6" x14ac:dyDescent="0.35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35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35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35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35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35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35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35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35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6" x14ac:dyDescent="0.35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6" x14ac:dyDescent="0.35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6" x14ac:dyDescent="0.35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6" x14ac:dyDescent="0.35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6" x14ac:dyDescent="0.35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6" x14ac:dyDescent="0.35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6" x14ac:dyDescent="0.35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35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35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35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35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35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35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35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35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35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35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35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35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35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35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35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35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35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35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35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35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35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35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35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35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35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35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35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35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35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35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35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35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35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35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35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35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35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35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35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35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35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35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35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35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35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35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35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35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35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35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6" x14ac:dyDescent="0.35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6" x14ac:dyDescent="0.35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6" x14ac:dyDescent="0.35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6" x14ac:dyDescent="0.35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6" x14ac:dyDescent="0.35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35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35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35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35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35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35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35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35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35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35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35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35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35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35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35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35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35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35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35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6" x14ac:dyDescent="0.35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35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35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35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35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35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35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35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35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35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35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35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35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35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35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35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35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35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35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35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35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35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35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35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35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35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35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35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35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35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35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35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35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35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35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35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35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35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35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35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35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35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35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6" x14ac:dyDescent="0.35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6" x14ac:dyDescent="0.35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6" x14ac:dyDescent="0.35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6" x14ac:dyDescent="0.35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35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35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35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35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6" x14ac:dyDescent="0.35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6" x14ac:dyDescent="0.35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6" x14ac:dyDescent="0.35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6" x14ac:dyDescent="0.35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35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35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35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35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35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35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35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6" x14ac:dyDescent="0.35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35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35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35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35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35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35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35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35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35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35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35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35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35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35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35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35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35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35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35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35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35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35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35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35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35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35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35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35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35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35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35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35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35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35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35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35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35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35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35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35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35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35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35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35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35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35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35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35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35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35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35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35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35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35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35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6" x14ac:dyDescent="0.35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6" x14ac:dyDescent="0.35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6" x14ac:dyDescent="0.35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35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35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6" x14ac:dyDescent="0.35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35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35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35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35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35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35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35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35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35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35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35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35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35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35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35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35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35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35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35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35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35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35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35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35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35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35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35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35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35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35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35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35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35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35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35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35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35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35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35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35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35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35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35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35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35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35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35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35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35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35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35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35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35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35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35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35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35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35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35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35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35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35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35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35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35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35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35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35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35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35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35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35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35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35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35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35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6" x14ac:dyDescent="0.35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6" x14ac:dyDescent="0.35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6" x14ac:dyDescent="0.35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35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35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35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35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35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35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35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35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35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35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35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35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35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35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35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35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35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35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35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35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35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35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35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35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35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35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35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35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35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35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6" x14ac:dyDescent="0.35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35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35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35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35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35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35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35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35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35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35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35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35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35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35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35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35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35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35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35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35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35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35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35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35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6" x14ac:dyDescent="0.35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6" x14ac:dyDescent="0.35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6" x14ac:dyDescent="0.35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6" x14ac:dyDescent="0.35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6" x14ac:dyDescent="0.35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6" x14ac:dyDescent="0.35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35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35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35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35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35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35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35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35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35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35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35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35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35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35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35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35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35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35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35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35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35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35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35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35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35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35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35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35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35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35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35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35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35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35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35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35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35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35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35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35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35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35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35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35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35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35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35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35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35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35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35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35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35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35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35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35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35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35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35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35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35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35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35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35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35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35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35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35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35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35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35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35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35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35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35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35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35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35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35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35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35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35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35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35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35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35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35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35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35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35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35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35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35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35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35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6" x14ac:dyDescent="0.35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6" x14ac:dyDescent="0.35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6" x14ac:dyDescent="0.35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6" x14ac:dyDescent="0.35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6" x14ac:dyDescent="0.35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6" x14ac:dyDescent="0.35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35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35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35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35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35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35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35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35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35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35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35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35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6" x14ac:dyDescent="0.35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35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35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35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35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35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35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35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35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35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35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35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35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35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35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35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35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35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35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35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35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35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35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35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35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35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35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35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35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35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35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35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35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35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35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35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35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6" x14ac:dyDescent="0.35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6" x14ac:dyDescent="0.35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35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35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35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35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35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35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35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35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35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35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35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35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35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6" x14ac:dyDescent="0.35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6" x14ac:dyDescent="0.35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35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35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35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35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35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35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35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6" x14ac:dyDescent="0.35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6" x14ac:dyDescent="0.35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6" x14ac:dyDescent="0.35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35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35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35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35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35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35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35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35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35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35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6" x14ac:dyDescent="0.35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6" x14ac:dyDescent="0.35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6" x14ac:dyDescent="0.35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6" x14ac:dyDescent="0.35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6" x14ac:dyDescent="0.35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6" x14ac:dyDescent="0.35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6" x14ac:dyDescent="0.35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6" x14ac:dyDescent="0.35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6" x14ac:dyDescent="0.35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6" x14ac:dyDescent="0.35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35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35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35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35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35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35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35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35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35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35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6" x14ac:dyDescent="0.35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6" x14ac:dyDescent="0.35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6" x14ac:dyDescent="0.35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6" x14ac:dyDescent="0.35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6" x14ac:dyDescent="0.35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35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35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6" x14ac:dyDescent="0.35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6" x14ac:dyDescent="0.35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35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35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35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35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35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35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35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35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35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35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35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6" x14ac:dyDescent="0.35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35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6" x14ac:dyDescent="0.35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6" x14ac:dyDescent="0.35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6" x14ac:dyDescent="0.35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6" x14ac:dyDescent="0.35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35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35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6" x14ac:dyDescent="0.35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6" x14ac:dyDescent="0.35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6" x14ac:dyDescent="0.35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6" x14ac:dyDescent="0.35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35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35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35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35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35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35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6" x14ac:dyDescent="0.35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35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35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35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35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35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35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35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35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35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35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35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35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35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35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35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35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35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35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35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35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35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35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35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35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35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35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35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35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35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35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35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35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35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35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35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35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35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35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35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35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35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35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35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35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35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35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35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35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35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35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35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35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35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35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35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35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35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35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35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35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6" x14ac:dyDescent="0.35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6" x14ac:dyDescent="0.35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6" x14ac:dyDescent="0.35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35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35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35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35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35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35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35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35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35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35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35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35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35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35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6" x14ac:dyDescent="0.35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6" x14ac:dyDescent="0.35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35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35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35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35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35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35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35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35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35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35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35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35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35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35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35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35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6" x14ac:dyDescent="0.35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6" x14ac:dyDescent="0.35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6" x14ac:dyDescent="0.35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35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35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35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35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35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35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35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35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6" x14ac:dyDescent="0.35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6" x14ac:dyDescent="0.35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6" x14ac:dyDescent="0.35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6" x14ac:dyDescent="0.35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6" x14ac:dyDescent="0.35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6" x14ac:dyDescent="0.35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35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35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35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35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35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35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35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35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35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35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35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35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35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35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35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35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35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35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35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35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35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35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35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35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35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35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35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35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35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35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35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35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35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6" x14ac:dyDescent="0.35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6" x14ac:dyDescent="0.35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35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35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35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35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35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35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35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35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35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35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35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35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35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35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35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35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35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35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35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35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35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35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35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35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35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35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35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35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35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35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35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35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35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35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35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35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35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35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35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35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35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35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35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35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35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35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35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35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35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35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35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35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35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35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35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35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35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35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35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35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35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35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35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35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6" x14ac:dyDescent="0.35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6" x14ac:dyDescent="0.35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6" x14ac:dyDescent="0.35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6" x14ac:dyDescent="0.35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35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6" x14ac:dyDescent="0.35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35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35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35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35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35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35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35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35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35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35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35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6" x14ac:dyDescent="0.35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6" x14ac:dyDescent="0.35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6" x14ac:dyDescent="0.35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6" x14ac:dyDescent="0.35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6" x14ac:dyDescent="0.35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6" x14ac:dyDescent="0.35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35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35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35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35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35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35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35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35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35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35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35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6" x14ac:dyDescent="0.35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6" x14ac:dyDescent="0.35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6" x14ac:dyDescent="0.35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6" x14ac:dyDescent="0.35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6" x14ac:dyDescent="0.35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6" x14ac:dyDescent="0.35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6" x14ac:dyDescent="0.35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6" x14ac:dyDescent="0.35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6" x14ac:dyDescent="0.35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6" x14ac:dyDescent="0.35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6" x14ac:dyDescent="0.35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6" x14ac:dyDescent="0.35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6" x14ac:dyDescent="0.35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35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35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35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35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35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35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35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35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35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35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35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35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35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35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35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35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35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6" x14ac:dyDescent="0.35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6" x14ac:dyDescent="0.35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35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35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35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35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35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35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35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35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35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35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35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35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35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35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35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35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35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35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35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35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35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6" x14ac:dyDescent="0.35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35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35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35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35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35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35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35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35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35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35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35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35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35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35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35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35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35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35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35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6" x14ac:dyDescent="0.35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6" x14ac:dyDescent="0.35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6" x14ac:dyDescent="0.35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6" x14ac:dyDescent="0.35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6" x14ac:dyDescent="0.35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6" x14ac:dyDescent="0.35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35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35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35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35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35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6" x14ac:dyDescent="0.35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6" x14ac:dyDescent="0.35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6" x14ac:dyDescent="0.35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6" x14ac:dyDescent="0.35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6" x14ac:dyDescent="0.35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6" x14ac:dyDescent="0.35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35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35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35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35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35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35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35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35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35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35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35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35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35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35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35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35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35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35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35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35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35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35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35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35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35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35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6" x14ac:dyDescent="0.35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35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35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35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35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35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35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35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35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35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35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6" x14ac:dyDescent="0.35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35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35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35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35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35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35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35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35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35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35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35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35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35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35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35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35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35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35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35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35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35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35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35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35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35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35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35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35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35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35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35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35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35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35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6" x14ac:dyDescent="0.35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6" x14ac:dyDescent="0.35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35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35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35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35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35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6" x14ac:dyDescent="0.35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6" x14ac:dyDescent="0.35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6" x14ac:dyDescent="0.35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35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35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35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35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35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35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35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35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35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35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35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35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35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35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35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35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35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35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6" x14ac:dyDescent="0.35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6" x14ac:dyDescent="0.35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35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6" x14ac:dyDescent="0.35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6" x14ac:dyDescent="0.35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35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35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35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35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35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35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35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35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35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35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35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35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35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35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35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35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35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35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35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35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35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35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35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35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35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35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35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35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35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35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35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35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35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35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35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35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35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35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35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35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35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35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35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35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35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35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35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35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35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35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6" x14ac:dyDescent="0.35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6" x14ac:dyDescent="0.35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6" x14ac:dyDescent="0.35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6" x14ac:dyDescent="0.35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6" x14ac:dyDescent="0.35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6" x14ac:dyDescent="0.35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35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35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35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35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35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35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35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35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35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35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35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35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35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35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35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35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35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35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35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35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35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35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35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35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35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35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35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35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35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35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35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35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35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35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35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35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35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35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35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35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35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35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35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35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35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35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35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35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6" x14ac:dyDescent="0.35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6" x14ac:dyDescent="0.35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6" x14ac:dyDescent="0.35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35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35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35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6" x14ac:dyDescent="0.35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6" x14ac:dyDescent="0.35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6" x14ac:dyDescent="0.35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35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35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35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35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35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35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35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35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35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35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35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35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35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35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35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35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35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35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35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35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6" x14ac:dyDescent="0.35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6" x14ac:dyDescent="0.35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6" x14ac:dyDescent="0.35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6" x14ac:dyDescent="0.35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6" x14ac:dyDescent="0.35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35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35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35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6" x14ac:dyDescent="0.35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35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35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35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35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35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35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6" x14ac:dyDescent="0.35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6" x14ac:dyDescent="0.35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6" x14ac:dyDescent="0.35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6" x14ac:dyDescent="0.35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6" x14ac:dyDescent="0.35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6" x14ac:dyDescent="0.35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35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35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35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35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35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35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35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35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35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35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35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35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35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35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35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35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35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35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35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35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35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35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35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35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35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35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35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35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35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35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35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35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35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35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35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35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35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35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35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35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35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35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35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35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35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35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35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35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35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35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35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35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35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35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35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35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35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35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35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35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35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35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35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35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35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35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35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35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35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35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35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35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35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35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6" x14ac:dyDescent="0.35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6" x14ac:dyDescent="0.35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6" x14ac:dyDescent="0.35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6" x14ac:dyDescent="0.35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35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35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35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35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35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35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35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35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35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35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35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35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35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35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35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35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6" x14ac:dyDescent="0.35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6" x14ac:dyDescent="0.35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6" x14ac:dyDescent="0.35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35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35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35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35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35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35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35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35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35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35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35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35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35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35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35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35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35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35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35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35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35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35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35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35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35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35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35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35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35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35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35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35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35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35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35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35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35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35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35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35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35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35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35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35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35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35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35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35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35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35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35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35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35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35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35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35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6" x14ac:dyDescent="0.35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6" x14ac:dyDescent="0.35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6" x14ac:dyDescent="0.35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6" x14ac:dyDescent="0.35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6" x14ac:dyDescent="0.35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35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35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35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35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35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6" x14ac:dyDescent="0.35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6" x14ac:dyDescent="0.35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35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35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35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35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35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6" x14ac:dyDescent="0.35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6" x14ac:dyDescent="0.35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35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35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6" x14ac:dyDescent="0.35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6" x14ac:dyDescent="0.35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35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6" x14ac:dyDescent="0.35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6" x14ac:dyDescent="0.35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35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35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35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35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35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35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35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35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35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35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35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6" x14ac:dyDescent="0.35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6" x14ac:dyDescent="0.35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6" x14ac:dyDescent="0.35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35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6" x14ac:dyDescent="0.35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35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35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35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35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35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35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35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35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6" x14ac:dyDescent="0.35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6" x14ac:dyDescent="0.35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6" x14ac:dyDescent="0.35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6" x14ac:dyDescent="0.35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6" x14ac:dyDescent="0.35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6" x14ac:dyDescent="0.35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6" x14ac:dyDescent="0.35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35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35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35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35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35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35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35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35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35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35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35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35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35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35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35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35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35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6" x14ac:dyDescent="0.35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35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35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35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35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35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35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6" x14ac:dyDescent="0.35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6" x14ac:dyDescent="0.35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6" x14ac:dyDescent="0.35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6" x14ac:dyDescent="0.35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6" x14ac:dyDescent="0.35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6" x14ac:dyDescent="0.35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35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35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35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35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35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35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35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35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35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35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35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35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35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6" x14ac:dyDescent="0.35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6" x14ac:dyDescent="0.35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6" x14ac:dyDescent="0.35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6" x14ac:dyDescent="0.35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35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35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35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35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35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35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35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35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6" x14ac:dyDescent="0.35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6" x14ac:dyDescent="0.35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6" x14ac:dyDescent="0.35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6" x14ac:dyDescent="0.35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35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35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6" x14ac:dyDescent="0.35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6" x14ac:dyDescent="0.35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35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35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35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35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35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35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35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35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6" x14ac:dyDescent="0.35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6" x14ac:dyDescent="0.35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6" x14ac:dyDescent="0.35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6" x14ac:dyDescent="0.35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6" x14ac:dyDescent="0.35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35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35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35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35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35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35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35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35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35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6" x14ac:dyDescent="0.35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6" x14ac:dyDescent="0.35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6" x14ac:dyDescent="0.35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6" x14ac:dyDescent="0.35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6" x14ac:dyDescent="0.35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6" x14ac:dyDescent="0.35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6" x14ac:dyDescent="0.35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6" x14ac:dyDescent="0.35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6" x14ac:dyDescent="0.35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35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35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35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35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35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35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35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35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35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35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35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35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35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35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35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35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35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35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35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35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35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35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35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35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35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35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35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35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35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35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35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35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35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35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35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35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35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35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35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35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35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35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35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35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35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35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35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35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35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35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35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35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35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35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35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35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35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35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35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35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35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35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35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35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35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35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35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35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35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35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35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35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35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35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35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35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6" x14ac:dyDescent="0.35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6" x14ac:dyDescent="0.35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6" x14ac:dyDescent="0.35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6" x14ac:dyDescent="0.35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6" x14ac:dyDescent="0.35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6" x14ac:dyDescent="0.35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6" x14ac:dyDescent="0.35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35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35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35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35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35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35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35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35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35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35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35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35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35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35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35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35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35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35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35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35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35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35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35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35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35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35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35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35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35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35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35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35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35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35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35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35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6" x14ac:dyDescent="0.35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6" x14ac:dyDescent="0.35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6" x14ac:dyDescent="0.35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35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35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35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35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35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35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35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35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35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35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35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35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35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35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35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35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35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35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35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35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35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35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35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35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35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35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35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35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35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35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35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35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35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35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35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35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35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35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35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35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35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35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35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35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35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35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35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35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35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35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35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35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35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35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35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35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35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35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35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35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35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6" x14ac:dyDescent="0.35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6" x14ac:dyDescent="0.35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6" x14ac:dyDescent="0.35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35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35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35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35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35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35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35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35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35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35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35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35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35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35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35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35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35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35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35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35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35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35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6" x14ac:dyDescent="0.35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6" x14ac:dyDescent="0.35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6" x14ac:dyDescent="0.35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6" x14ac:dyDescent="0.35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35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35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35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35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35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35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35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35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35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35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35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35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35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6" x14ac:dyDescent="0.35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6" x14ac:dyDescent="0.35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6" x14ac:dyDescent="0.35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6" x14ac:dyDescent="0.35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6" x14ac:dyDescent="0.35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6" x14ac:dyDescent="0.35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35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35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35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35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35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35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35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35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35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35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35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35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35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35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35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35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35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35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35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35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35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35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6" x14ac:dyDescent="0.35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6" x14ac:dyDescent="0.35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35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35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35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35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35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6" x14ac:dyDescent="0.35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6" x14ac:dyDescent="0.35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6" x14ac:dyDescent="0.35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6" x14ac:dyDescent="0.35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6" x14ac:dyDescent="0.35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6" x14ac:dyDescent="0.35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35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35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35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35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35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35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35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35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35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35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35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6" x14ac:dyDescent="0.35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6" x14ac:dyDescent="0.35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6" x14ac:dyDescent="0.35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6" x14ac:dyDescent="0.35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35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35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35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35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35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35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35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35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6" x14ac:dyDescent="0.35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6" x14ac:dyDescent="0.35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6" x14ac:dyDescent="0.35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35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35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35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35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35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35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35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35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35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35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35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35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35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35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35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35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35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35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35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6" x14ac:dyDescent="0.35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6" x14ac:dyDescent="0.35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35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6" x14ac:dyDescent="0.35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6" x14ac:dyDescent="0.35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6" x14ac:dyDescent="0.35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6" x14ac:dyDescent="0.35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35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35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35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35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35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35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35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35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35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6" x14ac:dyDescent="0.35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35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35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35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35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35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35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35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35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35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35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35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6" x14ac:dyDescent="0.35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6" x14ac:dyDescent="0.35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6" x14ac:dyDescent="0.35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35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35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6" x14ac:dyDescent="0.35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6" x14ac:dyDescent="0.35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6" x14ac:dyDescent="0.35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6" x14ac:dyDescent="0.35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35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35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35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35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35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35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35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35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35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35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35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35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6" x14ac:dyDescent="0.35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6" x14ac:dyDescent="0.35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6" x14ac:dyDescent="0.35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6" x14ac:dyDescent="0.35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6" x14ac:dyDescent="0.35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6" x14ac:dyDescent="0.35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6" x14ac:dyDescent="0.35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6" x14ac:dyDescent="0.35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6" x14ac:dyDescent="0.35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6" x14ac:dyDescent="0.35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6" x14ac:dyDescent="0.35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6" x14ac:dyDescent="0.35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6" x14ac:dyDescent="0.35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6" x14ac:dyDescent="0.35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35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6" x14ac:dyDescent="0.35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6" x14ac:dyDescent="0.35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6" x14ac:dyDescent="0.35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35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35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6" x14ac:dyDescent="0.35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6" x14ac:dyDescent="0.35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35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35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35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35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35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35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35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35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35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35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35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35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35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35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35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35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35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35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35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35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35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35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35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35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35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6" x14ac:dyDescent="0.35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6" x14ac:dyDescent="0.35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6" x14ac:dyDescent="0.35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35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35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35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35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35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35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35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35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35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35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35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35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35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35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35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6" x14ac:dyDescent="0.35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35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6" x14ac:dyDescent="0.35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6" x14ac:dyDescent="0.35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6" x14ac:dyDescent="0.35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35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35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6" x14ac:dyDescent="0.35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6" x14ac:dyDescent="0.35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6" x14ac:dyDescent="0.35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6" x14ac:dyDescent="0.35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6" x14ac:dyDescent="0.35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35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6" x14ac:dyDescent="0.35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35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6" x14ac:dyDescent="0.35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35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35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35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35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35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35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35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35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35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6" x14ac:dyDescent="0.35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35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35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35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35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35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35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35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35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35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35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35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35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35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35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35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6" x14ac:dyDescent="0.35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35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6" x14ac:dyDescent="0.35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6" x14ac:dyDescent="0.35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6" x14ac:dyDescent="0.35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6" x14ac:dyDescent="0.35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35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35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35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35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35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35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35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35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35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35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35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35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35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35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35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35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6" x14ac:dyDescent="0.35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6" x14ac:dyDescent="0.35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6" x14ac:dyDescent="0.35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6" x14ac:dyDescent="0.35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6" x14ac:dyDescent="0.35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35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35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35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6" x14ac:dyDescent="0.35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6" x14ac:dyDescent="0.35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35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35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35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35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35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6" x14ac:dyDescent="0.35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6" x14ac:dyDescent="0.35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6" x14ac:dyDescent="0.35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6" x14ac:dyDescent="0.35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6" x14ac:dyDescent="0.35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6" x14ac:dyDescent="0.35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35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35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35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35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35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35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35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35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35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35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35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35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35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35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35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35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35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35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35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35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35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35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35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35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35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35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35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35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35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35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35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35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35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35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35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35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35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35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35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6" x14ac:dyDescent="0.35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6" x14ac:dyDescent="0.35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35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35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6" x14ac:dyDescent="0.35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6" x14ac:dyDescent="0.35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35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35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35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35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35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35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35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35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35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35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35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35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35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35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35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35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35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35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35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35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35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35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35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35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35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35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35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6" x14ac:dyDescent="0.35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35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35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35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35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35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35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35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35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35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35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35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35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35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6" x14ac:dyDescent="0.35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6" x14ac:dyDescent="0.35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6" x14ac:dyDescent="0.35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6" x14ac:dyDescent="0.35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6" x14ac:dyDescent="0.35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35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35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35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35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35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35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35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35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35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35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35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35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35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35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35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35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35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35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35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35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35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35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35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35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6" x14ac:dyDescent="0.35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6" x14ac:dyDescent="0.35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35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6" x14ac:dyDescent="0.35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6" x14ac:dyDescent="0.35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6" x14ac:dyDescent="0.35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6" x14ac:dyDescent="0.35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6" x14ac:dyDescent="0.35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6" x14ac:dyDescent="0.35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6" x14ac:dyDescent="0.35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6" x14ac:dyDescent="0.35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6" x14ac:dyDescent="0.35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6" x14ac:dyDescent="0.35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35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35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35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35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35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6" x14ac:dyDescent="0.35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35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35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35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35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6" x14ac:dyDescent="0.35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6" x14ac:dyDescent="0.35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35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35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35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35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35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6" x14ac:dyDescent="0.35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6" x14ac:dyDescent="0.35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35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35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6" x14ac:dyDescent="0.35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6" x14ac:dyDescent="0.35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6" x14ac:dyDescent="0.35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6" x14ac:dyDescent="0.35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6" x14ac:dyDescent="0.35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6" x14ac:dyDescent="0.35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6" x14ac:dyDescent="0.35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6" x14ac:dyDescent="0.35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6" x14ac:dyDescent="0.35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6" x14ac:dyDescent="0.35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35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6" x14ac:dyDescent="0.35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6" x14ac:dyDescent="0.35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35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35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35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35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35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6" x14ac:dyDescent="0.35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35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35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35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35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6" x14ac:dyDescent="0.35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6" x14ac:dyDescent="0.35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6" x14ac:dyDescent="0.35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35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35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35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35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35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6" x14ac:dyDescent="0.35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6" x14ac:dyDescent="0.35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35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6" x14ac:dyDescent="0.35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6" x14ac:dyDescent="0.35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6" x14ac:dyDescent="0.35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35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35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35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35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6" x14ac:dyDescent="0.35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35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6" x14ac:dyDescent="0.35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35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35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35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35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6" x14ac:dyDescent="0.35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6" x14ac:dyDescent="0.35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35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35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6" x14ac:dyDescent="0.35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35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35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35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35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35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35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35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35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35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35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35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35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35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35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6" x14ac:dyDescent="0.35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6" x14ac:dyDescent="0.35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6" x14ac:dyDescent="0.35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35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35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35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35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35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35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35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35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35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35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35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35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35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35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35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35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35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6" x14ac:dyDescent="0.35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35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35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35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6" x14ac:dyDescent="0.35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6" x14ac:dyDescent="0.35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35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35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35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35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35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6" x14ac:dyDescent="0.35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6" x14ac:dyDescent="0.35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6" x14ac:dyDescent="0.35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6" x14ac:dyDescent="0.35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6" x14ac:dyDescent="0.35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6" x14ac:dyDescent="0.35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35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35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35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35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35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35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35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35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35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6" x14ac:dyDescent="0.35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35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35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35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35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35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35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35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6" x14ac:dyDescent="0.35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6" x14ac:dyDescent="0.35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6" x14ac:dyDescent="0.35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35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35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35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35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6" x14ac:dyDescent="0.35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6" x14ac:dyDescent="0.35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6" x14ac:dyDescent="0.35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6" x14ac:dyDescent="0.35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6" x14ac:dyDescent="0.35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6" x14ac:dyDescent="0.35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35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35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35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35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35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35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35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35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35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35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35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35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35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35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35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6" x14ac:dyDescent="0.35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6" x14ac:dyDescent="0.35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35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35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35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35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35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6" x14ac:dyDescent="0.35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6" x14ac:dyDescent="0.35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6" x14ac:dyDescent="0.35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6" x14ac:dyDescent="0.35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6" x14ac:dyDescent="0.35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6" x14ac:dyDescent="0.35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35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35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35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35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35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35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35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35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35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35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35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35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35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35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35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35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35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35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6" x14ac:dyDescent="0.35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6" x14ac:dyDescent="0.35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35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35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35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35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35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35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35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35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35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35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35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35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35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6" x14ac:dyDescent="0.35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35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35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35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35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35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35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35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35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35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35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35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35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35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35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35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35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35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35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35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35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35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35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35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35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35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35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35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35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35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35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35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35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35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35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35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35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35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35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35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35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35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35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35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35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35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35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35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35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35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35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35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35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35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35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35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35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35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35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35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35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35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35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35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35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35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35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35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35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35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35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35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35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35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35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35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35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35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35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6" x14ac:dyDescent="0.35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6" x14ac:dyDescent="0.35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35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35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35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35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35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35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35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35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35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35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35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35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35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35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35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35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35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35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35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35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35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35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35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35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35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35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35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35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35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35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35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35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35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35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35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35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35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35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35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35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35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35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35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35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35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35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35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35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35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35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35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35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35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35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35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35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35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35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35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35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35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35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35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35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35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35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35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35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35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35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35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35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35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35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35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35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35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35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35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35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35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35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35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35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35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35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35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35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35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35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35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35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35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35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35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35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35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35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35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35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35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35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35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35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35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35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35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35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35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35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35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35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35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35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35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35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35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35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35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35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35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35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35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35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35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35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35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35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35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35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35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35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35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35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35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35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35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35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35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35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35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35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35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35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35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6" x14ac:dyDescent="0.35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35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35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35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35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35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35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35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35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35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35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35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35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35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35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35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35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35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35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35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35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35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35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35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35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35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35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35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35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35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35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35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35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35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35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35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35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35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35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35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35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35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35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35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35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35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35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35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35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35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35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35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6" x14ac:dyDescent="0.35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35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35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35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35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35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35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35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35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35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35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35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35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35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35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35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35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35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35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35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35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35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35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35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35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35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35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35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35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35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35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35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35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35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35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35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35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35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35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35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35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35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35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35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35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35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35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35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35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35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35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35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35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35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35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35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35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35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35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35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35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35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35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35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6" x14ac:dyDescent="0.35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35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35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35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35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35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35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35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35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35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35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35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35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35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35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35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35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35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35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35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35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35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35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35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35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35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35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35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35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35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35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35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35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35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35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35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35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35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35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35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35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35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35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35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35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35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35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35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35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35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35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35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35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35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35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35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35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35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35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35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35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35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35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35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35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35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35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35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35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35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35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35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35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35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35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35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35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35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35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35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35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35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35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35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35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35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35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35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35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35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35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35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35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35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35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35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35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35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35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35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35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35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35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35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35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35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35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35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35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35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35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6" x14ac:dyDescent="0.35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6" x14ac:dyDescent="0.35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35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35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35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35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35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35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35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35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35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35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35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35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35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35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35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35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35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35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35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35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35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35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35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35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35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35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35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35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35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35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35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35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35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35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35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35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35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35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35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35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35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35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35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35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35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35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35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35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35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35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35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35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35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35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35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6" x14ac:dyDescent="0.35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6" x14ac:dyDescent="0.35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35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35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35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35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35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35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35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35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35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35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35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35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35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35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35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35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35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35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35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35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35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35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35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35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35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35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35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35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35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35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35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35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35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35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35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35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35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35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35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35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35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35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35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35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35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35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35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35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35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35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35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35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35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35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35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35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35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35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35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35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35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35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35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35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35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35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35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35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6" x14ac:dyDescent="0.35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6" x14ac:dyDescent="0.35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35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35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6" x14ac:dyDescent="0.35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35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35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35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35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35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35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35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35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35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35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35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35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35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35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35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35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35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35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35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35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35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35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35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35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35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35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35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35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35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35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35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6" x14ac:dyDescent="0.35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35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35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35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35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35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35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35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35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35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35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35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35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35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35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35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35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6" x14ac:dyDescent="0.35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35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35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35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6" x14ac:dyDescent="0.35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35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35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35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35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35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35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35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35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35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35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35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35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35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35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35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35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35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35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35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35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35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35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35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35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35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35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35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35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35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35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35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35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35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35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35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35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35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35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35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35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35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35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35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35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35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35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35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35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35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35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35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35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35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35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35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35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35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35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35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35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35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35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35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35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35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35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35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35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35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35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35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6" x14ac:dyDescent="0.35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6" x14ac:dyDescent="0.35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35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35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35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35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35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35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35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35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35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35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35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35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6" x14ac:dyDescent="0.35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6" x14ac:dyDescent="0.35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6" x14ac:dyDescent="0.35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35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35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35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35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35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35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35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35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35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35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35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35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35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35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35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35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35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6" x14ac:dyDescent="0.35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6" x14ac:dyDescent="0.35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35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35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35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35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35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35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35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35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35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35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35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35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35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35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35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35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35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35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35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35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35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35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6" x14ac:dyDescent="0.35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6" x14ac:dyDescent="0.35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6" x14ac:dyDescent="0.35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35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6" x14ac:dyDescent="0.35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35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35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35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35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35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35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35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35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35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35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35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35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35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35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35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35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35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35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35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35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35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35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35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35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35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35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35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35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35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35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35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35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35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6" x14ac:dyDescent="0.35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6" x14ac:dyDescent="0.35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6" x14ac:dyDescent="0.35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35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35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35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35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35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35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35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35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35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35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35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35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35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35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35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35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35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35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35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35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35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35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35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35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35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35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35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35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35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35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35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35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35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35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35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35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35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6" x14ac:dyDescent="0.35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6" x14ac:dyDescent="0.35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6" x14ac:dyDescent="0.35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6" x14ac:dyDescent="0.35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35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35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35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35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35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35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35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35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35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35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35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35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35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35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35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35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35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35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35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35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35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35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35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35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35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35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35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35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35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35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35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35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6" x14ac:dyDescent="0.35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6" x14ac:dyDescent="0.35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35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6" x14ac:dyDescent="0.35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6" x14ac:dyDescent="0.35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35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35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35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35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35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35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35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35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35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35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35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6" x14ac:dyDescent="0.35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6" x14ac:dyDescent="0.35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6" x14ac:dyDescent="0.35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6" x14ac:dyDescent="0.35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35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35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35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35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35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35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35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35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35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35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35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35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35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35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35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35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35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35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35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35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35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35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35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35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35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35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35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35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35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35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6" x14ac:dyDescent="0.35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6" x14ac:dyDescent="0.35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35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35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35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6" x14ac:dyDescent="0.35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35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35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35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35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35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35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35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35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35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35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35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35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35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35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35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35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35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35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35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35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6" x14ac:dyDescent="0.35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6" x14ac:dyDescent="0.35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35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35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35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35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35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35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35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35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35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35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35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35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35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35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35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35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35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35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35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35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35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35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35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35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35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35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35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35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35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35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35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35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35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35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35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35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35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35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35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35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35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35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35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35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35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35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35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35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35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35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35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35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35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35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35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35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35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35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35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35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35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35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35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35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35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35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35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35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35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35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35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35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35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35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35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35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35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35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35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35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35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35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35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35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35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35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35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35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35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35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35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35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35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35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35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35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35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35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35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35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35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35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35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35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35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35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35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35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35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35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35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35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35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35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35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35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35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35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35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35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35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35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35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35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6" x14ac:dyDescent="0.35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6" x14ac:dyDescent="0.35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35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35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35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35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35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35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35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35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35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35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35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35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35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35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35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35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35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35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35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35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35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35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35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35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35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35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35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35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35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35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35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35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35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35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35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35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35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6" x14ac:dyDescent="0.35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6" x14ac:dyDescent="0.35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6" x14ac:dyDescent="0.35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35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35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35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6" x14ac:dyDescent="0.35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6" x14ac:dyDescent="0.35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35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35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35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35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35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35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35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35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35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35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35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35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35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35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35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35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35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35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35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35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35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35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35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35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35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35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35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35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35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35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35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35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35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35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35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35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35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35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35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35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35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35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35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35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35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35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35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35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35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35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6" x14ac:dyDescent="0.35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35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35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35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35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35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35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35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35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35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35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35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6" x14ac:dyDescent="0.35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35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35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35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35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35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35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35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35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35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35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35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35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35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35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35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35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35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35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35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35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35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35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35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35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35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35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35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35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35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35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35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35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35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35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35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35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35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35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35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35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35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35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35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35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35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35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35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35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35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35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35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35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35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35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35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35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35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35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35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35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35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35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35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35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35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35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35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35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35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35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35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35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35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35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35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35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35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6" x14ac:dyDescent="0.35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35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35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35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35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35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35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35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35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35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35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35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35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35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35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35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35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35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35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35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35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35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35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35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35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35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35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35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35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35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35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35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35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35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35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35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35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35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35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35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35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35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35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35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35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35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35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35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35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35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35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6" x14ac:dyDescent="0.35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35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35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35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35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35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35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35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35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35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35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35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35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35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35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35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35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35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35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35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35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35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35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6" x14ac:dyDescent="0.35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6" x14ac:dyDescent="0.35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6" x14ac:dyDescent="0.35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6" x14ac:dyDescent="0.35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35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35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35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35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35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35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35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35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35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35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35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35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35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35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35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35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35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35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35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35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35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35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35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35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35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35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35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35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35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35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35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35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35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35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35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35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35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35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35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35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35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35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35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35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35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35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35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35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35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35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35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35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35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35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35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35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35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35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35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35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35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35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35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35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35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35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35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35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35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35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35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35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35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35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35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35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35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35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35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35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35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35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35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35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35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35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35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35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35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6" x14ac:dyDescent="0.35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35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35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35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35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35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35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35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35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35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35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35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35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35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35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35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35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35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35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35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35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35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6" x14ac:dyDescent="0.35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35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35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35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35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35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35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6" x14ac:dyDescent="0.35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35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35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35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35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35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35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35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35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35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35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35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35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35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6" x14ac:dyDescent="0.35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35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35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6" x14ac:dyDescent="0.35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35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35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35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6" x14ac:dyDescent="0.35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6" x14ac:dyDescent="0.35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35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35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35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35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35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35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35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35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35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35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35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35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35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35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35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35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35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35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35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35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35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35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35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35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35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35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35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35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35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35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35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35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35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35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35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35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35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35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35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35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35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35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35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35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35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35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35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35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35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35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35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35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35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35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35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35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35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35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35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35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35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35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35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35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35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35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35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35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35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35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35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35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35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35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35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35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35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35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35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35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35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35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35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35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35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35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35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35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35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35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35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35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35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35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35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35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35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35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35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35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35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35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35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35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35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35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35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35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35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35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35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35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35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35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35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35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35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35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35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35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35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35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35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35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35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35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35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35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35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35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35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35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35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35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35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35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35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35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35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35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35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35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35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35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35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35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35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35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35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35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35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35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35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35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35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35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35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35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35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35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35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35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35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35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35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35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35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35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6" x14ac:dyDescent="0.35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6" x14ac:dyDescent="0.35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35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35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35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35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35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35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35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35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35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35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35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35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35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35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35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35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35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35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35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35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35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35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35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6" x14ac:dyDescent="0.35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35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35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35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35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35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35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35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35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35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35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35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35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35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35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35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6" x14ac:dyDescent="0.35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6" x14ac:dyDescent="0.35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35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35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35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35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35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35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35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35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35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35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35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35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35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35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35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35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6" x14ac:dyDescent="0.35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35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35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35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35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35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35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35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35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6" x14ac:dyDescent="0.35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6" x14ac:dyDescent="0.35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35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35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35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35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35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35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35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35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6" x14ac:dyDescent="0.35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35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6" x14ac:dyDescent="0.35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35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6" x14ac:dyDescent="0.35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35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35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35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35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35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35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35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35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35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35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35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35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35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35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35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35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35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35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35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35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35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35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35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6" x14ac:dyDescent="0.35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6" x14ac:dyDescent="0.35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35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35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35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35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35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35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35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35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35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35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35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35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35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35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35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35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35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35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35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35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35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35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35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35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35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35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35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35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35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35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35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35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35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35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35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35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6" x14ac:dyDescent="0.35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35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6" x14ac:dyDescent="0.35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35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35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35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35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35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35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35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35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35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35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35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35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35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35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35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35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35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35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35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35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35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35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35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35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35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35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35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35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35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35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6" x14ac:dyDescent="0.35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6" x14ac:dyDescent="0.35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6" x14ac:dyDescent="0.35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35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35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35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35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35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35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35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35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35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35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6" x14ac:dyDescent="0.35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6" x14ac:dyDescent="0.35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6" x14ac:dyDescent="0.35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6" x14ac:dyDescent="0.35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35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35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35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35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35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35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35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35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35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35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35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35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35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35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35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35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35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35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35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35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35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35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35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35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35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35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6" x14ac:dyDescent="0.35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35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35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35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35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6" x14ac:dyDescent="0.35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35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35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35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35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35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35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35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35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35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35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35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35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35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35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35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6" x14ac:dyDescent="0.35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35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35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35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35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35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35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35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35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35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35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35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35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35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35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35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35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35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35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35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35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35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35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35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35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35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35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35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35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35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35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35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35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35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35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35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35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6" x14ac:dyDescent="0.35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35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35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35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35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35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35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35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35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6" x14ac:dyDescent="0.35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35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35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35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35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35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35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35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35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35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35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35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35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35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35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35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35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35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35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35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35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35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35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35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35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35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35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35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35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35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35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35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35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35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35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35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35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35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35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35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35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35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35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35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35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35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35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35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35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35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35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35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35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35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35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35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35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35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35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35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35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35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35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35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35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35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35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35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35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35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6" x14ac:dyDescent="0.35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35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35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35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35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35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6" x14ac:dyDescent="0.35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35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35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35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35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35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35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35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35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35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35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35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35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35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35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35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35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35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35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35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35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35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35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35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35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35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35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35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35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35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35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35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35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35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35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6" x14ac:dyDescent="0.35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35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6" x14ac:dyDescent="0.35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35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35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35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35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35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35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35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35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35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35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6" x14ac:dyDescent="0.35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6" x14ac:dyDescent="0.35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6" x14ac:dyDescent="0.35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35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35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35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35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35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35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35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35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35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6" x14ac:dyDescent="0.35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6" x14ac:dyDescent="0.35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35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35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35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35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35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35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35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35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35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35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35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35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35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6" x14ac:dyDescent="0.35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35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35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35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35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35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6" x14ac:dyDescent="0.35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6" x14ac:dyDescent="0.35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6" x14ac:dyDescent="0.35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35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35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6" x14ac:dyDescent="0.35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6" x14ac:dyDescent="0.35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6" x14ac:dyDescent="0.35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35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35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35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35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6" x14ac:dyDescent="0.35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35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35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6" x14ac:dyDescent="0.35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35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35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35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35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6" x14ac:dyDescent="0.35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35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35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35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35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6" x14ac:dyDescent="0.35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6" x14ac:dyDescent="0.35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6" x14ac:dyDescent="0.35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6" x14ac:dyDescent="0.35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6" x14ac:dyDescent="0.35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35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35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35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35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35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35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35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35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35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35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35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6" x14ac:dyDescent="0.35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6" x14ac:dyDescent="0.35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35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6" x14ac:dyDescent="0.35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35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35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35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6" x14ac:dyDescent="0.35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35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35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35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35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35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35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35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35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35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35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35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35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35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35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35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35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6" x14ac:dyDescent="0.35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35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6" x14ac:dyDescent="0.35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35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35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35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35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35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6" x14ac:dyDescent="0.35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6" x14ac:dyDescent="0.35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35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35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35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35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35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35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35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6" x14ac:dyDescent="0.35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35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35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35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35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35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35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35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35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35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35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6" x14ac:dyDescent="0.35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6" x14ac:dyDescent="0.35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35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35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35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35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35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35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35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35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35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35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35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35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35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35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35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35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35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35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35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35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35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6" x14ac:dyDescent="0.35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35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35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35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35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35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35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35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6" x14ac:dyDescent="0.35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35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35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35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35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35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35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35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35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35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6" x14ac:dyDescent="0.35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35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35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35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35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35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35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35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35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35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35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35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6" x14ac:dyDescent="0.35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6" x14ac:dyDescent="0.35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6" x14ac:dyDescent="0.35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35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35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35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6" x14ac:dyDescent="0.35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35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35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35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35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35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6" x14ac:dyDescent="0.35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35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35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35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35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35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6" x14ac:dyDescent="0.35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6" x14ac:dyDescent="0.35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6" x14ac:dyDescent="0.35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6" x14ac:dyDescent="0.35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6" x14ac:dyDescent="0.35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35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35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35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35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35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35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6" x14ac:dyDescent="0.35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35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35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35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35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35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35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35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35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35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35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35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6" x14ac:dyDescent="0.35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35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35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35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35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35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35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35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35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35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35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35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35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35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35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35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35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35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35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35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35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35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35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35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35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35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35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6" x14ac:dyDescent="0.35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6" x14ac:dyDescent="0.35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35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6" x14ac:dyDescent="0.35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35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35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35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35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35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35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35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35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35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35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6" x14ac:dyDescent="0.35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35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35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35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35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35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35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35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35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35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35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35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6" x14ac:dyDescent="0.35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6" x14ac:dyDescent="0.35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6" x14ac:dyDescent="0.35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35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35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35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35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35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35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35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35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35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35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6" x14ac:dyDescent="0.35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35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35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35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35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35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35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35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35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35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35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35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35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35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35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6" x14ac:dyDescent="0.35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6" x14ac:dyDescent="0.35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6" x14ac:dyDescent="0.35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6" x14ac:dyDescent="0.35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6" x14ac:dyDescent="0.35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35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35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35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35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35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35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35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35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35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35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35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35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35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35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35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35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35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35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6" x14ac:dyDescent="0.35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6" x14ac:dyDescent="0.35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6" x14ac:dyDescent="0.35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6" x14ac:dyDescent="0.35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6" x14ac:dyDescent="0.35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6" x14ac:dyDescent="0.35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6" x14ac:dyDescent="0.35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6" x14ac:dyDescent="0.35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35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35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6" x14ac:dyDescent="0.35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35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35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35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35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35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35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35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35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35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35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35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35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35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35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35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35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35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6" x14ac:dyDescent="0.35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35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35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35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35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35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35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35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35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35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35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35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6" x14ac:dyDescent="0.35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6" x14ac:dyDescent="0.35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6" x14ac:dyDescent="0.35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35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35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35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35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6" x14ac:dyDescent="0.35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6" x14ac:dyDescent="0.35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35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35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35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35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35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35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35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35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35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35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35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35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35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35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35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35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35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35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35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35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35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6" x14ac:dyDescent="0.35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35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35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35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35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35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35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35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35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35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35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35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35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35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35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35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35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35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35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35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6" x14ac:dyDescent="0.35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6" x14ac:dyDescent="0.35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6" x14ac:dyDescent="0.35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6" x14ac:dyDescent="0.35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6" x14ac:dyDescent="0.35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6" x14ac:dyDescent="0.35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35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35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35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35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35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35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6" x14ac:dyDescent="0.35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35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35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6" x14ac:dyDescent="0.35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35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35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35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35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35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35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35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35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35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6" x14ac:dyDescent="0.35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35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35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6" x14ac:dyDescent="0.35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35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6" x14ac:dyDescent="0.35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6" x14ac:dyDescent="0.35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35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6" x14ac:dyDescent="0.35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6" x14ac:dyDescent="0.35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35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35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6" x14ac:dyDescent="0.35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6" x14ac:dyDescent="0.35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6" x14ac:dyDescent="0.35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6" x14ac:dyDescent="0.35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6" x14ac:dyDescent="0.35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35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35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35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35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35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35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35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35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35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35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35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35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35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35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35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35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35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35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35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35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35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35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35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35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35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35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35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6" x14ac:dyDescent="0.35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35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35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35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6" x14ac:dyDescent="0.35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35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35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35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35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6" x14ac:dyDescent="0.35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35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35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6" x14ac:dyDescent="0.35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35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35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35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6" x14ac:dyDescent="0.35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6" x14ac:dyDescent="0.35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35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35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35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35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35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35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35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35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35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35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35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6" x14ac:dyDescent="0.35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35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35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35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35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35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35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35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35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35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35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35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6" x14ac:dyDescent="0.35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35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35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35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35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6" x14ac:dyDescent="0.35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35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35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35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35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35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6" x14ac:dyDescent="0.35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6" x14ac:dyDescent="0.35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6" x14ac:dyDescent="0.35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6" x14ac:dyDescent="0.35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35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35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35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35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35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35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35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35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35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6" x14ac:dyDescent="0.35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6" x14ac:dyDescent="0.35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6" x14ac:dyDescent="0.35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6" x14ac:dyDescent="0.35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6" x14ac:dyDescent="0.35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6" x14ac:dyDescent="0.35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6" x14ac:dyDescent="0.35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35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35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6" x14ac:dyDescent="0.35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6" x14ac:dyDescent="0.35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6" x14ac:dyDescent="0.35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6" x14ac:dyDescent="0.35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6" x14ac:dyDescent="0.35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6" x14ac:dyDescent="0.35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6" x14ac:dyDescent="0.35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6" x14ac:dyDescent="0.35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6" x14ac:dyDescent="0.35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6" x14ac:dyDescent="0.35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6" x14ac:dyDescent="0.35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6" x14ac:dyDescent="0.35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6" x14ac:dyDescent="0.35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6" x14ac:dyDescent="0.35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6" x14ac:dyDescent="0.35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6" x14ac:dyDescent="0.35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35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6" x14ac:dyDescent="0.35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6" x14ac:dyDescent="0.35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6" x14ac:dyDescent="0.35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6" x14ac:dyDescent="0.35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6" x14ac:dyDescent="0.35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6" x14ac:dyDescent="0.35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6" x14ac:dyDescent="0.35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6" x14ac:dyDescent="0.35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6" x14ac:dyDescent="0.35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35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35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35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35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35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6" x14ac:dyDescent="0.35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6" x14ac:dyDescent="0.35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6" x14ac:dyDescent="0.35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6" x14ac:dyDescent="0.35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6" x14ac:dyDescent="0.35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6" x14ac:dyDescent="0.35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35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35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35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6" x14ac:dyDescent="0.35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6" x14ac:dyDescent="0.35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6" x14ac:dyDescent="0.35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6" x14ac:dyDescent="0.35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6" x14ac:dyDescent="0.35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6" x14ac:dyDescent="0.35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6" x14ac:dyDescent="0.35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35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35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35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35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35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6" x14ac:dyDescent="0.35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6" x14ac:dyDescent="0.35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6" x14ac:dyDescent="0.35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6" x14ac:dyDescent="0.35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35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35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35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6" x14ac:dyDescent="0.35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6" x14ac:dyDescent="0.35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6" x14ac:dyDescent="0.35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6" x14ac:dyDescent="0.35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6" x14ac:dyDescent="0.35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6" x14ac:dyDescent="0.35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35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35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35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35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35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35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6" x14ac:dyDescent="0.35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6" x14ac:dyDescent="0.35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6" x14ac:dyDescent="0.35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6" x14ac:dyDescent="0.35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6" x14ac:dyDescent="0.35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6" x14ac:dyDescent="0.35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6" x14ac:dyDescent="0.35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6" x14ac:dyDescent="0.35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35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35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35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35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35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35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35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35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6" x14ac:dyDescent="0.35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35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35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35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6" x14ac:dyDescent="0.35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35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35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35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6" x14ac:dyDescent="0.35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6" x14ac:dyDescent="0.35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6" x14ac:dyDescent="0.35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35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35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35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35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6" x14ac:dyDescent="0.35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35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35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35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35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35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6" x14ac:dyDescent="0.35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35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35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35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35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35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35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6" x14ac:dyDescent="0.35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6" x14ac:dyDescent="0.35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35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6" x14ac:dyDescent="0.35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35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35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35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6" x14ac:dyDescent="0.35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6" x14ac:dyDescent="0.35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35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35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35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35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35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6" x14ac:dyDescent="0.35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35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35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35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35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35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6" x14ac:dyDescent="0.35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6" x14ac:dyDescent="0.35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6" x14ac:dyDescent="0.35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35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6" x14ac:dyDescent="0.35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35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35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35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35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35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35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35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6" x14ac:dyDescent="0.35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35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35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35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35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35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35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35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35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35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35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35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35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35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35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35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35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35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35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35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35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35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35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35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35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35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35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6" x14ac:dyDescent="0.35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6" x14ac:dyDescent="0.35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35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35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35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35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35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35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35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35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35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35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35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35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35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35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35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35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6" x14ac:dyDescent="0.35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6" x14ac:dyDescent="0.35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6" x14ac:dyDescent="0.35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6" x14ac:dyDescent="0.35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35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35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35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35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35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35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35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35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35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35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35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35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35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35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35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35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35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35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35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35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35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35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35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35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35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35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6" x14ac:dyDescent="0.35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6" x14ac:dyDescent="0.35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6" x14ac:dyDescent="0.35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6" x14ac:dyDescent="0.35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6" x14ac:dyDescent="0.35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35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35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35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35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35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35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35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6" x14ac:dyDescent="0.35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35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35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35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6" x14ac:dyDescent="0.35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6" x14ac:dyDescent="0.35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35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35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35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35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35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35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35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35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35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35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35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35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35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6" x14ac:dyDescent="0.35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6" x14ac:dyDescent="0.35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35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35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35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6" x14ac:dyDescent="0.35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35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35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35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35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35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35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35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35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35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35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35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35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6" x14ac:dyDescent="0.35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6" x14ac:dyDescent="0.35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35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35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35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35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35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35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6" x14ac:dyDescent="0.35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35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35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35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35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35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35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35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35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35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6" x14ac:dyDescent="0.35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6" x14ac:dyDescent="0.35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35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35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35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35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35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35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35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35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35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35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35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35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35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35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35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35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35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35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35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35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35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35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35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35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35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35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35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35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35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35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35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35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35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35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35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35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35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6" x14ac:dyDescent="0.35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35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35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35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35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35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35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35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35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35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35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35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35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35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35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35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35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35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35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35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35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35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35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35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35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6" x14ac:dyDescent="0.35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6" x14ac:dyDescent="0.35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35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6" x14ac:dyDescent="0.35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6" x14ac:dyDescent="0.35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6" x14ac:dyDescent="0.35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6" x14ac:dyDescent="0.35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35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35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35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35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35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35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35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6" x14ac:dyDescent="0.35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35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35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35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35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35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35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35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35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35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35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35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35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6" x14ac:dyDescent="0.35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35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35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35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35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35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35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35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35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35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35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35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35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35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35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35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35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35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35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35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35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35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35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35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35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35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35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35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35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35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35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35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35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35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35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35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35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35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35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35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35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35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35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35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35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35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35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35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35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35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35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35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35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6" x14ac:dyDescent="0.35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6" x14ac:dyDescent="0.35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6" x14ac:dyDescent="0.35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35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35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35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35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35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35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35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35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35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6" x14ac:dyDescent="0.35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6" x14ac:dyDescent="0.35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6" x14ac:dyDescent="0.35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35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35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35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6" x14ac:dyDescent="0.35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35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35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35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35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35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35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35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35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35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35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35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35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35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35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35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35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6" x14ac:dyDescent="0.35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6" x14ac:dyDescent="0.35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35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6" x14ac:dyDescent="0.35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35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35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6" x14ac:dyDescent="0.35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35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35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35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35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35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35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35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35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35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35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35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35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35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6" x14ac:dyDescent="0.35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35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35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35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35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35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35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35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35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35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35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35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35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35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35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35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35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35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35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35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35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35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6" x14ac:dyDescent="0.35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35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6" x14ac:dyDescent="0.35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35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35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35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35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35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35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35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35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35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35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35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35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35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35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35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35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35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35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35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35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35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35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35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35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35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35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35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35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35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35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35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35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35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6" x14ac:dyDescent="0.35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35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35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6" x14ac:dyDescent="0.35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35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35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35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35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6" x14ac:dyDescent="0.35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6" x14ac:dyDescent="0.35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35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35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35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35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35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35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35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35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35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35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35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35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35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35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35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35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35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35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35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35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35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35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35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35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6" x14ac:dyDescent="0.35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35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35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35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35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35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35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35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35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35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35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35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35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35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35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35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35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35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35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35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35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35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35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35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35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35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35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35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35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35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35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35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35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35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35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35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35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35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6" x14ac:dyDescent="0.35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35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35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35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35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35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35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35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35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35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35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35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35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35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35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35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6" x14ac:dyDescent="0.35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35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35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35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35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35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35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35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35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35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35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35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35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35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35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35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35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35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35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35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35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35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35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35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35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35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35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35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35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35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35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35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35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35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35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35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35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35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35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35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35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35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35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35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35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35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6" x14ac:dyDescent="0.35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6" x14ac:dyDescent="0.35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35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35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35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35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35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35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35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35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35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6" x14ac:dyDescent="0.35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6" x14ac:dyDescent="0.35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35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35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35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35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35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35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35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35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35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35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35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35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35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35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35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6" x14ac:dyDescent="0.35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35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35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35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35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35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35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35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35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35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35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35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35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35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35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35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35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35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35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35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35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35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35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35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35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35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35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35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35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35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35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35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35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6" x14ac:dyDescent="0.35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6" x14ac:dyDescent="0.35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35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35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35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35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35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35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35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35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35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35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6" x14ac:dyDescent="0.35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35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35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35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35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35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35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35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35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35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6" x14ac:dyDescent="0.35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35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35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35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35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35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35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35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35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35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35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35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35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35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35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35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35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6" x14ac:dyDescent="0.35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6" x14ac:dyDescent="0.35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35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35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35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35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35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35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35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35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35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35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35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35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35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35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35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35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35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35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35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35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35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35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35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35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35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35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35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35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35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35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35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35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35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35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35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35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35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35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35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35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35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35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35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35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35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35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35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6" x14ac:dyDescent="0.35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6" x14ac:dyDescent="0.35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6" x14ac:dyDescent="0.35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6" x14ac:dyDescent="0.35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6" x14ac:dyDescent="0.35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6" x14ac:dyDescent="0.35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35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35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35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35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35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35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35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35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35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35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35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35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35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35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35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35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35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35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35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35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35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35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35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35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35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35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35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35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35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35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35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35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35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35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35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35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6" x14ac:dyDescent="0.35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35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35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35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35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35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35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35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35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35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35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35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35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35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35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35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35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35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35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35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35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35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35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35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35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35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35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35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35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35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35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35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35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35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6" x14ac:dyDescent="0.35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35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35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35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35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35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35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35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35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35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35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6" x14ac:dyDescent="0.35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35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35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35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35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35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35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35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35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35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35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35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35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35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35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35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35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35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35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35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35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35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35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35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35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35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35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35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35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35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35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35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35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35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35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35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35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35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35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35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35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35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35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35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35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35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35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35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35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35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35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35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35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35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35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35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35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6" x14ac:dyDescent="0.35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35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35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35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35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35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35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35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35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35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35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35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35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35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35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35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35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35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35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35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35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6" x14ac:dyDescent="0.35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35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35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35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35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35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35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35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35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35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35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35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35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35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35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35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35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35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35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35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35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35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35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35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35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35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35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35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35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35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35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35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35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35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35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35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35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35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35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35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35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35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35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35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35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35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35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35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35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35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35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6" x14ac:dyDescent="0.35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6" x14ac:dyDescent="0.35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35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35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6" x14ac:dyDescent="0.35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35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35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35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35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35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35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35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35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35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35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35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35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35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35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35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35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35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35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35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35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35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35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35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35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6" x14ac:dyDescent="0.35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35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6" x14ac:dyDescent="0.35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35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6" x14ac:dyDescent="0.35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35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35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35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35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35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35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35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35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35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35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35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35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35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35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35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35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35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35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35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35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35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35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35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35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35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35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35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35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35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35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35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35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35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35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35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35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35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35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35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35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35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35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35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35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35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35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35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35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35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35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35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35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35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6" x14ac:dyDescent="0.35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35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35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6" x14ac:dyDescent="0.35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6" x14ac:dyDescent="0.35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6" x14ac:dyDescent="0.35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35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35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35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35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35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35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35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35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35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35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6" x14ac:dyDescent="0.35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6" x14ac:dyDescent="0.35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6" x14ac:dyDescent="0.35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35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35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35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35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35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35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35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35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35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35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35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35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35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35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35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35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35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35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35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35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35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6" x14ac:dyDescent="0.35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6" x14ac:dyDescent="0.35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35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35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35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35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35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35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35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35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35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35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35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35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35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35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35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35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35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35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35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35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35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35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35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35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35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35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35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35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35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35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35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6" x14ac:dyDescent="0.35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35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35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35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35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35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35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35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35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35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35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35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35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35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35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35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35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35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35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35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35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35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35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35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6" x14ac:dyDescent="0.35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6" x14ac:dyDescent="0.35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35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35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35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35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35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35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35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35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35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35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35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35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35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35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35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35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35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35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35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35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35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35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35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35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35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35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35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35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35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35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35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35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35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35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35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35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35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6" x14ac:dyDescent="0.35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35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35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35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35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35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35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35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35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35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35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35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35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6" x14ac:dyDescent="0.35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35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35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35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35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35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35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35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6" x14ac:dyDescent="0.35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35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35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35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35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35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35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35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35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35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35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35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35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35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35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35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35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35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35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35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35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35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35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35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35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35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35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35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35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35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35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35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35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6" x14ac:dyDescent="0.35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35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35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35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35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35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35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35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35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35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6" x14ac:dyDescent="0.35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35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35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35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35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35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35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35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35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35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35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35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35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6" x14ac:dyDescent="0.35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35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6" x14ac:dyDescent="0.35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6" x14ac:dyDescent="0.35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6" x14ac:dyDescent="0.35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35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35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35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35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35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35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35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35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35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35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35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35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35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35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35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35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35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35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35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35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35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35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35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35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6" x14ac:dyDescent="0.35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35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35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6" x14ac:dyDescent="0.35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6" x14ac:dyDescent="0.35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35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35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35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6" x14ac:dyDescent="0.35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35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35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35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35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35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35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35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35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35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35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35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35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35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35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35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6" x14ac:dyDescent="0.35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35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35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35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35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35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6" x14ac:dyDescent="0.35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35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35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35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35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35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35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35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35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35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35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35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35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35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35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35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35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35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35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35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35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35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35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35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35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35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35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35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35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35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35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35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35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35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35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35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35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35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35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35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35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35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35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35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35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35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35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35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35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35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35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35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35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35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35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35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35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35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35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6" x14ac:dyDescent="0.35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35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35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35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35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35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35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35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35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35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35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35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35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35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35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35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35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35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35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35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35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35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35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6" x14ac:dyDescent="0.35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35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35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35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6" x14ac:dyDescent="0.35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6" x14ac:dyDescent="0.35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35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35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35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35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35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35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35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35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35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35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35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35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35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35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35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35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35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35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35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35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35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35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35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35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35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35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35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35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35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35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35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6" x14ac:dyDescent="0.35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35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35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35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35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35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35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35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35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35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35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35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35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35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35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35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35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35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35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35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35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35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35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35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35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35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35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35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35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35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35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35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35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35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35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35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35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35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35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35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35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35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35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35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35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35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35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35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35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35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35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35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35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35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35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35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35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35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35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35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35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35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35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35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35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35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35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35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35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35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35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35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35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35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35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35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6" x14ac:dyDescent="0.35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35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35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35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35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35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35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35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35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35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35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35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35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35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35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35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35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35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35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35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35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35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35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35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35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35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35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35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35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35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35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35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35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35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35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35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35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35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35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35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35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35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35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35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35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35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35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35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35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35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35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35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35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35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35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35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35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35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35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35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35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35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35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35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35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35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35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35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35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35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35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35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35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35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35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35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35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35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35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35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35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35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35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35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35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35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35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35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35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35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35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35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35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35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35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6" x14ac:dyDescent="0.35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35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35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35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35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35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35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35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35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6" x14ac:dyDescent="0.35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35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6" x14ac:dyDescent="0.35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35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6" x14ac:dyDescent="0.35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35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35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35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35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35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35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35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35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35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35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35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35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35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35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35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35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35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35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35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35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35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35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35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35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35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35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35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35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35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35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35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35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35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35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35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35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35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35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35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35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35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35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35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35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35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35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35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35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35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35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35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35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35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35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35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35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35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35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35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35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35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35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35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35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35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35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35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35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35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35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35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35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35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35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35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35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35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35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35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35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35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35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35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35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35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35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35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35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35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35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35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35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6" x14ac:dyDescent="0.35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35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35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35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35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35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35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35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35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35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35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35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35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35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35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35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35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35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35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35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35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35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35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35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35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35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35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35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35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35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35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35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35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35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35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35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35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35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35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35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35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35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35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35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35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35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35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35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35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35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35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35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35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35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35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35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35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35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35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35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35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35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35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35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35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35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35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35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35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35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6" x14ac:dyDescent="0.35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35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35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35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35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35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35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35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35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35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35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35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35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35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35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35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35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35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35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35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35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35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35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35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35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35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35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35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35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35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35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35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35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35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35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35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35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35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35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35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35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35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35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35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35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35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35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35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35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35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35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35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35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35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35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35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35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35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35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35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35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35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35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35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35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35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35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35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35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35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35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35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35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35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35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35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35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35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35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35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35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35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35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35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35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35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35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35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35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35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35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35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35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35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35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35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35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35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35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35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35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35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35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35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35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35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35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35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35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35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35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35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35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35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35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35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35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35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35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35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35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35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35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6" x14ac:dyDescent="0.35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6" x14ac:dyDescent="0.35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6" x14ac:dyDescent="0.35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35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35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35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35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35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35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35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35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35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35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35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35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35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35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35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35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35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35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35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35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35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35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35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35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35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35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35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6" x14ac:dyDescent="0.35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35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35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35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35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35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35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35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35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35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35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35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35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35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35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35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35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35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35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35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35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35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35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35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35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35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35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35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35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35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35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35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35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35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35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35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35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35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35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35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35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35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35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35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35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35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35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35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35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35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35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35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35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35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35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35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35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35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35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35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35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35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35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35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35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35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35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35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35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35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35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35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35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35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35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35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35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35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35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35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35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35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35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35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35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35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35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35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35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35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35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35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35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35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35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35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35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35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35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35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35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35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35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35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35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35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35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35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35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35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35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35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35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35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35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35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35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35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35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35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35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6" x14ac:dyDescent="0.35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35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35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35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35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35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35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35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35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35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35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35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35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35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35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35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35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35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35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35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35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35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35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35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35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35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35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35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35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35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35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35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35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35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35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35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35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35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6" x14ac:dyDescent="0.35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35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35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35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35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35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35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35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35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35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35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35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35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35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35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35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35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35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35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35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35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35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35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35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35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35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35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35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35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35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35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35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35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35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35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35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35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35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35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35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35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35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35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35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35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35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35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35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35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35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35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35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35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35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6" x14ac:dyDescent="0.35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35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35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35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35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35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35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35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35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35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35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35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35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35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35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35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35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35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35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35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35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35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35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35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35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35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35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35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35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35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35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35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35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35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35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35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35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35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35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35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35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35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35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35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35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35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35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35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35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35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35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35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35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6" x14ac:dyDescent="0.35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35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35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35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35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35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35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35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35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35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35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35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6" x14ac:dyDescent="0.35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35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35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35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35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35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35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35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35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35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35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35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35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35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35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35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35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35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35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35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35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35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35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35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35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35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35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35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35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35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35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35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35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35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35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35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35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35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35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35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35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35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35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35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35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35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35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35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35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35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35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35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35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35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35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35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35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35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35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35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35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6" x14ac:dyDescent="0.35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35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35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35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35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35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35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35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35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35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35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35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35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35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35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35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35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35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35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35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35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35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35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35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35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35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35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35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35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35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35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35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35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35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35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35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35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35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35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35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35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35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35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35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35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35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35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35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35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35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35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35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6" x14ac:dyDescent="0.35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35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35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35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6" x14ac:dyDescent="0.35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6" x14ac:dyDescent="0.35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35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35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35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35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35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35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35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35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35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35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35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35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35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35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35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35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6" x14ac:dyDescent="0.35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6" x14ac:dyDescent="0.35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6" x14ac:dyDescent="0.35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35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35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35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35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35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35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35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35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35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35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35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35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35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35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35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35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35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35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35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35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35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35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35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35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35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35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35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35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35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35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35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35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35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35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35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35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35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35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35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35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35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35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35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35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35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35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35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35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35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35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35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35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35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35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35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35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35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35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35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35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35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35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35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35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35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35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35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35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35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35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35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35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35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35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35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35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35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35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35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35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35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6" x14ac:dyDescent="0.35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35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35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35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6" x14ac:dyDescent="0.35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35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6" x14ac:dyDescent="0.35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35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35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35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35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35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35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35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35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35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35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35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6" x14ac:dyDescent="0.35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35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35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35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35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6" x14ac:dyDescent="0.35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6" x14ac:dyDescent="0.35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35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35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35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35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6" x14ac:dyDescent="0.35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35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35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35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35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35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35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35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35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35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35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6" x14ac:dyDescent="0.35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35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35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35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35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35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35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35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35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35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35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35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35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35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6" x14ac:dyDescent="0.35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6" x14ac:dyDescent="0.35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35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35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35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35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35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35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35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6" x14ac:dyDescent="0.35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35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35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35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35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35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35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35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35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35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35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35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35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35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35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35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35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35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35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35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35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35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35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35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35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35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6" x14ac:dyDescent="0.35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6" x14ac:dyDescent="0.35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35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35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35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35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35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35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35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35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35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35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35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35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35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35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35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35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35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35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35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35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35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35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35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35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35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35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35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35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35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35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35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35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35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35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35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35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35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35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35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35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35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35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35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35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35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35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35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35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35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35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35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6" x14ac:dyDescent="0.35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6" x14ac:dyDescent="0.35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35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35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35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35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35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35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35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35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35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35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35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35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35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35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35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6" x14ac:dyDescent="0.35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6" x14ac:dyDescent="0.35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35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35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35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35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35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35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35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35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35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35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35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35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35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35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35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35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35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35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35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35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35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35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35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35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35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35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6" x14ac:dyDescent="0.35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6" x14ac:dyDescent="0.35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35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6" x14ac:dyDescent="0.35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35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35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35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35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35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35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35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35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35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35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35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35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35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35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35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35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35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35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35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35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35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35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35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35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35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35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35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35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35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35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35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35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35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35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35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35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35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35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35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35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35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35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35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35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35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35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35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35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35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35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35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35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35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35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6" x14ac:dyDescent="0.35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6" x14ac:dyDescent="0.35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6" x14ac:dyDescent="0.35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35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6" x14ac:dyDescent="0.35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35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6" x14ac:dyDescent="0.35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35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35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6" x14ac:dyDescent="0.35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35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35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35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35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35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35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35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35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35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35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35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35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35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35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35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35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35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35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35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35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35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35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35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35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35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35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35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35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35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35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35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35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35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35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35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35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35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35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35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35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35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6" x14ac:dyDescent="0.35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35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35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35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35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35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35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35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35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6" x14ac:dyDescent="0.35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6" x14ac:dyDescent="0.35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35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35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35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35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35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35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35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35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35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35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35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35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35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35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35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6" x14ac:dyDescent="0.35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6" x14ac:dyDescent="0.35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6" x14ac:dyDescent="0.35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6" x14ac:dyDescent="0.35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35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35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35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35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35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35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35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35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35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35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35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35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35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35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35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35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35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35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35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6" x14ac:dyDescent="0.35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35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35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6" x14ac:dyDescent="0.35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6" x14ac:dyDescent="0.35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35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35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35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35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35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35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35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35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35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35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35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35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6" x14ac:dyDescent="0.35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6" x14ac:dyDescent="0.35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35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35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35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35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35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35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35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35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35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35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35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35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35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35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35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35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35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35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35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35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35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35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35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35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35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35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35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35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35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35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35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35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35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35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35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35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35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35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35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35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35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35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35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35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35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35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35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35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35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35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35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35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35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6" x14ac:dyDescent="0.35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6" x14ac:dyDescent="0.35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35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35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35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35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35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35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35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35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35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35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35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35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35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35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35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35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6" x14ac:dyDescent="0.35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6" x14ac:dyDescent="0.35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35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35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35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35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35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35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35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35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35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35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35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35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35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35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35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35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35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35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35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35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35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35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6" x14ac:dyDescent="0.35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35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35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6" x14ac:dyDescent="0.35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35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35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35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35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35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35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35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35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6" x14ac:dyDescent="0.35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6" x14ac:dyDescent="0.35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35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35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35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35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6" x14ac:dyDescent="0.35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35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35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35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35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35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35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35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35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35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35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35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35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35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35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35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35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35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35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35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35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35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35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35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35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35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35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35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35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6" x14ac:dyDescent="0.35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35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35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35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35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35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35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35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35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35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35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35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35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35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35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35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35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35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35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35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35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35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35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35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35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35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35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35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35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35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6" x14ac:dyDescent="0.35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35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35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6" x14ac:dyDescent="0.35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6" x14ac:dyDescent="0.35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6" x14ac:dyDescent="0.35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6" x14ac:dyDescent="0.35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35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35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35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35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35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35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35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35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35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35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35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35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35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6" x14ac:dyDescent="0.35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35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35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35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35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35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35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35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6" x14ac:dyDescent="0.35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35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35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35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35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35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35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35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35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35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35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35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35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35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35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35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35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35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35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35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35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35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35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35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35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35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35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35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35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35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35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35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35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35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35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35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35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35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35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35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6" x14ac:dyDescent="0.35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35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35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35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35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35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35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35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35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35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35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35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35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35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35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6" x14ac:dyDescent="0.35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35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35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35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35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35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35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35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35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35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35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35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35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35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35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35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35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35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35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35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35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35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35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35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35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35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35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6" x14ac:dyDescent="0.35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35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35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35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35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35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35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35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35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35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35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35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35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35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35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35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35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35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35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35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35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35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35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35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35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35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35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35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35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35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35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35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35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35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6" x14ac:dyDescent="0.35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35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35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35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35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35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35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35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35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35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35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35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35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35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6" x14ac:dyDescent="0.35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6" x14ac:dyDescent="0.35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35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35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35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35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35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6" x14ac:dyDescent="0.35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35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35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35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35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35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35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35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35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35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35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35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35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35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35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35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35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35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35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35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35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35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35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35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35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35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35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35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6" x14ac:dyDescent="0.35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35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35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35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35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35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35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35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35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35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35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35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35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35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35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35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35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35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35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35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35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35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35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35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35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35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35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35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35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35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35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35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35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35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35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35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35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35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35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35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35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35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35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35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35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35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35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35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35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35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6" x14ac:dyDescent="0.35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6" x14ac:dyDescent="0.35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35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35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35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35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35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35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35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35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35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35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35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35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35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35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35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35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35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35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35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35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35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35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35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35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35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35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35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35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35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6" x14ac:dyDescent="0.35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6" x14ac:dyDescent="0.35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6" x14ac:dyDescent="0.35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35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35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35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35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35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6" x14ac:dyDescent="0.35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6" x14ac:dyDescent="0.35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35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35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35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35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35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35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35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35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35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6" x14ac:dyDescent="0.35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6" x14ac:dyDescent="0.35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35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35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35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35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35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35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35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35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35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35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35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35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35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35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35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35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35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35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35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35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35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35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35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35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35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35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35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35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35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35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35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6" x14ac:dyDescent="0.35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35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35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35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35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35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35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35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35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35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35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35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35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35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35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35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35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6" x14ac:dyDescent="0.35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6" x14ac:dyDescent="0.35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6" x14ac:dyDescent="0.35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6" x14ac:dyDescent="0.35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6" x14ac:dyDescent="0.35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6" x14ac:dyDescent="0.35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35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35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35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35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35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35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35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35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35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35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35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35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6" x14ac:dyDescent="0.35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35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6" x14ac:dyDescent="0.35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6" x14ac:dyDescent="0.35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35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35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35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35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35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35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35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35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35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6" x14ac:dyDescent="0.35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35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35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6" x14ac:dyDescent="0.35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35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35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35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35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35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35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35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35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35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35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35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35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35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35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35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35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35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35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6" x14ac:dyDescent="0.35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35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35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35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35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35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35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35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35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35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35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35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35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6" x14ac:dyDescent="0.35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6" x14ac:dyDescent="0.35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6" x14ac:dyDescent="0.35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6" x14ac:dyDescent="0.35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35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35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35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35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35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35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35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6" x14ac:dyDescent="0.35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6" x14ac:dyDescent="0.35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35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35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6" x14ac:dyDescent="0.35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35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6" x14ac:dyDescent="0.35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6" x14ac:dyDescent="0.35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35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35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35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35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35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35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35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35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35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35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35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35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35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35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35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35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35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35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35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35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35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35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35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35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35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35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35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35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35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35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35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35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35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35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35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35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35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35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35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35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35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35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35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35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35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35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35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35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35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35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6" x14ac:dyDescent="0.35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35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35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35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35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35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35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35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35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6" x14ac:dyDescent="0.35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35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35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35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35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6" x14ac:dyDescent="0.35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35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35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35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35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35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35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35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35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35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35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35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35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35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35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6" x14ac:dyDescent="0.35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6" x14ac:dyDescent="0.35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35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35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35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35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35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35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35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35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35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35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35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6" x14ac:dyDescent="0.35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35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35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6" x14ac:dyDescent="0.35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35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35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35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35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6" x14ac:dyDescent="0.35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35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35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35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35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35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35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35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35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35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35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35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35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6" x14ac:dyDescent="0.35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6" x14ac:dyDescent="0.35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6" x14ac:dyDescent="0.35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35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35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35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6" x14ac:dyDescent="0.35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6" x14ac:dyDescent="0.35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6" x14ac:dyDescent="0.35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6" x14ac:dyDescent="0.35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35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35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35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35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35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35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35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35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35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35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35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35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35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35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35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35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35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35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35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35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35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35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35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35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35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35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35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35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35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35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35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35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35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35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35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35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35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35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35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35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35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35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35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35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35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35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35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35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35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35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35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35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35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6" x14ac:dyDescent="0.35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35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35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35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35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35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35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35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35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35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35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35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35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35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35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35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35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35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35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35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35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35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35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35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35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35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35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35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35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35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35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6" x14ac:dyDescent="0.35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6" x14ac:dyDescent="0.35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35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35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35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35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35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35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35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35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35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35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35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35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35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35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35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35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35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35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35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35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35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35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35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35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35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35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35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35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35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35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35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35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35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35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35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35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35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35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35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35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6" x14ac:dyDescent="0.35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35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35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35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35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35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35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35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35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35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35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35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35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35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35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35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35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35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35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35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35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35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35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35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35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35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35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35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35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35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35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35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35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35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35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35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35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35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35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35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35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35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35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35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35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35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35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35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35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35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35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35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35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35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35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35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35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35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35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35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35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35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35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35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35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35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35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35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35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35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35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35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35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35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35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35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35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35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35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35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35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35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35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35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35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35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35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35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35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35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35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35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35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35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35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35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35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6" x14ac:dyDescent="0.35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35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35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6" x14ac:dyDescent="0.35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35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6" x14ac:dyDescent="0.35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35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35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35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35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35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35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35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35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35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35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35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35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35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35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35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35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35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35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35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35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35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35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35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35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35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35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35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35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35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35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35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35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35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35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35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35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35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35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35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35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35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6" x14ac:dyDescent="0.35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35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35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35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35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35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35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35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35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35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35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35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35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35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35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35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35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35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35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35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35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35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35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35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35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35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35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35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35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35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35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35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35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35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35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35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35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35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35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35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35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35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6" x14ac:dyDescent="0.35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6" x14ac:dyDescent="0.35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35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35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35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35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35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35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35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35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35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35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35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35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35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35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35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35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35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35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6" x14ac:dyDescent="0.35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6" x14ac:dyDescent="0.35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6" x14ac:dyDescent="0.35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6" x14ac:dyDescent="0.35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6" x14ac:dyDescent="0.35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6" x14ac:dyDescent="0.35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6" x14ac:dyDescent="0.35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6" x14ac:dyDescent="0.35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35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35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6" x14ac:dyDescent="0.35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35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6" x14ac:dyDescent="0.35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6" x14ac:dyDescent="0.35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35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35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6" x14ac:dyDescent="0.35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35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35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35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35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35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35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35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35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35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35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35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35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35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35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35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35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35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35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35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35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35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35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35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35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35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35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35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35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35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35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35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35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35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35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35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35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35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35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35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35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35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35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35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35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35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35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35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35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35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35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35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35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35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35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6" x14ac:dyDescent="0.35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35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35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35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35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35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35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35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35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35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35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35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35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35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35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35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35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35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35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35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35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35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35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35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35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35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35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35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35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35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35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35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35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35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6" x14ac:dyDescent="0.35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35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35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35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35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35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35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35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35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35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35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35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35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35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35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6" x14ac:dyDescent="0.35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35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6" x14ac:dyDescent="0.35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35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6" x14ac:dyDescent="0.35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6" x14ac:dyDescent="0.35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35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35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35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35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35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35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6" x14ac:dyDescent="0.35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35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6" x14ac:dyDescent="0.35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35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35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35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6" x14ac:dyDescent="0.35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35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35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35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35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35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6" x14ac:dyDescent="0.35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35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6" x14ac:dyDescent="0.35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35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35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35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6" x14ac:dyDescent="0.35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35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35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35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35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35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35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35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35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35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6" x14ac:dyDescent="0.35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35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35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35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35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35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35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35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35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35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35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35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35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35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35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35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35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35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35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35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35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35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35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35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6" x14ac:dyDescent="0.35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35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35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35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35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35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35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35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6" x14ac:dyDescent="0.35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35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6" x14ac:dyDescent="0.35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35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35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6" x14ac:dyDescent="0.35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35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6" x14ac:dyDescent="0.35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35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35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35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35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6" x14ac:dyDescent="0.35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6" x14ac:dyDescent="0.35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35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6" x14ac:dyDescent="0.35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35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35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6" x14ac:dyDescent="0.35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35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35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35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6" x14ac:dyDescent="0.35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35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35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6" x14ac:dyDescent="0.35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35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35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35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35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35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35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35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35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6" x14ac:dyDescent="0.35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35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6" x14ac:dyDescent="0.35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35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35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35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6" x14ac:dyDescent="0.35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35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6" x14ac:dyDescent="0.35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35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35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35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35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6" x14ac:dyDescent="0.35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35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35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35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6" x14ac:dyDescent="0.35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35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6" x14ac:dyDescent="0.35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35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35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6" x14ac:dyDescent="0.35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6" x14ac:dyDescent="0.35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35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35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35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35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35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35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6" x14ac:dyDescent="0.35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6" x14ac:dyDescent="0.35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6" x14ac:dyDescent="0.35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6" x14ac:dyDescent="0.35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35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35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6" x14ac:dyDescent="0.35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35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35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35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6" x14ac:dyDescent="0.35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35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6" x14ac:dyDescent="0.35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6" x14ac:dyDescent="0.35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35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35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6" x14ac:dyDescent="0.35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6" x14ac:dyDescent="0.35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35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35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35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6" x14ac:dyDescent="0.35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6" x14ac:dyDescent="0.35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35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6" x14ac:dyDescent="0.35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35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35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35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35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35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6" x14ac:dyDescent="0.35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6" x14ac:dyDescent="0.35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6" x14ac:dyDescent="0.35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35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35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35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6" x14ac:dyDescent="0.35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6" x14ac:dyDescent="0.35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35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6" x14ac:dyDescent="0.35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35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35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35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35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35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35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35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35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35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35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35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35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35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35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35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6" x14ac:dyDescent="0.35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35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35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35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35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35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35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35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35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35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35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35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35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35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35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35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35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35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35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35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35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35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35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35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35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35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35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35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35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35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35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35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35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35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35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35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35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6" x14ac:dyDescent="0.35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35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35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35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35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35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35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35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35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35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35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35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35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35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35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35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35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35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35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6" x14ac:dyDescent="0.35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35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35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35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35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35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35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35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35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35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35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35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35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6" x14ac:dyDescent="0.35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6" x14ac:dyDescent="0.35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6" x14ac:dyDescent="0.35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35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35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35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35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35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35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35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35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35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35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35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6" x14ac:dyDescent="0.35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35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35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35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6" x14ac:dyDescent="0.35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35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6" x14ac:dyDescent="0.35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35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35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35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35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35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35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35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6" x14ac:dyDescent="0.35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35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35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35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35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35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35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35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35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35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6" x14ac:dyDescent="0.35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35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35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35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35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6" x14ac:dyDescent="0.35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35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35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35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35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35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6" x14ac:dyDescent="0.35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35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35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35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35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35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35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35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35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35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35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35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35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6" x14ac:dyDescent="0.35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35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35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35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35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35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35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35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35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35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35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35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6" x14ac:dyDescent="0.35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35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6" x14ac:dyDescent="0.35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35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35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35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35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35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35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35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35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35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35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35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35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35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35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35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35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35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35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35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35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35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35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35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35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35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35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35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35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35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35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35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35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35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35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35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35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35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35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35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35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35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35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35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35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35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35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35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35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35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35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35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35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6" x14ac:dyDescent="0.35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35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35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35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35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35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35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35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35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35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35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61C3C-C8BB-4FA4-A31A-3E0A7F07427B}">
  <sheetPr codeName="Sheet23"/>
  <dimension ref="A2:J1674"/>
  <sheetViews>
    <sheetView topLeftCell="A2" zoomScaleNormal="100" workbookViewId="0">
      <selection activeCell="B2" sqref="B2"/>
    </sheetView>
  </sheetViews>
  <sheetFormatPr defaultColWidth="8.54296875" defaultRowHeight="14.5" x14ac:dyDescent="0.35"/>
  <cols>
    <col min="1" max="1" width="17.26953125" bestFit="1" customWidth="1"/>
    <col min="2" max="2" width="36.81640625" bestFit="1" customWidth="1"/>
    <col min="3" max="3" width="9.08984375" bestFit="1" customWidth="1"/>
    <col min="4" max="4" width="26" bestFit="1" customWidth="1"/>
    <col min="5" max="5" width="34" bestFit="1" customWidth="1"/>
    <col min="6" max="6" width="35.26953125" bestFit="1" customWidth="1"/>
    <col min="7" max="7" width="36.1796875" bestFit="1" customWidth="1"/>
    <col min="8" max="8" width="36.54296875" bestFit="1" customWidth="1"/>
    <col min="9" max="9" width="22" bestFit="1" customWidth="1"/>
    <col min="10" max="10" width="25.7265625" bestFit="1" customWidth="1"/>
    <col min="11" max="11" width="25.453125" bestFit="1" customWidth="1"/>
  </cols>
  <sheetData>
    <row r="2" spans="1:10" x14ac:dyDescent="0.35">
      <c r="A2" t="s">
        <v>218</v>
      </c>
      <c r="B2" t="s">
        <v>219</v>
      </c>
      <c r="C2" t="s">
        <v>220</v>
      </c>
      <c r="D2" s="34" t="s">
        <v>221</v>
      </c>
      <c r="E2" t="s">
        <v>222</v>
      </c>
      <c r="F2" t="s">
        <v>223</v>
      </c>
      <c r="G2" t="s">
        <v>224</v>
      </c>
      <c r="H2" t="s">
        <v>225</v>
      </c>
      <c r="I2" t="s">
        <v>226</v>
      </c>
      <c r="J2" t="s">
        <v>227</v>
      </c>
    </row>
    <row r="3" spans="1:10" x14ac:dyDescent="0.35">
      <c r="A3" t="s">
        <v>228</v>
      </c>
      <c r="B3" t="s">
        <v>229</v>
      </c>
      <c r="C3">
        <v>2022</v>
      </c>
      <c r="D3" s="34">
        <v>153300</v>
      </c>
      <c r="E3">
        <v>0</v>
      </c>
      <c r="F3">
        <v>153300</v>
      </c>
      <c r="G3">
        <v>0</v>
      </c>
      <c r="H3">
        <v>0</v>
      </c>
      <c r="I3">
        <v>0</v>
      </c>
      <c r="J3">
        <v>0</v>
      </c>
    </row>
    <row r="4" spans="1:10" x14ac:dyDescent="0.35">
      <c r="A4" t="s">
        <v>228</v>
      </c>
      <c r="B4" t="s">
        <v>229</v>
      </c>
      <c r="C4">
        <v>2023</v>
      </c>
      <c r="D4" s="34">
        <v>153300</v>
      </c>
      <c r="E4">
        <v>0</v>
      </c>
      <c r="F4">
        <v>153300</v>
      </c>
      <c r="G4">
        <v>0</v>
      </c>
      <c r="H4">
        <v>0</v>
      </c>
      <c r="I4">
        <v>0</v>
      </c>
      <c r="J4">
        <v>0</v>
      </c>
    </row>
    <row r="5" spans="1:10" x14ac:dyDescent="0.35">
      <c r="A5" t="s">
        <v>228</v>
      </c>
      <c r="B5" t="s">
        <v>229</v>
      </c>
      <c r="C5">
        <v>2024</v>
      </c>
      <c r="D5" s="34">
        <v>153300</v>
      </c>
      <c r="E5">
        <v>0</v>
      </c>
      <c r="F5">
        <v>153300</v>
      </c>
      <c r="G5">
        <v>0</v>
      </c>
      <c r="H5">
        <v>0</v>
      </c>
      <c r="I5">
        <v>0</v>
      </c>
      <c r="J5">
        <v>0</v>
      </c>
    </row>
    <row r="6" spans="1:10" x14ac:dyDescent="0.35">
      <c r="A6" t="s">
        <v>228</v>
      </c>
      <c r="B6" t="s">
        <v>229</v>
      </c>
      <c r="C6">
        <v>2025</v>
      </c>
      <c r="D6" s="34">
        <v>153300</v>
      </c>
      <c r="E6">
        <v>0</v>
      </c>
      <c r="F6">
        <v>153300</v>
      </c>
      <c r="G6">
        <v>0</v>
      </c>
      <c r="H6">
        <v>0</v>
      </c>
      <c r="I6">
        <v>0</v>
      </c>
      <c r="J6">
        <v>0</v>
      </c>
    </row>
    <row r="7" spans="1:10" x14ac:dyDescent="0.35">
      <c r="A7" t="s">
        <v>228</v>
      </c>
      <c r="B7" t="s">
        <v>229</v>
      </c>
      <c r="C7">
        <v>2026</v>
      </c>
      <c r="D7" s="34">
        <v>153300</v>
      </c>
      <c r="E7">
        <v>0</v>
      </c>
      <c r="F7">
        <v>153300</v>
      </c>
      <c r="G7">
        <v>0</v>
      </c>
      <c r="H7">
        <v>0</v>
      </c>
      <c r="I7">
        <v>0</v>
      </c>
      <c r="J7">
        <v>0</v>
      </c>
    </row>
    <row r="8" spans="1:10" x14ac:dyDescent="0.35">
      <c r="A8" t="s">
        <v>228</v>
      </c>
      <c r="B8" t="s">
        <v>229</v>
      </c>
      <c r="C8">
        <v>2028</v>
      </c>
      <c r="D8" s="34">
        <v>153300</v>
      </c>
      <c r="E8">
        <v>0</v>
      </c>
      <c r="F8">
        <v>153300</v>
      </c>
      <c r="G8">
        <v>0</v>
      </c>
      <c r="H8">
        <v>0</v>
      </c>
      <c r="I8">
        <v>0</v>
      </c>
      <c r="J8">
        <v>0</v>
      </c>
    </row>
    <row r="9" spans="1:10" x14ac:dyDescent="0.35">
      <c r="A9" t="s">
        <v>228</v>
      </c>
      <c r="B9" t="s">
        <v>229</v>
      </c>
      <c r="C9">
        <v>2030</v>
      </c>
      <c r="D9" s="34">
        <v>153300</v>
      </c>
      <c r="E9">
        <v>0</v>
      </c>
      <c r="F9">
        <v>153300</v>
      </c>
      <c r="G9">
        <v>0</v>
      </c>
      <c r="H9">
        <v>0</v>
      </c>
      <c r="I9">
        <v>0</v>
      </c>
      <c r="J9">
        <v>0</v>
      </c>
    </row>
    <row r="10" spans="1:10" x14ac:dyDescent="0.35">
      <c r="A10" t="s">
        <v>228</v>
      </c>
      <c r="B10" t="s">
        <v>229</v>
      </c>
      <c r="C10">
        <v>2032</v>
      </c>
      <c r="D10" s="34">
        <v>153300</v>
      </c>
      <c r="E10">
        <v>0</v>
      </c>
      <c r="F10">
        <v>153300</v>
      </c>
      <c r="G10">
        <v>0</v>
      </c>
      <c r="H10">
        <v>0</v>
      </c>
      <c r="I10">
        <v>0</v>
      </c>
      <c r="J10">
        <v>0</v>
      </c>
    </row>
    <row r="11" spans="1:10" x14ac:dyDescent="0.35">
      <c r="A11" t="s">
        <v>228</v>
      </c>
      <c r="B11" t="s">
        <v>229</v>
      </c>
      <c r="C11">
        <v>2035</v>
      </c>
      <c r="D11" s="34">
        <v>153300</v>
      </c>
      <c r="E11">
        <v>0</v>
      </c>
      <c r="F11">
        <v>153300</v>
      </c>
      <c r="G11">
        <v>0</v>
      </c>
      <c r="H11">
        <v>0</v>
      </c>
      <c r="I11">
        <v>0</v>
      </c>
      <c r="J11">
        <v>0</v>
      </c>
    </row>
    <row r="12" spans="1:10" x14ac:dyDescent="0.35">
      <c r="A12" t="s">
        <v>228</v>
      </c>
      <c r="B12" t="s">
        <v>229</v>
      </c>
      <c r="C12">
        <v>2040</v>
      </c>
      <c r="D12" s="34">
        <v>153300</v>
      </c>
      <c r="E12">
        <v>0</v>
      </c>
      <c r="F12">
        <v>153300</v>
      </c>
      <c r="G12">
        <v>0</v>
      </c>
      <c r="H12">
        <v>0</v>
      </c>
      <c r="I12">
        <v>0</v>
      </c>
      <c r="J12">
        <v>0</v>
      </c>
    </row>
    <row r="13" spans="1:10" x14ac:dyDescent="0.35">
      <c r="A13" t="s">
        <v>228</v>
      </c>
      <c r="B13" t="s">
        <v>229</v>
      </c>
      <c r="C13">
        <v>2045</v>
      </c>
      <c r="D13" s="34">
        <v>153300</v>
      </c>
      <c r="E13">
        <v>0</v>
      </c>
      <c r="F13">
        <v>153300</v>
      </c>
      <c r="G13">
        <v>0</v>
      </c>
      <c r="H13">
        <v>0</v>
      </c>
      <c r="I13">
        <v>0</v>
      </c>
      <c r="J13">
        <v>0</v>
      </c>
    </row>
    <row r="14" spans="1:10" x14ac:dyDescent="0.35">
      <c r="A14" t="s">
        <v>228</v>
      </c>
      <c r="B14" t="s">
        <v>230</v>
      </c>
      <c r="C14">
        <v>2022</v>
      </c>
      <c r="D14" s="34">
        <v>2172316.63977671</v>
      </c>
      <c r="E14">
        <v>0</v>
      </c>
      <c r="F14">
        <v>2172316.63977671</v>
      </c>
      <c r="G14">
        <v>0</v>
      </c>
      <c r="H14">
        <v>0</v>
      </c>
      <c r="I14">
        <v>0.171049980465664</v>
      </c>
      <c r="J14">
        <v>0.17119090600172401</v>
      </c>
    </row>
    <row r="15" spans="1:10" x14ac:dyDescent="0.35">
      <c r="A15" t="s">
        <v>228</v>
      </c>
      <c r="B15" t="s">
        <v>230</v>
      </c>
      <c r="C15">
        <v>2023</v>
      </c>
      <c r="D15" s="34">
        <v>1865239.5873507599</v>
      </c>
      <c r="E15">
        <v>0</v>
      </c>
      <c r="F15">
        <v>1865239.5873507599</v>
      </c>
      <c r="G15">
        <v>0</v>
      </c>
      <c r="H15">
        <v>0</v>
      </c>
      <c r="I15">
        <v>0.177180152495056</v>
      </c>
      <c r="J15">
        <v>0.17736846580093801</v>
      </c>
    </row>
    <row r="16" spans="1:10" x14ac:dyDescent="0.35">
      <c r="A16" t="s">
        <v>228</v>
      </c>
      <c r="B16" t="s">
        <v>230</v>
      </c>
      <c r="C16">
        <v>2024</v>
      </c>
      <c r="D16" s="34">
        <v>1677022.24906589</v>
      </c>
      <c r="E16">
        <v>0</v>
      </c>
      <c r="F16">
        <v>1677022.24906589</v>
      </c>
      <c r="G16">
        <v>0</v>
      </c>
      <c r="H16">
        <v>0</v>
      </c>
      <c r="I16">
        <v>0.177659372376164</v>
      </c>
      <c r="J16">
        <v>0.177613574149008</v>
      </c>
    </row>
    <row r="17" spans="1:10" x14ac:dyDescent="0.35">
      <c r="A17" t="s">
        <v>228</v>
      </c>
      <c r="B17" t="s">
        <v>230</v>
      </c>
      <c r="C17">
        <v>2025</v>
      </c>
      <c r="D17" s="34">
        <v>1947563.8120033599</v>
      </c>
      <c r="E17">
        <v>0</v>
      </c>
      <c r="F17">
        <v>1947563.8120033599</v>
      </c>
      <c r="G17">
        <v>0</v>
      </c>
      <c r="H17">
        <v>0</v>
      </c>
      <c r="I17">
        <v>0.18607650740811901</v>
      </c>
      <c r="J17">
        <v>0.18622270836861801</v>
      </c>
    </row>
    <row r="18" spans="1:10" x14ac:dyDescent="0.35">
      <c r="A18" t="s">
        <v>228</v>
      </c>
      <c r="B18" t="s">
        <v>230</v>
      </c>
      <c r="C18">
        <v>2026</v>
      </c>
      <c r="D18" s="34">
        <v>1831809.4772878699</v>
      </c>
      <c r="E18">
        <v>0</v>
      </c>
      <c r="F18">
        <v>1831809.4772878699</v>
      </c>
      <c r="G18">
        <v>0</v>
      </c>
      <c r="H18">
        <v>0</v>
      </c>
      <c r="I18">
        <v>0.13399870015257201</v>
      </c>
      <c r="J18">
        <v>0.13436761949067599</v>
      </c>
    </row>
    <row r="19" spans="1:10" x14ac:dyDescent="0.35">
      <c r="A19" t="s">
        <v>228</v>
      </c>
      <c r="B19" t="s">
        <v>230</v>
      </c>
      <c r="C19">
        <v>2028</v>
      </c>
      <c r="D19" s="34">
        <v>1536085.7727780601</v>
      </c>
      <c r="E19">
        <v>0</v>
      </c>
      <c r="F19">
        <v>1536085.7727780601</v>
      </c>
      <c r="G19">
        <v>0</v>
      </c>
      <c r="H19">
        <v>0</v>
      </c>
      <c r="I19">
        <v>0.108225034203821</v>
      </c>
      <c r="J19">
        <v>0.108424968376234</v>
      </c>
    </row>
    <row r="20" spans="1:10" x14ac:dyDescent="0.35">
      <c r="A20" t="s">
        <v>228</v>
      </c>
      <c r="B20" t="s">
        <v>230</v>
      </c>
      <c r="C20">
        <v>2030</v>
      </c>
      <c r="D20" s="34">
        <v>1392144.5844948399</v>
      </c>
      <c r="E20">
        <v>0</v>
      </c>
      <c r="F20">
        <v>1392144.5844948399</v>
      </c>
      <c r="G20">
        <v>0</v>
      </c>
      <c r="H20">
        <v>0</v>
      </c>
      <c r="I20">
        <v>0.124650989873724</v>
      </c>
      <c r="J20">
        <v>0.12471084074203299</v>
      </c>
    </row>
    <row r="21" spans="1:10" x14ac:dyDescent="0.35">
      <c r="A21" t="s">
        <v>228</v>
      </c>
      <c r="B21" t="s">
        <v>230</v>
      </c>
      <c r="C21">
        <v>2032</v>
      </c>
      <c r="D21" s="34">
        <v>1388448.1701905101</v>
      </c>
      <c r="E21">
        <v>0</v>
      </c>
      <c r="F21">
        <v>1388448.1701905101</v>
      </c>
      <c r="G21">
        <v>0</v>
      </c>
      <c r="H21">
        <v>0</v>
      </c>
      <c r="I21">
        <v>0.118194231221324</v>
      </c>
      <c r="J21">
        <v>0.118100750836864</v>
      </c>
    </row>
    <row r="22" spans="1:10" x14ac:dyDescent="0.35">
      <c r="A22" t="s">
        <v>228</v>
      </c>
      <c r="B22" t="s">
        <v>230</v>
      </c>
      <c r="C22">
        <v>2035</v>
      </c>
      <c r="D22" s="34">
        <v>1440070.5520622099</v>
      </c>
      <c r="E22">
        <v>0</v>
      </c>
      <c r="F22">
        <v>1440070.5520622099</v>
      </c>
      <c r="G22">
        <v>0</v>
      </c>
      <c r="H22">
        <v>0</v>
      </c>
      <c r="I22">
        <v>8.6339081257498201E-2</v>
      </c>
      <c r="J22">
        <v>8.6438488168784106E-2</v>
      </c>
    </row>
    <row r="23" spans="1:10" x14ac:dyDescent="0.35">
      <c r="A23" t="s">
        <v>228</v>
      </c>
      <c r="B23" t="s">
        <v>230</v>
      </c>
      <c r="C23">
        <v>2040</v>
      </c>
      <c r="D23" s="34">
        <v>1427964.5022485801</v>
      </c>
      <c r="E23">
        <v>0</v>
      </c>
      <c r="F23">
        <v>1427964.5022485801</v>
      </c>
      <c r="G23">
        <v>0</v>
      </c>
      <c r="H23">
        <v>0</v>
      </c>
      <c r="I23">
        <v>7.5604981527479201E-2</v>
      </c>
      <c r="J23">
        <v>7.5689841867988494E-2</v>
      </c>
    </row>
    <row r="24" spans="1:10" x14ac:dyDescent="0.35">
      <c r="A24" t="s">
        <v>228</v>
      </c>
      <c r="B24" t="s">
        <v>230</v>
      </c>
      <c r="C24">
        <v>2045</v>
      </c>
      <c r="D24" s="34">
        <v>1398179.93980791</v>
      </c>
      <c r="E24">
        <v>0</v>
      </c>
      <c r="F24">
        <v>1398179.93980791</v>
      </c>
      <c r="G24">
        <v>0</v>
      </c>
      <c r="H24">
        <v>0</v>
      </c>
      <c r="I24">
        <v>0.51274508690593001</v>
      </c>
      <c r="J24">
        <v>0.51286680889099401</v>
      </c>
    </row>
    <row r="25" spans="1:10" x14ac:dyDescent="0.35">
      <c r="A25" t="s">
        <v>228</v>
      </c>
      <c r="B25" t="s">
        <v>231</v>
      </c>
      <c r="C25">
        <v>2022</v>
      </c>
      <c r="D25" s="34">
        <v>271560</v>
      </c>
      <c r="E25">
        <v>0</v>
      </c>
      <c r="F25">
        <v>271560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 t="s">
        <v>228</v>
      </c>
      <c r="B26" t="s">
        <v>231</v>
      </c>
      <c r="C26">
        <v>2023</v>
      </c>
      <c r="D26" s="34">
        <v>271560</v>
      </c>
      <c r="E26">
        <v>0</v>
      </c>
      <c r="F26">
        <v>271560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 t="s">
        <v>228</v>
      </c>
      <c r="B27" t="s">
        <v>231</v>
      </c>
      <c r="C27">
        <v>2024</v>
      </c>
      <c r="D27" s="34">
        <v>271560</v>
      </c>
      <c r="E27">
        <v>0</v>
      </c>
      <c r="F27">
        <v>271560</v>
      </c>
      <c r="G27">
        <v>0</v>
      </c>
      <c r="H27">
        <v>0</v>
      </c>
      <c r="I27">
        <v>0</v>
      </c>
      <c r="J27">
        <v>0</v>
      </c>
    </row>
    <row r="28" spans="1:10" x14ac:dyDescent="0.35">
      <c r="A28" t="s">
        <v>228</v>
      </c>
      <c r="B28" t="s">
        <v>231</v>
      </c>
      <c r="C28">
        <v>2025</v>
      </c>
      <c r="D28" s="34">
        <v>271560</v>
      </c>
      <c r="E28">
        <v>0</v>
      </c>
      <c r="F28">
        <v>271560</v>
      </c>
      <c r="G28">
        <v>0</v>
      </c>
      <c r="H28">
        <v>0</v>
      </c>
      <c r="I28">
        <v>0</v>
      </c>
      <c r="J28">
        <v>0</v>
      </c>
    </row>
    <row r="29" spans="1:10" x14ac:dyDescent="0.35">
      <c r="A29" t="s">
        <v>228</v>
      </c>
      <c r="B29" t="s">
        <v>231</v>
      </c>
      <c r="C29">
        <v>2026</v>
      </c>
      <c r="D29" s="34">
        <v>271560</v>
      </c>
      <c r="E29">
        <v>0</v>
      </c>
      <c r="F29">
        <v>271560</v>
      </c>
      <c r="G29">
        <v>0</v>
      </c>
      <c r="H29">
        <v>0</v>
      </c>
      <c r="I29">
        <v>0</v>
      </c>
      <c r="J29">
        <v>0</v>
      </c>
    </row>
    <row r="30" spans="1:10" x14ac:dyDescent="0.35">
      <c r="A30" t="s">
        <v>228</v>
      </c>
      <c r="B30" t="s">
        <v>231</v>
      </c>
      <c r="C30">
        <v>2028</v>
      </c>
      <c r="D30" s="34">
        <v>271560</v>
      </c>
      <c r="E30">
        <v>0</v>
      </c>
      <c r="F30">
        <v>271560</v>
      </c>
      <c r="G30">
        <v>0</v>
      </c>
      <c r="H30">
        <v>0</v>
      </c>
      <c r="I30">
        <v>0</v>
      </c>
      <c r="J30">
        <v>0</v>
      </c>
    </row>
    <row r="31" spans="1:10" x14ac:dyDescent="0.35">
      <c r="A31" t="s">
        <v>228</v>
      </c>
      <c r="B31" t="s">
        <v>231</v>
      </c>
      <c r="C31">
        <v>2030</v>
      </c>
      <c r="D31" s="34">
        <v>271560</v>
      </c>
      <c r="E31">
        <v>0</v>
      </c>
      <c r="F31">
        <v>271560</v>
      </c>
      <c r="G31">
        <v>0</v>
      </c>
      <c r="H31">
        <v>0</v>
      </c>
      <c r="I31">
        <v>0</v>
      </c>
      <c r="J31">
        <v>0</v>
      </c>
    </row>
    <row r="32" spans="1:10" x14ac:dyDescent="0.35">
      <c r="A32" t="s">
        <v>228</v>
      </c>
      <c r="B32" t="s">
        <v>231</v>
      </c>
      <c r="C32">
        <v>2032</v>
      </c>
      <c r="D32" s="34">
        <v>271560</v>
      </c>
      <c r="E32">
        <v>0</v>
      </c>
      <c r="F32">
        <v>271560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 t="s">
        <v>228</v>
      </c>
      <c r="B33" t="s">
        <v>231</v>
      </c>
      <c r="C33">
        <v>2035</v>
      </c>
      <c r="D33" s="34">
        <v>271560</v>
      </c>
      <c r="E33">
        <v>0</v>
      </c>
      <c r="F33">
        <v>271560</v>
      </c>
      <c r="G33">
        <v>0</v>
      </c>
      <c r="H33">
        <v>0</v>
      </c>
      <c r="I33">
        <v>0</v>
      </c>
      <c r="J33">
        <v>0</v>
      </c>
    </row>
    <row r="34" spans="1:10" x14ac:dyDescent="0.35">
      <c r="A34" t="s">
        <v>228</v>
      </c>
      <c r="B34" t="s">
        <v>231</v>
      </c>
      <c r="C34">
        <v>2040</v>
      </c>
      <c r="D34" s="34">
        <v>271560</v>
      </c>
      <c r="E34">
        <v>0</v>
      </c>
      <c r="F34">
        <v>271560</v>
      </c>
      <c r="G34">
        <v>0</v>
      </c>
      <c r="H34">
        <v>0</v>
      </c>
      <c r="I34">
        <v>0</v>
      </c>
      <c r="J34">
        <v>0</v>
      </c>
    </row>
    <row r="35" spans="1:10" x14ac:dyDescent="0.35">
      <c r="A35" t="s">
        <v>228</v>
      </c>
      <c r="B35" t="s">
        <v>231</v>
      </c>
      <c r="C35">
        <v>2045</v>
      </c>
      <c r="D35" s="34">
        <v>271560</v>
      </c>
      <c r="E35">
        <v>0</v>
      </c>
      <c r="F35">
        <v>271560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 t="s">
        <v>228</v>
      </c>
      <c r="B36" t="s">
        <v>232</v>
      </c>
      <c r="C36">
        <v>2022</v>
      </c>
      <c r="D36" s="34">
        <v>7022465.3779191896</v>
      </c>
      <c r="E36">
        <v>0</v>
      </c>
      <c r="F36">
        <v>7022465.3779191896</v>
      </c>
      <c r="G36">
        <v>0</v>
      </c>
      <c r="H36">
        <v>0</v>
      </c>
      <c r="I36">
        <v>0</v>
      </c>
      <c r="J36">
        <v>0</v>
      </c>
    </row>
    <row r="37" spans="1:10" x14ac:dyDescent="0.35">
      <c r="A37" t="s">
        <v>228</v>
      </c>
      <c r="B37" t="s">
        <v>232</v>
      </c>
      <c r="C37">
        <v>2023</v>
      </c>
      <c r="D37" s="34">
        <v>7022464.9654244101</v>
      </c>
      <c r="E37">
        <v>0</v>
      </c>
      <c r="F37">
        <v>7022464.9654244101</v>
      </c>
      <c r="G37">
        <v>0</v>
      </c>
      <c r="H37">
        <v>0</v>
      </c>
      <c r="I37">
        <v>0</v>
      </c>
      <c r="J37">
        <v>0</v>
      </c>
    </row>
    <row r="38" spans="1:10" x14ac:dyDescent="0.35">
      <c r="A38" t="s">
        <v>228</v>
      </c>
      <c r="B38" t="s">
        <v>232</v>
      </c>
      <c r="C38">
        <v>2024</v>
      </c>
      <c r="D38" s="34">
        <v>7022464.9031635001</v>
      </c>
      <c r="E38">
        <v>0</v>
      </c>
      <c r="F38">
        <v>7022464.9031635001</v>
      </c>
      <c r="G38">
        <v>0</v>
      </c>
      <c r="H38">
        <v>0</v>
      </c>
      <c r="I38">
        <v>0</v>
      </c>
      <c r="J38">
        <v>0</v>
      </c>
    </row>
    <row r="39" spans="1:10" x14ac:dyDescent="0.35">
      <c r="A39" t="s">
        <v>228</v>
      </c>
      <c r="B39" t="s">
        <v>232</v>
      </c>
      <c r="C39">
        <v>2025</v>
      </c>
      <c r="D39" s="34">
        <v>7022464.70395697</v>
      </c>
      <c r="E39">
        <v>0</v>
      </c>
      <c r="F39">
        <v>7022464.70395697</v>
      </c>
      <c r="G39">
        <v>0</v>
      </c>
      <c r="H39">
        <v>0</v>
      </c>
      <c r="I39">
        <v>0</v>
      </c>
      <c r="J39">
        <v>0</v>
      </c>
    </row>
    <row r="40" spans="1:10" x14ac:dyDescent="0.35">
      <c r="A40" t="s">
        <v>228</v>
      </c>
      <c r="B40" t="s">
        <v>232</v>
      </c>
      <c r="C40">
        <v>2026</v>
      </c>
      <c r="D40" s="34">
        <v>7022463.4901504498</v>
      </c>
      <c r="E40">
        <v>0</v>
      </c>
      <c r="F40">
        <v>7022463.4901504498</v>
      </c>
      <c r="G40">
        <v>0</v>
      </c>
      <c r="H40">
        <v>0</v>
      </c>
      <c r="I40">
        <v>0</v>
      </c>
      <c r="J40">
        <v>0</v>
      </c>
    </row>
    <row r="41" spans="1:10" x14ac:dyDescent="0.35">
      <c r="A41" t="s">
        <v>228</v>
      </c>
      <c r="B41" t="s">
        <v>232</v>
      </c>
      <c r="C41">
        <v>2028</v>
      </c>
      <c r="D41" s="34">
        <v>7022463.3113205004</v>
      </c>
      <c r="E41">
        <v>0</v>
      </c>
      <c r="F41">
        <v>7022463.3113205004</v>
      </c>
      <c r="G41">
        <v>0</v>
      </c>
      <c r="H41">
        <v>0</v>
      </c>
      <c r="I41">
        <v>0</v>
      </c>
      <c r="J41">
        <v>0</v>
      </c>
    </row>
    <row r="42" spans="1:10" x14ac:dyDescent="0.35">
      <c r="A42" t="s">
        <v>228</v>
      </c>
      <c r="B42" t="s">
        <v>232</v>
      </c>
      <c r="C42">
        <v>2030</v>
      </c>
      <c r="D42" s="34">
        <v>7022462.6245325496</v>
      </c>
      <c r="E42">
        <v>0</v>
      </c>
      <c r="F42">
        <v>7022462.6245325496</v>
      </c>
      <c r="G42">
        <v>0</v>
      </c>
      <c r="H42">
        <v>0</v>
      </c>
      <c r="I42">
        <v>0</v>
      </c>
      <c r="J42">
        <v>0</v>
      </c>
    </row>
    <row r="43" spans="1:10" x14ac:dyDescent="0.35">
      <c r="A43" t="s">
        <v>228</v>
      </c>
      <c r="B43" t="s">
        <v>232</v>
      </c>
      <c r="C43">
        <v>2032</v>
      </c>
      <c r="D43" s="34">
        <v>7022465.9337102799</v>
      </c>
      <c r="E43">
        <v>0</v>
      </c>
      <c r="F43">
        <v>7022465.9337102799</v>
      </c>
      <c r="G43">
        <v>0</v>
      </c>
      <c r="H43">
        <v>0</v>
      </c>
      <c r="I43">
        <v>0</v>
      </c>
      <c r="J43">
        <v>0</v>
      </c>
    </row>
    <row r="44" spans="1:10" x14ac:dyDescent="0.35">
      <c r="A44" t="s">
        <v>228</v>
      </c>
      <c r="B44" t="s">
        <v>232</v>
      </c>
      <c r="C44">
        <v>2035</v>
      </c>
      <c r="D44" s="34">
        <v>7022464.3488983503</v>
      </c>
      <c r="E44">
        <v>0</v>
      </c>
      <c r="F44">
        <v>7022464.3488983503</v>
      </c>
      <c r="G44">
        <v>0</v>
      </c>
      <c r="H44">
        <v>0</v>
      </c>
      <c r="I44">
        <v>0</v>
      </c>
      <c r="J44">
        <v>0</v>
      </c>
    </row>
    <row r="45" spans="1:10" x14ac:dyDescent="0.35">
      <c r="A45" t="s">
        <v>228</v>
      </c>
      <c r="B45" t="s">
        <v>232</v>
      </c>
      <c r="C45">
        <v>2040</v>
      </c>
      <c r="D45" s="34">
        <v>7022464.9632210899</v>
      </c>
      <c r="E45">
        <v>0</v>
      </c>
      <c r="F45">
        <v>7022464.9632210899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 t="s">
        <v>228</v>
      </c>
      <c r="B46" t="s">
        <v>232</v>
      </c>
      <c r="C46">
        <v>2045</v>
      </c>
      <c r="D46" s="34">
        <v>7022467.9171446199</v>
      </c>
      <c r="E46">
        <v>0</v>
      </c>
      <c r="F46">
        <v>7022467.9171446199</v>
      </c>
      <c r="G46">
        <v>0</v>
      </c>
      <c r="H46">
        <v>0</v>
      </c>
      <c r="I46">
        <v>0</v>
      </c>
      <c r="J46">
        <v>0</v>
      </c>
    </row>
    <row r="47" spans="1:10" x14ac:dyDescent="0.35">
      <c r="A47" t="s">
        <v>228</v>
      </c>
      <c r="B47" t="s">
        <v>233</v>
      </c>
      <c r="C47">
        <v>2022</v>
      </c>
      <c r="D47" s="34">
        <v>365.278235034749</v>
      </c>
      <c r="E47">
        <v>0</v>
      </c>
      <c r="F47">
        <v>365.278235034749</v>
      </c>
      <c r="G47">
        <v>0</v>
      </c>
      <c r="H47">
        <v>0</v>
      </c>
      <c r="I47">
        <v>1.3794875789730801</v>
      </c>
      <c r="J47">
        <v>1.3795683495419699</v>
      </c>
    </row>
    <row r="48" spans="1:10" x14ac:dyDescent="0.35">
      <c r="A48" t="s">
        <v>228</v>
      </c>
      <c r="B48" t="s">
        <v>233</v>
      </c>
      <c r="C48">
        <v>2023</v>
      </c>
      <c r="D48" s="34">
        <v>375.14139998887902</v>
      </c>
      <c r="E48">
        <v>0</v>
      </c>
      <c r="F48">
        <v>375.14139998887902</v>
      </c>
      <c r="G48">
        <v>0</v>
      </c>
      <c r="H48">
        <v>0</v>
      </c>
      <c r="I48">
        <v>1.4221028630146899</v>
      </c>
      <c r="J48">
        <v>1.42232782782058</v>
      </c>
    </row>
    <row r="49" spans="1:10" x14ac:dyDescent="0.35">
      <c r="A49" t="s">
        <v>228</v>
      </c>
      <c r="B49" t="s">
        <v>233</v>
      </c>
      <c r="C49">
        <v>2024</v>
      </c>
      <c r="D49" s="34">
        <v>386.23784191408299</v>
      </c>
      <c r="E49">
        <v>0</v>
      </c>
      <c r="F49">
        <v>386.23784191408299</v>
      </c>
      <c r="G49">
        <v>0</v>
      </c>
      <c r="H49">
        <v>0</v>
      </c>
      <c r="I49">
        <v>1.4327577455192699</v>
      </c>
      <c r="J49">
        <v>1.4327117621079</v>
      </c>
    </row>
    <row r="50" spans="1:10" x14ac:dyDescent="0.35">
      <c r="A50" t="s">
        <v>228</v>
      </c>
      <c r="B50" t="s">
        <v>233</v>
      </c>
      <c r="C50">
        <v>2025</v>
      </c>
      <c r="D50" s="34">
        <v>396.866108874627</v>
      </c>
      <c r="E50">
        <v>0</v>
      </c>
      <c r="F50">
        <v>396.866108874627</v>
      </c>
      <c r="G50">
        <v>0</v>
      </c>
      <c r="H50">
        <v>0</v>
      </c>
      <c r="I50">
        <v>1.49178186567908</v>
      </c>
      <c r="J50">
        <v>1.4912874593857699</v>
      </c>
    </row>
    <row r="51" spans="1:10" x14ac:dyDescent="0.35">
      <c r="A51" t="s">
        <v>228</v>
      </c>
      <c r="B51" t="s">
        <v>233</v>
      </c>
      <c r="C51">
        <v>2026</v>
      </c>
      <c r="D51" s="34">
        <v>270.29847285861598</v>
      </c>
      <c r="E51">
        <v>0</v>
      </c>
      <c r="F51">
        <v>270.29847285861598</v>
      </c>
      <c r="G51">
        <v>0</v>
      </c>
      <c r="H51">
        <v>0</v>
      </c>
      <c r="I51">
        <v>1.0641623059355101</v>
      </c>
      <c r="J51">
        <v>1.0643025060536599</v>
      </c>
    </row>
    <row r="52" spans="1:10" x14ac:dyDescent="0.35">
      <c r="A52" t="s">
        <v>228</v>
      </c>
      <c r="B52" t="s">
        <v>233</v>
      </c>
      <c r="C52">
        <v>2028</v>
      </c>
      <c r="D52" s="34">
        <v>218.75229970452</v>
      </c>
      <c r="E52">
        <v>0</v>
      </c>
      <c r="F52">
        <v>218.75229970452</v>
      </c>
      <c r="G52">
        <v>0</v>
      </c>
      <c r="H52">
        <v>0</v>
      </c>
      <c r="I52">
        <v>0.85181669463930798</v>
      </c>
      <c r="J52">
        <v>0.85183508705951505</v>
      </c>
    </row>
    <row r="53" spans="1:10" x14ac:dyDescent="0.35">
      <c r="A53" t="s">
        <v>228</v>
      </c>
      <c r="B53" t="s">
        <v>233</v>
      </c>
      <c r="C53">
        <v>2030</v>
      </c>
      <c r="D53" s="34">
        <v>223.112642143882</v>
      </c>
      <c r="E53">
        <v>0</v>
      </c>
      <c r="F53">
        <v>223.112642143882</v>
      </c>
      <c r="G53">
        <v>0</v>
      </c>
      <c r="H53">
        <v>0</v>
      </c>
      <c r="I53">
        <v>0.93024957255447505</v>
      </c>
      <c r="J53">
        <v>0.93012840154533505</v>
      </c>
    </row>
    <row r="54" spans="1:10" x14ac:dyDescent="0.35">
      <c r="A54" t="s">
        <v>228</v>
      </c>
      <c r="B54" t="s">
        <v>233</v>
      </c>
      <c r="C54">
        <v>2032</v>
      </c>
      <c r="D54" s="34">
        <v>191.19031680497599</v>
      </c>
      <c r="E54">
        <v>0</v>
      </c>
      <c r="F54">
        <v>191.19031680497599</v>
      </c>
      <c r="G54">
        <v>0</v>
      </c>
      <c r="H54">
        <v>0</v>
      </c>
      <c r="I54">
        <v>0.83964728117738796</v>
      </c>
      <c r="J54">
        <v>0.83987759892479097</v>
      </c>
    </row>
    <row r="55" spans="1:10" x14ac:dyDescent="0.35">
      <c r="A55" t="s">
        <v>228</v>
      </c>
      <c r="B55" t="s">
        <v>233</v>
      </c>
      <c r="C55">
        <v>2035</v>
      </c>
      <c r="D55" s="34">
        <v>133.78434671044599</v>
      </c>
      <c r="E55">
        <v>0</v>
      </c>
      <c r="F55">
        <v>133.78434671044599</v>
      </c>
      <c r="G55">
        <v>0</v>
      </c>
      <c r="H55">
        <v>0</v>
      </c>
      <c r="I55">
        <v>0.605011782448581</v>
      </c>
      <c r="J55">
        <v>0.60478932296824295</v>
      </c>
    </row>
    <row r="56" spans="1:10" x14ac:dyDescent="0.35">
      <c r="A56" t="s">
        <v>228</v>
      </c>
      <c r="B56" t="s">
        <v>233</v>
      </c>
      <c r="C56">
        <v>2040</v>
      </c>
      <c r="D56" s="34">
        <v>116.195563865571</v>
      </c>
      <c r="E56">
        <v>0</v>
      </c>
      <c r="F56">
        <v>116.195563865571</v>
      </c>
      <c r="G56">
        <v>0</v>
      </c>
      <c r="H56">
        <v>0</v>
      </c>
      <c r="I56">
        <v>0.54187483153579097</v>
      </c>
      <c r="J56">
        <v>0.54176988524404701</v>
      </c>
    </row>
    <row r="57" spans="1:10" x14ac:dyDescent="0.35">
      <c r="A57" t="s">
        <v>228</v>
      </c>
      <c r="B57" t="s">
        <v>233</v>
      </c>
      <c r="C57">
        <v>2045</v>
      </c>
      <c r="D57" s="34">
        <v>26.926988712164</v>
      </c>
      <c r="E57">
        <v>0</v>
      </c>
      <c r="F57">
        <v>26.926988712164</v>
      </c>
      <c r="G57">
        <v>0</v>
      </c>
      <c r="H57">
        <v>0</v>
      </c>
      <c r="I57">
        <v>0.21315086324643101</v>
      </c>
      <c r="J57">
        <v>0.21305869587336901</v>
      </c>
    </row>
    <row r="58" spans="1:10" x14ac:dyDescent="0.35">
      <c r="A58" t="s">
        <v>228</v>
      </c>
      <c r="B58" t="s">
        <v>234</v>
      </c>
      <c r="C58">
        <v>2022</v>
      </c>
      <c r="D58" s="34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5">
      <c r="A59" t="s">
        <v>228</v>
      </c>
      <c r="B59" t="s">
        <v>234</v>
      </c>
      <c r="C59">
        <v>2023</v>
      </c>
      <c r="D59" s="34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5">
      <c r="A60" t="s">
        <v>228</v>
      </c>
      <c r="B60" t="s">
        <v>234</v>
      </c>
      <c r="C60">
        <v>2024</v>
      </c>
      <c r="D60" s="34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5">
      <c r="A61" t="s">
        <v>228</v>
      </c>
      <c r="B61" t="s">
        <v>234</v>
      </c>
      <c r="C61">
        <v>2025</v>
      </c>
      <c r="D61" s="34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 t="s">
        <v>228</v>
      </c>
      <c r="B62" t="s">
        <v>234</v>
      </c>
      <c r="C62">
        <v>2026</v>
      </c>
      <c r="D62" s="34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5">
      <c r="A63" t="s">
        <v>228</v>
      </c>
      <c r="B63" t="s">
        <v>234</v>
      </c>
      <c r="C63">
        <v>2028</v>
      </c>
      <c r="D63" s="34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5">
      <c r="A64" t="s">
        <v>228</v>
      </c>
      <c r="B64" t="s">
        <v>234</v>
      </c>
      <c r="C64">
        <v>2030</v>
      </c>
      <c r="D64" s="3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5">
      <c r="A65" t="s">
        <v>228</v>
      </c>
      <c r="B65" t="s">
        <v>234</v>
      </c>
      <c r="C65">
        <v>2032</v>
      </c>
      <c r="D65" s="34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5">
      <c r="A66" t="s">
        <v>228</v>
      </c>
      <c r="B66" t="s">
        <v>234</v>
      </c>
      <c r="C66">
        <v>2035</v>
      </c>
      <c r="D66" s="34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5">
      <c r="A67" t="s">
        <v>228</v>
      </c>
      <c r="B67" t="s">
        <v>234</v>
      </c>
      <c r="C67">
        <v>2040</v>
      </c>
      <c r="D67" s="34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5">
      <c r="A68" t="s">
        <v>228</v>
      </c>
      <c r="B68" t="s">
        <v>234</v>
      </c>
      <c r="C68">
        <v>2045</v>
      </c>
      <c r="D68" s="34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5">
      <c r="A69" t="s">
        <v>228</v>
      </c>
      <c r="B69" t="s">
        <v>235</v>
      </c>
      <c r="C69">
        <v>2022</v>
      </c>
      <c r="D69" s="34">
        <v>360912</v>
      </c>
      <c r="E69">
        <v>0</v>
      </c>
      <c r="F69">
        <v>360912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 t="s">
        <v>228</v>
      </c>
      <c r="B70" t="s">
        <v>235</v>
      </c>
      <c r="C70">
        <v>2023</v>
      </c>
      <c r="D70" s="34">
        <v>360912</v>
      </c>
      <c r="E70">
        <v>0</v>
      </c>
      <c r="F70">
        <v>360912</v>
      </c>
      <c r="G70">
        <v>0</v>
      </c>
      <c r="H70">
        <v>0</v>
      </c>
      <c r="I70">
        <v>0</v>
      </c>
      <c r="J70">
        <v>0</v>
      </c>
    </row>
    <row r="71" spans="1:10" x14ac:dyDescent="0.35">
      <c r="A71" t="s">
        <v>228</v>
      </c>
      <c r="B71" t="s">
        <v>235</v>
      </c>
      <c r="C71">
        <v>2024</v>
      </c>
      <c r="D71" s="34">
        <v>360912</v>
      </c>
      <c r="E71">
        <v>0</v>
      </c>
      <c r="F71">
        <v>360912</v>
      </c>
      <c r="G71">
        <v>0</v>
      </c>
      <c r="H71">
        <v>0</v>
      </c>
      <c r="I71">
        <v>0</v>
      </c>
      <c r="J71">
        <v>0</v>
      </c>
    </row>
    <row r="72" spans="1:10" x14ac:dyDescent="0.35">
      <c r="A72" t="s">
        <v>228</v>
      </c>
      <c r="B72" t="s">
        <v>235</v>
      </c>
      <c r="C72">
        <v>2025</v>
      </c>
      <c r="D72" s="34">
        <v>360912</v>
      </c>
      <c r="E72">
        <v>0</v>
      </c>
      <c r="F72">
        <v>360912</v>
      </c>
      <c r="G72">
        <v>0</v>
      </c>
      <c r="H72">
        <v>0</v>
      </c>
      <c r="I72">
        <v>0</v>
      </c>
      <c r="J72">
        <v>0</v>
      </c>
    </row>
    <row r="73" spans="1:10" x14ac:dyDescent="0.35">
      <c r="A73" t="s">
        <v>228</v>
      </c>
      <c r="B73" t="s">
        <v>235</v>
      </c>
      <c r="C73">
        <v>2026</v>
      </c>
      <c r="D73" s="34">
        <v>360912</v>
      </c>
      <c r="E73">
        <v>0</v>
      </c>
      <c r="F73">
        <v>360912</v>
      </c>
      <c r="G73">
        <v>0</v>
      </c>
      <c r="H73">
        <v>0</v>
      </c>
      <c r="I73">
        <v>0</v>
      </c>
      <c r="J73">
        <v>0</v>
      </c>
    </row>
    <row r="74" spans="1:10" x14ac:dyDescent="0.35">
      <c r="A74" t="s">
        <v>228</v>
      </c>
      <c r="B74" t="s">
        <v>235</v>
      </c>
      <c r="C74">
        <v>2028</v>
      </c>
      <c r="D74" s="34">
        <v>360912</v>
      </c>
      <c r="E74">
        <v>0</v>
      </c>
      <c r="F74">
        <v>360912</v>
      </c>
      <c r="G74">
        <v>0</v>
      </c>
      <c r="H74">
        <v>0</v>
      </c>
      <c r="I74">
        <v>0</v>
      </c>
      <c r="J74">
        <v>0</v>
      </c>
    </row>
    <row r="75" spans="1:10" x14ac:dyDescent="0.35">
      <c r="A75" t="s">
        <v>228</v>
      </c>
      <c r="B75" t="s">
        <v>235</v>
      </c>
      <c r="C75">
        <v>2030</v>
      </c>
      <c r="D75" s="34">
        <v>360912</v>
      </c>
      <c r="E75">
        <v>0</v>
      </c>
      <c r="F75">
        <v>360912</v>
      </c>
      <c r="G75">
        <v>0</v>
      </c>
      <c r="H75">
        <v>0</v>
      </c>
      <c r="I75">
        <v>0</v>
      </c>
      <c r="J75">
        <v>0</v>
      </c>
    </row>
    <row r="76" spans="1:10" x14ac:dyDescent="0.35">
      <c r="A76" t="s">
        <v>228</v>
      </c>
      <c r="B76" t="s">
        <v>235</v>
      </c>
      <c r="C76">
        <v>2032</v>
      </c>
      <c r="D76" s="34">
        <v>360912</v>
      </c>
      <c r="E76">
        <v>0</v>
      </c>
      <c r="F76">
        <v>360912</v>
      </c>
      <c r="G76">
        <v>0</v>
      </c>
      <c r="H76">
        <v>0</v>
      </c>
      <c r="I76">
        <v>0</v>
      </c>
      <c r="J76">
        <v>0</v>
      </c>
    </row>
    <row r="77" spans="1:10" x14ac:dyDescent="0.35">
      <c r="A77" t="s">
        <v>228</v>
      </c>
      <c r="B77" t="s">
        <v>235</v>
      </c>
      <c r="C77">
        <v>2035</v>
      </c>
      <c r="D77" s="34">
        <v>360912</v>
      </c>
      <c r="E77">
        <v>0</v>
      </c>
      <c r="F77">
        <v>360912</v>
      </c>
      <c r="G77">
        <v>0</v>
      </c>
      <c r="H77">
        <v>0</v>
      </c>
      <c r="I77">
        <v>0</v>
      </c>
      <c r="J77">
        <v>0</v>
      </c>
    </row>
    <row r="78" spans="1:10" x14ac:dyDescent="0.35">
      <c r="A78" t="s">
        <v>228</v>
      </c>
      <c r="B78" t="s">
        <v>235</v>
      </c>
      <c r="C78">
        <v>2040</v>
      </c>
      <c r="D78" s="34">
        <v>360912</v>
      </c>
      <c r="E78">
        <v>0</v>
      </c>
      <c r="F78">
        <v>360912</v>
      </c>
      <c r="G78">
        <v>0</v>
      </c>
      <c r="H78">
        <v>0</v>
      </c>
      <c r="I78">
        <v>0</v>
      </c>
      <c r="J78">
        <v>0</v>
      </c>
    </row>
    <row r="79" spans="1:10" x14ac:dyDescent="0.35">
      <c r="A79" t="s">
        <v>228</v>
      </c>
      <c r="B79" t="s">
        <v>235</v>
      </c>
      <c r="C79">
        <v>2045</v>
      </c>
      <c r="D79" s="34">
        <v>360912</v>
      </c>
      <c r="E79">
        <v>0</v>
      </c>
      <c r="F79">
        <v>360912</v>
      </c>
      <c r="G79">
        <v>0</v>
      </c>
      <c r="H79">
        <v>0</v>
      </c>
      <c r="I79">
        <v>0</v>
      </c>
      <c r="J79">
        <v>0</v>
      </c>
    </row>
    <row r="80" spans="1:10" x14ac:dyDescent="0.35">
      <c r="A80" t="s">
        <v>228</v>
      </c>
      <c r="B80" t="s">
        <v>236</v>
      </c>
      <c r="C80">
        <v>2022</v>
      </c>
      <c r="D80" s="34">
        <v>6096171.4591279002</v>
      </c>
      <c r="E80">
        <v>0</v>
      </c>
      <c r="F80">
        <v>6096171.4591279002</v>
      </c>
      <c r="G80">
        <v>0</v>
      </c>
      <c r="H80">
        <v>5.4560790357762698</v>
      </c>
      <c r="I80">
        <v>0</v>
      </c>
      <c r="J80">
        <v>0</v>
      </c>
    </row>
    <row r="81" spans="1:10" x14ac:dyDescent="0.35">
      <c r="A81" t="s">
        <v>228</v>
      </c>
      <c r="B81" t="s">
        <v>236</v>
      </c>
      <c r="C81">
        <v>2023</v>
      </c>
      <c r="D81" s="34">
        <v>6539972.01193533</v>
      </c>
      <c r="E81">
        <v>0</v>
      </c>
      <c r="F81">
        <v>6539972.01193533</v>
      </c>
      <c r="G81">
        <v>0</v>
      </c>
      <c r="H81">
        <v>6.0650656631928097</v>
      </c>
      <c r="I81">
        <v>0</v>
      </c>
      <c r="J81">
        <v>0</v>
      </c>
    </row>
    <row r="82" spans="1:10" x14ac:dyDescent="0.35">
      <c r="A82" t="s">
        <v>228</v>
      </c>
      <c r="B82" t="s">
        <v>236</v>
      </c>
      <c r="C82">
        <v>2024</v>
      </c>
      <c r="D82" s="34">
        <v>6997323.6332824295</v>
      </c>
      <c r="E82">
        <v>0</v>
      </c>
      <c r="F82">
        <v>6997323.6332824295</v>
      </c>
      <c r="G82">
        <v>0</v>
      </c>
      <c r="H82">
        <v>3.5869675898892401</v>
      </c>
      <c r="I82">
        <v>0</v>
      </c>
      <c r="J82">
        <v>0</v>
      </c>
    </row>
    <row r="83" spans="1:10" x14ac:dyDescent="0.35">
      <c r="A83" t="s">
        <v>228</v>
      </c>
      <c r="B83" t="s">
        <v>236</v>
      </c>
      <c r="C83">
        <v>2025</v>
      </c>
      <c r="D83" s="34">
        <v>7453109.57727517</v>
      </c>
      <c r="E83">
        <v>0</v>
      </c>
      <c r="F83">
        <v>7453109.57727517</v>
      </c>
      <c r="G83">
        <v>0</v>
      </c>
      <c r="H83">
        <v>7.1935548117707597</v>
      </c>
      <c r="I83">
        <v>0</v>
      </c>
      <c r="J83">
        <v>0</v>
      </c>
    </row>
    <row r="84" spans="1:10" x14ac:dyDescent="0.35">
      <c r="A84" t="s">
        <v>228</v>
      </c>
      <c r="B84" t="s">
        <v>236</v>
      </c>
      <c r="C84">
        <v>2026</v>
      </c>
      <c r="D84" s="34">
        <v>7904257.94842677</v>
      </c>
      <c r="E84">
        <v>0</v>
      </c>
      <c r="F84">
        <v>7904257.94842677</v>
      </c>
      <c r="G84">
        <v>0</v>
      </c>
      <c r="H84">
        <v>3.4212728385612499</v>
      </c>
      <c r="I84">
        <v>0</v>
      </c>
      <c r="J84">
        <v>0</v>
      </c>
    </row>
    <row r="85" spans="1:10" x14ac:dyDescent="0.35">
      <c r="A85" t="s">
        <v>228</v>
      </c>
      <c r="B85" t="s">
        <v>236</v>
      </c>
      <c r="C85">
        <v>2028</v>
      </c>
      <c r="D85" s="34">
        <v>8838237.9484348893</v>
      </c>
      <c r="E85">
        <v>0</v>
      </c>
      <c r="F85">
        <v>8838237.9484348893</v>
      </c>
      <c r="G85">
        <v>0</v>
      </c>
      <c r="H85">
        <v>1.4323338917952899</v>
      </c>
      <c r="I85">
        <v>0</v>
      </c>
      <c r="J85">
        <v>0</v>
      </c>
    </row>
    <row r="86" spans="1:10" x14ac:dyDescent="0.35">
      <c r="A86" t="s">
        <v>228</v>
      </c>
      <c r="B86" t="s">
        <v>236</v>
      </c>
      <c r="C86">
        <v>2030</v>
      </c>
      <c r="D86" s="34">
        <v>9580523.3604282308</v>
      </c>
      <c r="E86">
        <v>0</v>
      </c>
      <c r="F86">
        <v>9580523.3604282308</v>
      </c>
      <c r="G86">
        <v>0</v>
      </c>
      <c r="H86">
        <v>5.4660705398595102</v>
      </c>
      <c r="I86">
        <v>0</v>
      </c>
      <c r="J86">
        <v>0</v>
      </c>
    </row>
    <row r="87" spans="1:10" x14ac:dyDescent="0.35">
      <c r="A87" t="s">
        <v>228</v>
      </c>
      <c r="B87" t="s">
        <v>236</v>
      </c>
      <c r="C87">
        <v>2032</v>
      </c>
      <c r="D87" s="34">
        <v>9416319.2880895697</v>
      </c>
      <c r="E87">
        <v>0</v>
      </c>
      <c r="F87">
        <v>9416319.2880895697</v>
      </c>
      <c r="G87">
        <v>0</v>
      </c>
      <c r="H87">
        <v>164210.839814198</v>
      </c>
      <c r="I87">
        <v>0</v>
      </c>
      <c r="J87">
        <v>0</v>
      </c>
    </row>
    <row r="88" spans="1:10" x14ac:dyDescent="0.35">
      <c r="A88" t="s">
        <v>228</v>
      </c>
      <c r="B88" t="s">
        <v>236</v>
      </c>
      <c r="C88">
        <v>2035</v>
      </c>
      <c r="D88" s="34">
        <v>8872463.5522983298</v>
      </c>
      <c r="E88">
        <v>0</v>
      </c>
      <c r="F88">
        <v>8872463.5522983298</v>
      </c>
      <c r="G88">
        <v>0</v>
      </c>
      <c r="H88">
        <v>708067.120514757</v>
      </c>
      <c r="I88">
        <v>0</v>
      </c>
      <c r="J88">
        <v>0</v>
      </c>
    </row>
    <row r="89" spans="1:10" x14ac:dyDescent="0.35">
      <c r="A89" t="s">
        <v>228</v>
      </c>
      <c r="B89" t="s">
        <v>236</v>
      </c>
      <c r="C89">
        <v>2040</v>
      </c>
      <c r="D89" s="34">
        <v>8877294.4945915695</v>
      </c>
      <c r="E89">
        <v>0</v>
      </c>
      <c r="F89">
        <v>8877294.4945915695</v>
      </c>
      <c r="G89">
        <v>0</v>
      </c>
      <c r="H89">
        <v>703235.58610002603</v>
      </c>
      <c r="I89">
        <v>0</v>
      </c>
      <c r="J89">
        <v>0</v>
      </c>
    </row>
    <row r="90" spans="1:10" x14ac:dyDescent="0.35">
      <c r="A90" t="s">
        <v>228</v>
      </c>
      <c r="B90" t="s">
        <v>236</v>
      </c>
      <c r="C90">
        <v>2045</v>
      </c>
      <c r="D90" s="34">
        <v>8796992.9571514502</v>
      </c>
      <c r="E90">
        <v>0</v>
      </c>
      <c r="F90">
        <v>8796992.9571514502</v>
      </c>
      <c r="G90">
        <v>0</v>
      </c>
      <c r="H90">
        <v>783538.32056855899</v>
      </c>
      <c r="I90">
        <v>0</v>
      </c>
      <c r="J90">
        <v>0</v>
      </c>
    </row>
    <row r="91" spans="1:10" x14ac:dyDescent="0.35">
      <c r="A91" t="s">
        <v>228</v>
      </c>
      <c r="B91" t="s">
        <v>237</v>
      </c>
      <c r="C91">
        <v>2022</v>
      </c>
      <c r="D91" s="34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5">
      <c r="A92" t="s">
        <v>228</v>
      </c>
      <c r="B92" t="s">
        <v>237</v>
      </c>
      <c r="C92">
        <v>2023</v>
      </c>
      <c r="D92" s="34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5">
      <c r="A93" t="s">
        <v>228</v>
      </c>
      <c r="B93" t="s">
        <v>237</v>
      </c>
      <c r="C93">
        <v>2024</v>
      </c>
      <c r="D93" s="34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 t="s">
        <v>228</v>
      </c>
      <c r="B94" t="s">
        <v>237</v>
      </c>
      <c r="C94">
        <v>2025</v>
      </c>
      <c r="D94" s="3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 t="s">
        <v>228</v>
      </c>
      <c r="B95" t="s">
        <v>237</v>
      </c>
      <c r="C95">
        <v>2026</v>
      </c>
      <c r="D95" s="34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5">
      <c r="A96" t="s">
        <v>228</v>
      </c>
      <c r="B96" t="s">
        <v>237</v>
      </c>
      <c r="C96">
        <v>2028</v>
      </c>
      <c r="D96" s="34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5">
      <c r="A97" t="s">
        <v>228</v>
      </c>
      <c r="B97" t="s">
        <v>237</v>
      </c>
      <c r="C97">
        <v>2030</v>
      </c>
      <c r="D97" s="34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5">
      <c r="A98" t="s">
        <v>228</v>
      </c>
      <c r="B98" t="s">
        <v>237</v>
      </c>
      <c r="C98">
        <v>2032</v>
      </c>
      <c r="D98" s="34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5">
      <c r="A99" t="s">
        <v>228</v>
      </c>
      <c r="B99" t="s">
        <v>237</v>
      </c>
      <c r="C99">
        <v>2035</v>
      </c>
      <c r="D99" s="34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5">
      <c r="A100" t="s">
        <v>228</v>
      </c>
      <c r="B100" t="s">
        <v>237</v>
      </c>
      <c r="C100">
        <v>2040</v>
      </c>
      <c r="D100" s="34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5">
      <c r="A101" t="s">
        <v>228</v>
      </c>
      <c r="B101" t="s">
        <v>237</v>
      </c>
      <c r="C101">
        <v>2045</v>
      </c>
      <c r="D101" s="34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5">
      <c r="A102" t="s">
        <v>238</v>
      </c>
      <c r="B102" t="s">
        <v>239</v>
      </c>
      <c r="C102">
        <v>2022</v>
      </c>
      <c r="D102" s="34">
        <v>-16910.7102841694</v>
      </c>
      <c r="E102">
        <v>134928.03395828899</v>
      </c>
      <c r="F102">
        <v>118014.18483891799</v>
      </c>
      <c r="G102">
        <v>-6673.8332422207704</v>
      </c>
      <c r="H102">
        <v>0</v>
      </c>
      <c r="I102">
        <v>0</v>
      </c>
      <c r="J102">
        <v>0</v>
      </c>
    </row>
    <row r="103" spans="1:10" x14ac:dyDescent="0.35">
      <c r="A103" t="s">
        <v>238</v>
      </c>
      <c r="B103" t="s">
        <v>239</v>
      </c>
      <c r="C103">
        <v>2023</v>
      </c>
      <c r="D103" s="34">
        <v>-22501.183582039099</v>
      </c>
      <c r="E103">
        <v>165843.394737275</v>
      </c>
      <c r="F103">
        <v>143345.40906917199</v>
      </c>
      <c r="G103">
        <v>-5066.59697384437</v>
      </c>
      <c r="H103">
        <v>0</v>
      </c>
      <c r="I103">
        <v>0</v>
      </c>
      <c r="J103">
        <v>0</v>
      </c>
    </row>
    <row r="104" spans="1:10" x14ac:dyDescent="0.35">
      <c r="A104" t="s">
        <v>238</v>
      </c>
      <c r="B104" t="s">
        <v>239</v>
      </c>
      <c r="C104">
        <v>2024</v>
      </c>
      <c r="D104" s="34">
        <v>-26484.871174382799</v>
      </c>
      <c r="E104">
        <v>159116.577164663</v>
      </c>
      <c r="F104">
        <v>132630.36875938601</v>
      </c>
      <c r="G104">
        <v>553.03238489518105</v>
      </c>
      <c r="H104">
        <v>0</v>
      </c>
      <c r="I104">
        <v>0</v>
      </c>
      <c r="J104">
        <v>0</v>
      </c>
    </row>
    <row r="105" spans="1:10" x14ac:dyDescent="0.35">
      <c r="A105" t="s">
        <v>238</v>
      </c>
      <c r="B105" t="s">
        <v>239</v>
      </c>
      <c r="C105">
        <v>2025</v>
      </c>
      <c r="D105" s="34">
        <v>-27278.1486984519</v>
      </c>
      <c r="E105">
        <v>171455.77920093099</v>
      </c>
      <c r="F105">
        <v>144180.540508103</v>
      </c>
      <c r="G105">
        <v>-491.37503083082999</v>
      </c>
      <c r="H105">
        <v>0</v>
      </c>
      <c r="I105">
        <v>0</v>
      </c>
      <c r="J105">
        <v>0</v>
      </c>
    </row>
    <row r="106" spans="1:10" x14ac:dyDescent="0.35">
      <c r="A106" t="s">
        <v>238</v>
      </c>
      <c r="B106" t="s">
        <v>239</v>
      </c>
      <c r="C106">
        <v>2026</v>
      </c>
      <c r="D106" s="34">
        <v>-27450.412263865401</v>
      </c>
      <c r="E106">
        <v>170377.93949631101</v>
      </c>
      <c r="F106">
        <v>142934.390929421</v>
      </c>
      <c r="G106">
        <v>-190.20965678281399</v>
      </c>
      <c r="H106">
        <v>0</v>
      </c>
      <c r="I106">
        <v>0</v>
      </c>
      <c r="J106">
        <v>0</v>
      </c>
    </row>
    <row r="107" spans="1:10" x14ac:dyDescent="0.35">
      <c r="A107" t="s">
        <v>238</v>
      </c>
      <c r="B107" t="s">
        <v>239</v>
      </c>
      <c r="C107">
        <v>2028</v>
      </c>
      <c r="D107" s="34">
        <v>-30101.548641842699</v>
      </c>
      <c r="E107">
        <v>173790.9070835</v>
      </c>
      <c r="F107">
        <v>143688.53481225501</v>
      </c>
      <c r="G107">
        <v>2305.44157960855</v>
      </c>
      <c r="H107">
        <v>0</v>
      </c>
      <c r="I107">
        <v>0</v>
      </c>
      <c r="J107">
        <v>0</v>
      </c>
    </row>
    <row r="108" spans="1:10" x14ac:dyDescent="0.35">
      <c r="A108" t="s">
        <v>238</v>
      </c>
      <c r="B108" t="s">
        <v>239</v>
      </c>
      <c r="C108">
        <v>2030</v>
      </c>
      <c r="D108" s="34">
        <v>-33883.606993194597</v>
      </c>
      <c r="E108">
        <v>185629.07988144999</v>
      </c>
      <c r="F108">
        <v>151739.55748547899</v>
      </c>
      <c r="G108">
        <v>4747.2625247083097</v>
      </c>
      <c r="H108">
        <v>0</v>
      </c>
      <c r="I108">
        <v>0</v>
      </c>
      <c r="J108">
        <v>0</v>
      </c>
    </row>
    <row r="109" spans="1:10" x14ac:dyDescent="0.35">
      <c r="A109" t="s">
        <v>238</v>
      </c>
      <c r="B109" t="s">
        <v>239</v>
      </c>
      <c r="C109">
        <v>2032</v>
      </c>
      <c r="D109" s="34">
        <v>-51884.082006520301</v>
      </c>
      <c r="E109">
        <v>257935.88745254601</v>
      </c>
      <c r="F109">
        <v>206049.733360938</v>
      </c>
      <c r="G109">
        <v>14003.3313404569</v>
      </c>
      <c r="H109">
        <v>0</v>
      </c>
      <c r="I109">
        <v>0</v>
      </c>
      <c r="J109">
        <v>0</v>
      </c>
    </row>
    <row r="110" spans="1:10" x14ac:dyDescent="0.35">
      <c r="A110" t="s">
        <v>238</v>
      </c>
      <c r="B110" t="s">
        <v>239</v>
      </c>
      <c r="C110">
        <v>2035</v>
      </c>
      <c r="D110" s="34">
        <v>-56252.321131619203</v>
      </c>
      <c r="E110">
        <v>284064.64336094097</v>
      </c>
      <c r="F110">
        <v>227810.63899450199</v>
      </c>
      <c r="G110">
        <v>14922.4284032303</v>
      </c>
      <c r="H110">
        <v>0</v>
      </c>
      <c r="I110">
        <v>0</v>
      </c>
      <c r="J110">
        <v>0</v>
      </c>
    </row>
    <row r="111" spans="1:10" x14ac:dyDescent="0.35">
      <c r="A111" t="s">
        <v>238</v>
      </c>
      <c r="B111" t="s">
        <v>239</v>
      </c>
      <c r="C111">
        <v>2040</v>
      </c>
      <c r="D111" s="34">
        <v>-61602.186557302703</v>
      </c>
      <c r="E111">
        <v>303791.56694783998</v>
      </c>
      <c r="F111">
        <v>242188.35916758701</v>
      </c>
      <c r="G111">
        <v>17821.036488613801</v>
      </c>
      <c r="H111">
        <v>0</v>
      </c>
      <c r="I111">
        <v>0</v>
      </c>
      <c r="J111">
        <v>0</v>
      </c>
    </row>
    <row r="112" spans="1:10" x14ac:dyDescent="0.35">
      <c r="A112" t="s">
        <v>238</v>
      </c>
      <c r="B112" t="s">
        <v>239</v>
      </c>
      <c r="C112">
        <v>2045</v>
      </c>
      <c r="D112" s="34">
        <v>-70364.051987298095</v>
      </c>
      <c r="E112">
        <v>365365.90624642</v>
      </c>
      <c r="F112">
        <v>295007.51884246501</v>
      </c>
      <c r="G112">
        <v>17994.6396394084</v>
      </c>
      <c r="H112">
        <v>0</v>
      </c>
      <c r="I112">
        <v>0</v>
      </c>
      <c r="J112">
        <v>0</v>
      </c>
    </row>
    <row r="113" spans="1:10" x14ac:dyDescent="0.35">
      <c r="A113" t="s">
        <v>238</v>
      </c>
      <c r="B113" t="s">
        <v>240</v>
      </c>
      <c r="C113">
        <v>2022</v>
      </c>
      <c r="D113" s="34">
        <v>33.205355529504303</v>
      </c>
      <c r="E113">
        <v>0</v>
      </c>
      <c r="F113">
        <v>33.205355529504303</v>
      </c>
      <c r="G113">
        <v>0</v>
      </c>
      <c r="H113">
        <v>6.4061805957625797</v>
      </c>
      <c r="I113">
        <v>0</v>
      </c>
      <c r="J113">
        <v>0</v>
      </c>
    </row>
    <row r="114" spans="1:10" x14ac:dyDescent="0.35">
      <c r="A114" t="s">
        <v>238</v>
      </c>
      <c r="B114" t="s">
        <v>240</v>
      </c>
      <c r="C114">
        <v>2023</v>
      </c>
      <c r="D114" s="34">
        <v>32.9258163789642</v>
      </c>
      <c r="E114">
        <v>0</v>
      </c>
      <c r="F114">
        <v>32.9258163789642</v>
      </c>
      <c r="G114">
        <v>0</v>
      </c>
      <c r="H114">
        <v>7.3573536233245296</v>
      </c>
      <c r="I114">
        <v>0</v>
      </c>
      <c r="J114">
        <v>0</v>
      </c>
    </row>
    <row r="115" spans="1:10" x14ac:dyDescent="0.35">
      <c r="A115" t="s">
        <v>238</v>
      </c>
      <c r="B115" t="s">
        <v>240</v>
      </c>
      <c r="C115">
        <v>2024</v>
      </c>
      <c r="D115" s="34">
        <v>33.294922971682901</v>
      </c>
      <c r="E115">
        <v>0</v>
      </c>
      <c r="F115">
        <v>33.294922971682901</v>
      </c>
      <c r="G115">
        <v>0</v>
      </c>
      <c r="H115">
        <v>6.7107167641297902</v>
      </c>
      <c r="I115">
        <v>0</v>
      </c>
      <c r="J115">
        <v>0</v>
      </c>
    </row>
    <row r="116" spans="1:10" x14ac:dyDescent="0.35">
      <c r="A116" t="s">
        <v>238</v>
      </c>
      <c r="B116" t="s">
        <v>240</v>
      </c>
      <c r="C116">
        <v>2025</v>
      </c>
      <c r="D116" s="34">
        <v>33.0592348641865</v>
      </c>
      <c r="E116">
        <v>0</v>
      </c>
      <c r="F116">
        <v>33.0592348641865</v>
      </c>
      <c r="G116">
        <v>0</v>
      </c>
      <c r="H116">
        <v>7.2353005493839104</v>
      </c>
      <c r="I116">
        <v>0</v>
      </c>
      <c r="J116">
        <v>0</v>
      </c>
    </row>
    <row r="117" spans="1:10" x14ac:dyDescent="0.35">
      <c r="A117" t="s">
        <v>238</v>
      </c>
      <c r="B117" t="s">
        <v>240</v>
      </c>
      <c r="C117">
        <v>2026</v>
      </c>
      <c r="D117" s="34">
        <v>33.665252296694703</v>
      </c>
      <c r="E117">
        <v>0</v>
      </c>
      <c r="F117">
        <v>33.665252296694703</v>
      </c>
      <c r="G117">
        <v>0</v>
      </c>
      <c r="H117">
        <v>6.9882470306058</v>
      </c>
      <c r="I117">
        <v>0</v>
      </c>
      <c r="J117">
        <v>0</v>
      </c>
    </row>
    <row r="118" spans="1:10" x14ac:dyDescent="0.35">
      <c r="A118" t="s">
        <v>238</v>
      </c>
      <c r="B118" t="s">
        <v>240</v>
      </c>
      <c r="C118">
        <v>2028</v>
      </c>
      <c r="D118" s="34">
        <v>34.566204594269102</v>
      </c>
      <c r="E118">
        <v>0</v>
      </c>
      <c r="F118">
        <v>34.566204594269102</v>
      </c>
      <c r="G118">
        <v>0</v>
      </c>
      <c r="H118">
        <v>7.0537510739977103</v>
      </c>
      <c r="I118">
        <v>0</v>
      </c>
      <c r="J118">
        <v>0</v>
      </c>
    </row>
    <row r="119" spans="1:10" x14ac:dyDescent="0.35">
      <c r="A119" t="s">
        <v>238</v>
      </c>
      <c r="B119" t="s">
        <v>240</v>
      </c>
      <c r="C119">
        <v>2030</v>
      </c>
      <c r="D119" s="34">
        <v>34.544320647496498</v>
      </c>
      <c r="E119">
        <v>0</v>
      </c>
      <c r="F119">
        <v>34.544320647496498</v>
      </c>
      <c r="G119">
        <v>0</v>
      </c>
      <c r="H119">
        <v>7.6512599000830397</v>
      </c>
      <c r="I119">
        <v>0</v>
      </c>
      <c r="J119">
        <v>0</v>
      </c>
    </row>
    <row r="120" spans="1:10" x14ac:dyDescent="0.35">
      <c r="A120" t="s">
        <v>238</v>
      </c>
      <c r="B120" t="s">
        <v>240</v>
      </c>
      <c r="C120">
        <v>2032</v>
      </c>
      <c r="D120" s="34">
        <v>34.906685574254197</v>
      </c>
      <c r="E120">
        <v>0</v>
      </c>
      <c r="F120">
        <v>34.906685574254197</v>
      </c>
      <c r="G120">
        <v>0</v>
      </c>
      <c r="H120">
        <v>9.6132848347295106</v>
      </c>
      <c r="I120">
        <v>0</v>
      </c>
      <c r="J120">
        <v>0</v>
      </c>
    </row>
    <row r="121" spans="1:10" x14ac:dyDescent="0.35">
      <c r="A121" t="s">
        <v>238</v>
      </c>
      <c r="B121" t="s">
        <v>240</v>
      </c>
      <c r="C121">
        <v>2035</v>
      </c>
      <c r="D121" s="34">
        <v>34.7979397128287</v>
      </c>
      <c r="E121">
        <v>0</v>
      </c>
      <c r="F121">
        <v>34.7979397128287</v>
      </c>
      <c r="G121">
        <v>0</v>
      </c>
      <c r="H121">
        <v>12.901880498998</v>
      </c>
      <c r="I121">
        <v>0</v>
      </c>
      <c r="J121">
        <v>0</v>
      </c>
    </row>
    <row r="122" spans="1:10" x14ac:dyDescent="0.35">
      <c r="A122" t="s">
        <v>238</v>
      </c>
      <c r="B122" t="s">
        <v>240</v>
      </c>
      <c r="C122">
        <v>2040</v>
      </c>
      <c r="D122" s="34">
        <v>34.019702031432097</v>
      </c>
      <c r="E122">
        <v>0</v>
      </c>
      <c r="F122">
        <v>34.019702031432097</v>
      </c>
      <c r="G122">
        <v>0</v>
      </c>
      <c r="H122">
        <v>15.5816731907854</v>
      </c>
      <c r="I122">
        <v>0</v>
      </c>
      <c r="J122">
        <v>0</v>
      </c>
    </row>
    <row r="123" spans="1:10" x14ac:dyDescent="0.35">
      <c r="A123" t="s">
        <v>238</v>
      </c>
      <c r="B123" t="s">
        <v>240</v>
      </c>
      <c r="C123">
        <v>2045</v>
      </c>
      <c r="D123" s="34">
        <v>29.803980546285899</v>
      </c>
      <c r="E123">
        <v>0</v>
      </c>
      <c r="F123">
        <v>29.803980546285899</v>
      </c>
      <c r="G123">
        <v>0</v>
      </c>
      <c r="H123">
        <v>20.307556851325799</v>
      </c>
      <c r="I123">
        <v>0</v>
      </c>
      <c r="J123">
        <v>0</v>
      </c>
    </row>
    <row r="124" spans="1:10" x14ac:dyDescent="0.35">
      <c r="A124" t="s">
        <v>238</v>
      </c>
      <c r="B124" t="s">
        <v>241</v>
      </c>
      <c r="C124">
        <v>2022</v>
      </c>
      <c r="D124" s="3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5">
      <c r="A125" t="s">
        <v>238</v>
      </c>
      <c r="B125" t="s">
        <v>241</v>
      </c>
      <c r="C125">
        <v>2023</v>
      </c>
      <c r="D125" s="34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5">
      <c r="A126" t="s">
        <v>238</v>
      </c>
      <c r="B126" t="s">
        <v>241</v>
      </c>
      <c r="C126">
        <v>2024</v>
      </c>
      <c r="D126" s="34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5">
      <c r="A127" t="s">
        <v>238</v>
      </c>
      <c r="B127" t="s">
        <v>241</v>
      </c>
      <c r="C127">
        <v>2025</v>
      </c>
      <c r="D127" s="34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5">
      <c r="A128" t="s">
        <v>238</v>
      </c>
      <c r="B128" t="s">
        <v>241</v>
      </c>
      <c r="C128">
        <v>2026</v>
      </c>
      <c r="D128" s="34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5">
      <c r="A129" t="s">
        <v>238</v>
      </c>
      <c r="B129" t="s">
        <v>241</v>
      </c>
      <c r="C129">
        <v>2028</v>
      </c>
      <c r="D129" s="34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5">
      <c r="A130" t="s">
        <v>238</v>
      </c>
      <c r="B130" t="s">
        <v>241</v>
      </c>
      <c r="C130">
        <v>2030</v>
      </c>
      <c r="D130" s="34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5">
      <c r="A131" t="s">
        <v>238</v>
      </c>
      <c r="B131" t="s">
        <v>241</v>
      </c>
      <c r="C131">
        <v>2032</v>
      </c>
      <c r="D131" s="34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5">
      <c r="A132" t="s">
        <v>238</v>
      </c>
      <c r="B132" t="s">
        <v>241</v>
      </c>
      <c r="C132">
        <v>2035</v>
      </c>
      <c r="D132" s="34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5">
      <c r="A133" t="s">
        <v>238</v>
      </c>
      <c r="B133" t="s">
        <v>241</v>
      </c>
      <c r="C133">
        <v>2040</v>
      </c>
      <c r="D133" s="34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5">
      <c r="A134" t="s">
        <v>238</v>
      </c>
      <c r="B134" t="s">
        <v>241</v>
      </c>
      <c r="C134">
        <v>2045</v>
      </c>
      <c r="D134" s="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5">
      <c r="A135" t="s">
        <v>238</v>
      </c>
      <c r="B135" t="s">
        <v>242</v>
      </c>
      <c r="C135">
        <v>2022</v>
      </c>
      <c r="D135" s="34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35">
      <c r="A136" t="s">
        <v>238</v>
      </c>
      <c r="B136" t="s">
        <v>242</v>
      </c>
      <c r="C136">
        <v>2023</v>
      </c>
      <c r="D136" s="34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35">
      <c r="A137" t="s">
        <v>238</v>
      </c>
      <c r="B137" t="s">
        <v>242</v>
      </c>
      <c r="C137">
        <v>2024</v>
      </c>
      <c r="D137" s="34">
        <v>934942.56583531003</v>
      </c>
      <c r="E137">
        <v>0</v>
      </c>
      <c r="F137">
        <v>934942.56583531003</v>
      </c>
      <c r="G137">
        <v>0</v>
      </c>
      <c r="H137">
        <v>23176.822655057102</v>
      </c>
      <c r="I137">
        <v>0</v>
      </c>
      <c r="J137">
        <v>0</v>
      </c>
    </row>
    <row r="138" spans="1:10" x14ac:dyDescent="0.35">
      <c r="A138" t="s">
        <v>238</v>
      </c>
      <c r="B138" t="s">
        <v>242</v>
      </c>
      <c r="C138">
        <v>2025</v>
      </c>
      <c r="D138" s="34">
        <v>1842183.8273064799</v>
      </c>
      <c r="E138">
        <v>0</v>
      </c>
      <c r="F138">
        <v>1842183.8273064799</v>
      </c>
      <c r="G138">
        <v>0</v>
      </c>
      <c r="H138">
        <v>60997.556835559197</v>
      </c>
      <c r="I138">
        <v>0</v>
      </c>
      <c r="J138">
        <v>0</v>
      </c>
    </row>
    <row r="139" spans="1:10" x14ac:dyDescent="0.35">
      <c r="A139" t="s">
        <v>238</v>
      </c>
      <c r="B139" t="s">
        <v>242</v>
      </c>
      <c r="C139">
        <v>2026</v>
      </c>
      <c r="D139" s="34">
        <v>1850990.6576908501</v>
      </c>
      <c r="E139">
        <v>0</v>
      </c>
      <c r="F139">
        <v>1850990.6576908501</v>
      </c>
      <c r="G139">
        <v>0</v>
      </c>
      <c r="H139">
        <v>52185.453614628997</v>
      </c>
      <c r="I139">
        <v>0</v>
      </c>
      <c r="J139">
        <v>0</v>
      </c>
    </row>
    <row r="140" spans="1:10" x14ac:dyDescent="0.35">
      <c r="A140" t="s">
        <v>238</v>
      </c>
      <c r="B140" t="s">
        <v>242</v>
      </c>
      <c r="C140">
        <v>2028</v>
      </c>
      <c r="D140" s="34">
        <v>1847230.1427998601</v>
      </c>
      <c r="E140">
        <v>0</v>
      </c>
      <c r="F140">
        <v>1847230.1427998601</v>
      </c>
      <c r="G140">
        <v>0</v>
      </c>
      <c r="H140">
        <v>55948.487027636897</v>
      </c>
      <c r="I140">
        <v>0</v>
      </c>
      <c r="J140">
        <v>0</v>
      </c>
    </row>
    <row r="141" spans="1:10" x14ac:dyDescent="0.35">
      <c r="A141" t="s">
        <v>238</v>
      </c>
      <c r="B141" t="s">
        <v>242</v>
      </c>
      <c r="C141">
        <v>2030</v>
      </c>
      <c r="D141" s="34">
        <v>1831056.63152773</v>
      </c>
      <c r="E141">
        <v>0</v>
      </c>
      <c r="F141">
        <v>1831056.63152773</v>
      </c>
      <c r="G141">
        <v>0</v>
      </c>
      <c r="H141">
        <v>72120.506048063398</v>
      </c>
      <c r="I141">
        <v>0</v>
      </c>
      <c r="J141">
        <v>0</v>
      </c>
    </row>
    <row r="142" spans="1:10" x14ac:dyDescent="0.35">
      <c r="A142" t="s">
        <v>238</v>
      </c>
      <c r="B142" t="s">
        <v>242</v>
      </c>
      <c r="C142">
        <v>2032</v>
      </c>
      <c r="D142" s="34">
        <v>1813714.67057451</v>
      </c>
      <c r="E142">
        <v>0</v>
      </c>
      <c r="F142">
        <v>1813714.67057451</v>
      </c>
      <c r="G142">
        <v>0</v>
      </c>
      <c r="H142">
        <v>89465.600047247499</v>
      </c>
      <c r="I142">
        <v>0</v>
      </c>
      <c r="J142">
        <v>0</v>
      </c>
    </row>
    <row r="143" spans="1:10" x14ac:dyDescent="0.35">
      <c r="A143" t="s">
        <v>238</v>
      </c>
      <c r="B143" t="s">
        <v>242</v>
      </c>
      <c r="C143">
        <v>2035</v>
      </c>
      <c r="D143" s="34">
        <v>1801924.26083928</v>
      </c>
      <c r="E143">
        <v>0</v>
      </c>
      <c r="F143">
        <v>1801924.26083928</v>
      </c>
      <c r="G143">
        <v>0</v>
      </c>
      <c r="H143">
        <v>101259.85767955901</v>
      </c>
      <c r="I143">
        <v>0</v>
      </c>
      <c r="J143">
        <v>0</v>
      </c>
    </row>
    <row r="144" spans="1:10" x14ac:dyDescent="0.35">
      <c r="A144" t="s">
        <v>238</v>
      </c>
      <c r="B144" t="s">
        <v>242</v>
      </c>
      <c r="C144">
        <v>2040</v>
      </c>
      <c r="D144" s="34">
        <v>1772169.49693469</v>
      </c>
      <c r="E144">
        <v>0</v>
      </c>
      <c r="F144">
        <v>1772169.49693469</v>
      </c>
      <c r="G144">
        <v>0</v>
      </c>
      <c r="H144">
        <v>131014.037747471</v>
      </c>
      <c r="I144">
        <v>0</v>
      </c>
      <c r="J144">
        <v>0</v>
      </c>
    </row>
    <row r="145" spans="1:10" x14ac:dyDescent="0.35">
      <c r="A145" t="s">
        <v>238</v>
      </c>
      <c r="B145" t="s">
        <v>242</v>
      </c>
      <c r="C145">
        <v>2045</v>
      </c>
      <c r="D145" s="34">
        <v>1675960.43901826</v>
      </c>
      <c r="E145">
        <v>0</v>
      </c>
      <c r="F145">
        <v>1675960.43901826</v>
      </c>
      <c r="G145">
        <v>0</v>
      </c>
      <c r="H145">
        <v>227228.668984207</v>
      </c>
      <c r="I145">
        <v>0</v>
      </c>
      <c r="J145">
        <v>0</v>
      </c>
    </row>
    <row r="146" spans="1:10" x14ac:dyDescent="0.35">
      <c r="A146" t="s">
        <v>238</v>
      </c>
      <c r="B146" t="s">
        <v>243</v>
      </c>
      <c r="C146">
        <v>2022</v>
      </c>
      <c r="D146" s="34">
        <v>0</v>
      </c>
      <c r="E146">
        <v>0</v>
      </c>
      <c r="F146">
        <v>0</v>
      </c>
      <c r="G146">
        <v>0</v>
      </c>
      <c r="H146">
        <v>0</v>
      </c>
      <c r="I146">
        <v>8.75999999999999E-3</v>
      </c>
      <c r="J146">
        <v>8.75999999999999E-3</v>
      </c>
    </row>
    <row r="147" spans="1:10" x14ac:dyDescent="0.35">
      <c r="A147" t="s">
        <v>238</v>
      </c>
      <c r="B147" t="s">
        <v>243</v>
      </c>
      <c r="C147">
        <v>2023</v>
      </c>
      <c r="D147" s="34">
        <v>0</v>
      </c>
      <c r="E147">
        <v>0</v>
      </c>
      <c r="F147">
        <v>0</v>
      </c>
      <c r="G147">
        <v>0</v>
      </c>
      <c r="H147">
        <v>0</v>
      </c>
      <c r="I147">
        <v>8.75999999999999E-3</v>
      </c>
      <c r="J147">
        <v>8.75999999999999E-3</v>
      </c>
    </row>
    <row r="148" spans="1:10" x14ac:dyDescent="0.35">
      <c r="A148" t="s">
        <v>238</v>
      </c>
      <c r="B148" t="s">
        <v>243</v>
      </c>
      <c r="C148">
        <v>2024</v>
      </c>
      <c r="D148" s="34">
        <v>0</v>
      </c>
      <c r="E148">
        <v>0</v>
      </c>
      <c r="F148">
        <v>0</v>
      </c>
      <c r="G148">
        <v>0</v>
      </c>
      <c r="H148">
        <v>0</v>
      </c>
      <c r="I148">
        <v>8.75999999999999E-3</v>
      </c>
      <c r="J148">
        <v>8.75999999999999E-3</v>
      </c>
    </row>
    <row r="149" spans="1:10" x14ac:dyDescent="0.35">
      <c r="A149" t="s">
        <v>238</v>
      </c>
      <c r="B149" t="s">
        <v>243</v>
      </c>
      <c r="C149">
        <v>2025</v>
      </c>
      <c r="D149" s="34">
        <v>0</v>
      </c>
      <c r="E149">
        <v>0</v>
      </c>
      <c r="F149">
        <v>0</v>
      </c>
      <c r="G149">
        <v>0</v>
      </c>
      <c r="H149">
        <v>0</v>
      </c>
      <c r="I149">
        <v>8.75999999999999E-3</v>
      </c>
      <c r="J149">
        <v>8.75999999999999E-3</v>
      </c>
    </row>
    <row r="150" spans="1:10" x14ac:dyDescent="0.35">
      <c r="A150" t="s">
        <v>238</v>
      </c>
      <c r="B150" t="s">
        <v>243</v>
      </c>
      <c r="C150">
        <v>2026</v>
      </c>
      <c r="D150" s="34">
        <v>0</v>
      </c>
      <c r="E150">
        <v>0</v>
      </c>
      <c r="F150">
        <v>0</v>
      </c>
      <c r="G150">
        <v>0</v>
      </c>
      <c r="H150">
        <v>0</v>
      </c>
      <c r="I150">
        <v>8.75999999999999E-3</v>
      </c>
      <c r="J150">
        <v>8.75999999999999E-3</v>
      </c>
    </row>
    <row r="151" spans="1:10" x14ac:dyDescent="0.35">
      <c r="A151" t="s">
        <v>238</v>
      </c>
      <c r="B151" t="s">
        <v>243</v>
      </c>
      <c r="C151">
        <v>2028</v>
      </c>
      <c r="D151" s="34">
        <v>1698.85533581253</v>
      </c>
      <c r="E151">
        <v>0</v>
      </c>
      <c r="F151">
        <v>1698.85533581253</v>
      </c>
      <c r="G151">
        <v>-28.648807392635899</v>
      </c>
      <c r="H151">
        <v>0</v>
      </c>
      <c r="I151">
        <v>6.2593695600394406E-2</v>
      </c>
      <c r="J151">
        <v>6.2251810883655501E-2</v>
      </c>
    </row>
    <row r="152" spans="1:10" x14ac:dyDescent="0.35">
      <c r="A152" t="s">
        <v>238</v>
      </c>
      <c r="B152" t="s">
        <v>243</v>
      </c>
      <c r="C152">
        <v>2030</v>
      </c>
      <c r="D152" s="34">
        <v>1592.91139258673</v>
      </c>
      <c r="E152">
        <v>0</v>
      </c>
      <c r="F152">
        <v>1592.91139258673</v>
      </c>
      <c r="G152">
        <v>-18.380329935917501</v>
      </c>
      <c r="H152">
        <v>0</v>
      </c>
      <c r="I152">
        <v>7.7869607165155605E-2</v>
      </c>
      <c r="J152">
        <v>7.7855344658035397E-2</v>
      </c>
    </row>
    <row r="153" spans="1:10" x14ac:dyDescent="0.35">
      <c r="A153" t="s">
        <v>238</v>
      </c>
      <c r="B153" t="s">
        <v>243</v>
      </c>
      <c r="C153">
        <v>2032</v>
      </c>
      <c r="D153" s="34">
        <v>1564.2637798803601</v>
      </c>
      <c r="E153">
        <v>0</v>
      </c>
      <c r="F153">
        <v>1564.2637798803601</v>
      </c>
      <c r="G153">
        <v>-10.78002296056</v>
      </c>
      <c r="H153">
        <v>0</v>
      </c>
      <c r="I153">
        <v>0.107785115731132</v>
      </c>
      <c r="J153">
        <v>0.107635610614242</v>
      </c>
    </row>
    <row r="154" spans="1:10" x14ac:dyDescent="0.35">
      <c r="A154" t="s">
        <v>238</v>
      </c>
      <c r="B154" t="s">
        <v>243</v>
      </c>
      <c r="C154">
        <v>2035</v>
      </c>
      <c r="D154" s="34">
        <v>1559.2941836513401</v>
      </c>
      <c r="E154">
        <v>0</v>
      </c>
      <c r="F154">
        <v>1559.2941836513401</v>
      </c>
      <c r="G154">
        <v>-10.172730177522601</v>
      </c>
      <c r="H154">
        <v>0</v>
      </c>
      <c r="I154">
        <v>0.101156616331895</v>
      </c>
      <c r="J154">
        <v>0.10094801317478599</v>
      </c>
    </row>
    <row r="155" spans="1:10" x14ac:dyDescent="0.35">
      <c r="A155" t="s">
        <v>238</v>
      </c>
      <c r="B155" t="s">
        <v>243</v>
      </c>
      <c r="C155">
        <v>2040</v>
      </c>
      <c r="D155" s="34">
        <v>1491.91536127569</v>
      </c>
      <c r="E155">
        <v>0</v>
      </c>
      <c r="F155">
        <v>1491.91536127569</v>
      </c>
      <c r="G155">
        <v>-5.2506594117188001</v>
      </c>
      <c r="H155">
        <v>0</v>
      </c>
      <c r="I155">
        <v>9.4526953367889799E-2</v>
      </c>
      <c r="J155">
        <v>9.4215358193877302E-2</v>
      </c>
    </row>
    <row r="156" spans="1:10" x14ac:dyDescent="0.35">
      <c r="A156" t="s">
        <v>238</v>
      </c>
      <c r="B156" t="s">
        <v>243</v>
      </c>
      <c r="C156">
        <v>2045</v>
      </c>
      <c r="D156" s="34">
        <v>3127139.79988772</v>
      </c>
      <c r="E156">
        <v>0</v>
      </c>
      <c r="F156">
        <v>3127139.79988772</v>
      </c>
      <c r="G156">
        <v>-448.45259658867502</v>
      </c>
      <c r="H156">
        <v>0</v>
      </c>
      <c r="I156">
        <v>251.121444524933</v>
      </c>
      <c r="J156">
        <v>251.12157475377001</v>
      </c>
    </row>
    <row r="157" spans="1:10" x14ac:dyDescent="0.35">
      <c r="A157" t="s">
        <v>238</v>
      </c>
      <c r="B157" t="s">
        <v>244</v>
      </c>
      <c r="C157">
        <v>2022</v>
      </c>
      <c r="D157" s="34">
        <v>0</v>
      </c>
      <c r="E157">
        <v>0</v>
      </c>
      <c r="F157">
        <v>0</v>
      </c>
      <c r="G157">
        <v>0</v>
      </c>
      <c r="H157">
        <v>0</v>
      </c>
      <c r="I157">
        <v>2.4084851875187999E-2</v>
      </c>
      <c r="J157">
        <v>2.4074551937106801E-2</v>
      </c>
    </row>
    <row r="158" spans="1:10" x14ac:dyDescent="0.35">
      <c r="A158" t="s">
        <v>238</v>
      </c>
      <c r="B158" t="s">
        <v>244</v>
      </c>
      <c r="C158">
        <v>2023</v>
      </c>
      <c r="D158" s="34">
        <v>0</v>
      </c>
      <c r="E158">
        <v>0</v>
      </c>
      <c r="F158">
        <v>0</v>
      </c>
      <c r="G158">
        <v>0</v>
      </c>
      <c r="H158">
        <v>0</v>
      </c>
      <c r="I158">
        <v>2.44731764702091E-2</v>
      </c>
      <c r="J158">
        <v>2.44108467475532E-2</v>
      </c>
    </row>
    <row r="159" spans="1:10" x14ac:dyDescent="0.35">
      <c r="A159" t="s">
        <v>238</v>
      </c>
      <c r="B159" t="s">
        <v>244</v>
      </c>
      <c r="C159">
        <v>2024</v>
      </c>
      <c r="D159" s="34">
        <v>0</v>
      </c>
      <c r="E159">
        <v>0</v>
      </c>
      <c r="F159">
        <v>0</v>
      </c>
      <c r="G159">
        <v>0</v>
      </c>
      <c r="H159">
        <v>0</v>
      </c>
      <c r="I159">
        <v>2.36138799495858E-2</v>
      </c>
      <c r="J159">
        <v>2.3581399369780199E-2</v>
      </c>
    </row>
    <row r="160" spans="1:10" x14ac:dyDescent="0.35">
      <c r="A160" t="s">
        <v>238</v>
      </c>
      <c r="B160" t="s">
        <v>244</v>
      </c>
      <c r="C160">
        <v>2025</v>
      </c>
      <c r="D160" s="34">
        <v>0</v>
      </c>
      <c r="E160">
        <v>0</v>
      </c>
      <c r="F160">
        <v>0</v>
      </c>
      <c r="G160">
        <v>0</v>
      </c>
      <c r="H160">
        <v>0</v>
      </c>
      <c r="I160">
        <v>2.3615730832125498E-2</v>
      </c>
      <c r="J160">
        <v>2.3645565359607001E-2</v>
      </c>
    </row>
    <row r="161" spans="1:10" x14ac:dyDescent="0.35">
      <c r="A161" t="s">
        <v>238</v>
      </c>
      <c r="B161" t="s">
        <v>244</v>
      </c>
      <c r="C161">
        <v>2026</v>
      </c>
      <c r="D161" s="34">
        <v>0</v>
      </c>
      <c r="E161">
        <v>0</v>
      </c>
      <c r="F161">
        <v>0</v>
      </c>
      <c r="G161">
        <v>0</v>
      </c>
      <c r="H161">
        <v>0</v>
      </c>
      <c r="I161">
        <v>2.3014669107896499E-2</v>
      </c>
      <c r="J161">
        <v>2.2978501111394E-2</v>
      </c>
    </row>
    <row r="162" spans="1:10" x14ac:dyDescent="0.35">
      <c r="A162" t="s">
        <v>238</v>
      </c>
      <c r="B162" t="s">
        <v>244</v>
      </c>
      <c r="C162">
        <v>2028</v>
      </c>
      <c r="D162" s="34">
        <v>264.72619211236997</v>
      </c>
      <c r="E162">
        <v>0</v>
      </c>
      <c r="F162">
        <v>264.72619211236997</v>
      </c>
      <c r="G162">
        <v>0</v>
      </c>
      <c r="H162">
        <v>0</v>
      </c>
      <c r="I162">
        <v>0.47315130920225701</v>
      </c>
      <c r="J162">
        <v>0.47302879293090899</v>
      </c>
    </row>
    <row r="163" spans="1:10" x14ac:dyDescent="0.35">
      <c r="A163" t="s">
        <v>238</v>
      </c>
      <c r="B163" t="s">
        <v>244</v>
      </c>
      <c r="C163">
        <v>2030</v>
      </c>
      <c r="D163" s="34">
        <v>235.43024028828501</v>
      </c>
      <c r="E163">
        <v>0</v>
      </c>
      <c r="F163">
        <v>235.43024028828501</v>
      </c>
      <c r="G163">
        <v>0</v>
      </c>
      <c r="H163">
        <v>0</v>
      </c>
      <c r="I163">
        <v>0.44293996999160001</v>
      </c>
      <c r="J163">
        <v>0.443048889278567</v>
      </c>
    </row>
    <row r="164" spans="1:10" x14ac:dyDescent="0.35">
      <c r="A164" t="s">
        <v>238</v>
      </c>
      <c r="B164" t="s">
        <v>244</v>
      </c>
      <c r="C164">
        <v>2032</v>
      </c>
      <c r="D164" s="34">
        <v>190.66900584578099</v>
      </c>
      <c r="E164">
        <v>0</v>
      </c>
      <c r="F164">
        <v>190.66900584578099</v>
      </c>
      <c r="G164">
        <v>0</v>
      </c>
      <c r="H164">
        <v>0</v>
      </c>
      <c r="I164">
        <v>0.36079422363473801</v>
      </c>
      <c r="J164">
        <v>0.36090150915498997</v>
      </c>
    </row>
    <row r="165" spans="1:10" x14ac:dyDescent="0.35">
      <c r="A165" t="s">
        <v>238</v>
      </c>
      <c r="B165" t="s">
        <v>244</v>
      </c>
      <c r="C165">
        <v>2035</v>
      </c>
      <c r="D165" s="34">
        <v>146.729591277418</v>
      </c>
      <c r="E165">
        <v>0</v>
      </c>
      <c r="F165">
        <v>146.729591277418</v>
      </c>
      <c r="G165">
        <v>0</v>
      </c>
      <c r="H165">
        <v>0</v>
      </c>
      <c r="I165">
        <v>0.27902964854118001</v>
      </c>
      <c r="J165">
        <v>0.27900687627257198</v>
      </c>
    </row>
    <row r="166" spans="1:10" x14ac:dyDescent="0.35">
      <c r="A166" t="s">
        <v>238</v>
      </c>
      <c r="B166" t="s">
        <v>244</v>
      </c>
      <c r="C166">
        <v>2040</v>
      </c>
      <c r="D166" s="34">
        <v>125.68555971893799</v>
      </c>
      <c r="E166">
        <v>0</v>
      </c>
      <c r="F166">
        <v>125.68555971893799</v>
      </c>
      <c r="G166">
        <v>0</v>
      </c>
      <c r="H166">
        <v>0</v>
      </c>
      <c r="I166">
        <v>0.25584066228323399</v>
      </c>
      <c r="J166">
        <v>0.25576741573402101</v>
      </c>
    </row>
    <row r="167" spans="1:10" x14ac:dyDescent="0.35">
      <c r="A167" t="s">
        <v>238</v>
      </c>
      <c r="B167" t="s">
        <v>244</v>
      </c>
      <c r="C167">
        <v>2045</v>
      </c>
      <c r="D167" s="34">
        <v>20.7119089808502</v>
      </c>
      <c r="E167">
        <v>0</v>
      </c>
      <c r="F167">
        <v>20.7119089808502</v>
      </c>
      <c r="G167">
        <v>0</v>
      </c>
      <c r="H167">
        <v>0</v>
      </c>
      <c r="I167">
        <v>7.4192292347800198E-2</v>
      </c>
      <c r="J167">
        <v>7.4192147006339207E-2</v>
      </c>
    </row>
    <row r="168" spans="1:10" x14ac:dyDescent="0.35">
      <c r="A168" t="s">
        <v>238</v>
      </c>
      <c r="B168" t="s">
        <v>245</v>
      </c>
      <c r="C168">
        <v>2022</v>
      </c>
      <c r="D168" s="34">
        <v>-126739.69245658</v>
      </c>
      <c r="E168">
        <v>844943.86286454205</v>
      </c>
      <c r="F168">
        <v>718206.44743983506</v>
      </c>
      <c r="G168">
        <v>0</v>
      </c>
      <c r="H168">
        <v>0</v>
      </c>
      <c r="I168">
        <v>0</v>
      </c>
      <c r="J168">
        <v>0</v>
      </c>
    </row>
    <row r="169" spans="1:10" x14ac:dyDescent="0.35">
      <c r="A169" t="s">
        <v>238</v>
      </c>
      <c r="B169" t="s">
        <v>245</v>
      </c>
      <c r="C169">
        <v>2023</v>
      </c>
      <c r="D169" s="34">
        <v>-176768.88590388201</v>
      </c>
      <c r="E169">
        <v>1178475.5592749501</v>
      </c>
      <c r="F169">
        <v>1001703.8099264801</v>
      </c>
      <c r="G169">
        <v>0</v>
      </c>
      <c r="H169">
        <v>0</v>
      </c>
      <c r="I169">
        <v>0</v>
      </c>
      <c r="J169">
        <v>0</v>
      </c>
    </row>
    <row r="170" spans="1:10" x14ac:dyDescent="0.35">
      <c r="A170" t="s">
        <v>238</v>
      </c>
      <c r="B170" t="s">
        <v>245</v>
      </c>
      <c r="C170">
        <v>2024</v>
      </c>
      <c r="D170" s="34">
        <v>-188770.085095335</v>
      </c>
      <c r="E170">
        <v>1258459.41056402</v>
      </c>
      <c r="F170">
        <v>1069693.09619041</v>
      </c>
      <c r="G170">
        <v>0</v>
      </c>
      <c r="H170">
        <v>0</v>
      </c>
      <c r="I170">
        <v>0</v>
      </c>
      <c r="J170">
        <v>0</v>
      </c>
    </row>
    <row r="171" spans="1:10" x14ac:dyDescent="0.35">
      <c r="A171" t="s">
        <v>238</v>
      </c>
      <c r="B171" t="s">
        <v>245</v>
      </c>
      <c r="C171">
        <v>2025</v>
      </c>
      <c r="D171" s="34">
        <v>-236510.34929566699</v>
      </c>
      <c r="E171">
        <v>1576741.2634608301</v>
      </c>
      <c r="F171">
        <v>1340229.70460707</v>
      </c>
      <c r="G171">
        <v>0</v>
      </c>
      <c r="H171">
        <v>0</v>
      </c>
      <c r="I171">
        <v>0</v>
      </c>
      <c r="J171">
        <v>0</v>
      </c>
    </row>
    <row r="172" spans="1:10" x14ac:dyDescent="0.35">
      <c r="A172" t="s">
        <v>238</v>
      </c>
      <c r="B172" t="s">
        <v>245</v>
      </c>
      <c r="C172">
        <v>2026</v>
      </c>
      <c r="D172" s="34">
        <v>-266802.11058707302</v>
      </c>
      <c r="E172">
        <v>1778683.9286789401</v>
      </c>
      <c r="F172">
        <v>1511881.29060187</v>
      </c>
      <c r="G172">
        <v>0</v>
      </c>
      <c r="H172">
        <v>0</v>
      </c>
      <c r="I172">
        <v>0</v>
      </c>
      <c r="J172">
        <v>0</v>
      </c>
    </row>
    <row r="173" spans="1:10" x14ac:dyDescent="0.35">
      <c r="A173" t="s">
        <v>238</v>
      </c>
      <c r="B173" t="s">
        <v>245</v>
      </c>
      <c r="C173">
        <v>2028</v>
      </c>
      <c r="D173" s="34">
        <v>-339694.73430475901</v>
      </c>
      <c r="E173">
        <v>2264621.7167403302</v>
      </c>
      <c r="F173">
        <v>1924930.2705206301</v>
      </c>
      <c r="G173">
        <v>0</v>
      </c>
      <c r="H173">
        <v>0</v>
      </c>
      <c r="I173">
        <v>0</v>
      </c>
      <c r="J173">
        <v>0</v>
      </c>
    </row>
    <row r="174" spans="1:10" x14ac:dyDescent="0.35">
      <c r="A174" t="s">
        <v>238</v>
      </c>
      <c r="B174" t="s">
        <v>245</v>
      </c>
      <c r="C174">
        <v>2030</v>
      </c>
      <c r="D174" s="34">
        <v>-434670.33496519201</v>
      </c>
      <c r="E174">
        <v>2897781.4341720999</v>
      </c>
      <c r="F174">
        <v>2463117.9296503798</v>
      </c>
      <c r="G174">
        <v>0</v>
      </c>
      <c r="H174">
        <v>0</v>
      </c>
      <c r="I174">
        <v>0</v>
      </c>
      <c r="J174">
        <v>0</v>
      </c>
    </row>
    <row r="175" spans="1:10" x14ac:dyDescent="0.35">
      <c r="A175" t="s">
        <v>238</v>
      </c>
      <c r="B175" t="s">
        <v>245</v>
      </c>
      <c r="C175">
        <v>2032</v>
      </c>
      <c r="D175" s="34">
        <v>-461992.94755200599</v>
      </c>
      <c r="E175">
        <v>3079954.0868609501</v>
      </c>
      <c r="F175">
        <v>2617965.1823997302</v>
      </c>
      <c r="G175">
        <v>0</v>
      </c>
      <c r="H175">
        <v>0</v>
      </c>
      <c r="I175">
        <v>0</v>
      </c>
      <c r="J175">
        <v>0</v>
      </c>
    </row>
    <row r="176" spans="1:10" x14ac:dyDescent="0.35">
      <c r="A176" t="s">
        <v>238</v>
      </c>
      <c r="B176" t="s">
        <v>245</v>
      </c>
      <c r="C176">
        <v>2035</v>
      </c>
      <c r="D176" s="34">
        <v>-483513.56719747698</v>
      </c>
      <c r="E176">
        <v>3223421.6857179399</v>
      </c>
      <c r="F176">
        <v>2739909.89294247</v>
      </c>
      <c r="G176">
        <v>0</v>
      </c>
      <c r="H176">
        <v>0</v>
      </c>
      <c r="I176">
        <v>0</v>
      </c>
      <c r="J176">
        <v>0</v>
      </c>
    </row>
    <row r="177" spans="1:10" x14ac:dyDescent="0.35">
      <c r="A177" t="s">
        <v>238</v>
      </c>
      <c r="B177" t="s">
        <v>245</v>
      </c>
      <c r="C177">
        <v>2040</v>
      </c>
      <c r="D177" s="34">
        <v>-532344.77123635297</v>
      </c>
      <c r="E177">
        <v>3548958.2359802802</v>
      </c>
      <c r="F177">
        <v>3016619.1432417799</v>
      </c>
      <c r="G177">
        <v>0</v>
      </c>
      <c r="H177">
        <v>0</v>
      </c>
      <c r="I177">
        <v>0</v>
      </c>
      <c r="J177">
        <v>0</v>
      </c>
    </row>
    <row r="178" spans="1:10" x14ac:dyDescent="0.35">
      <c r="A178" t="s">
        <v>238</v>
      </c>
      <c r="B178" t="s">
        <v>245</v>
      </c>
      <c r="C178">
        <v>2045</v>
      </c>
      <c r="D178" s="34">
        <v>-696858.79343155096</v>
      </c>
      <c r="E178">
        <v>4645711.5270326398</v>
      </c>
      <c r="F178">
        <v>3948858.5306942598</v>
      </c>
      <c r="G178">
        <v>0</v>
      </c>
      <c r="H178">
        <v>0</v>
      </c>
      <c r="I178">
        <v>0</v>
      </c>
      <c r="J178">
        <v>0</v>
      </c>
    </row>
    <row r="179" spans="1:10" x14ac:dyDescent="0.35">
      <c r="A179" t="s">
        <v>238</v>
      </c>
      <c r="B179" t="s">
        <v>246</v>
      </c>
      <c r="C179">
        <v>2022</v>
      </c>
      <c r="D179" s="34">
        <v>-273182.53376883903</v>
      </c>
      <c r="E179">
        <v>2123625.2293704199</v>
      </c>
      <c r="F179">
        <v>1850439.2652517301</v>
      </c>
      <c r="G179">
        <v>-92873.514553918096</v>
      </c>
      <c r="H179">
        <v>0</v>
      </c>
      <c r="I179">
        <v>0</v>
      </c>
      <c r="J179">
        <v>0</v>
      </c>
    </row>
    <row r="180" spans="1:10" x14ac:dyDescent="0.35">
      <c r="A180" t="s">
        <v>238</v>
      </c>
      <c r="B180" t="s">
        <v>246</v>
      </c>
      <c r="C180">
        <v>2023</v>
      </c>
      <c r="D180" s="34">
        <v>-387605.01542299299</v>
      </c>
      <c r="E180">
        <v>2848021.6359805302</v>
      </c>
      <c r="F180">
        <v>2460419.10828395</v>
      </c>
      <c r="G180">
        <v>-69702.039361785894</v>
      </c>
      <c r="H180">
        <v>0</v>
      </c>
      <c r="I180">
        <v>0</v>
      </c>
      <c r="J180">
        <v>0</v>
      </c>
    </row>
    <row r="181" spans="1:10" x14ac:dyDescent="0.35">
      <c r="A181" t="s">
        <v>238</v>
      </c>
      <c r="B181" t="s">
        <v>246</v>
      </c>
      <c r="C181">
        <v>2024</v>
      </c>
      <c r="D181" s="34">
        <v>-344436.75222268997</v>
      </c>
      <c r="E181">
        <v>2728214.3587256498</v>
      </c>
      <c r="F181">
        <v>2383778.8789135101</v>
      </c>
      <c r="G181">
        <v>-96056.513182735303</v>
      </c>
      <c r="H181">
        <v>0</v>
      </c>
      <c r="I181">
        <v>0</v>
      </c>
      <c r="J181">
        <v>0</v>
      </c>
    </row>
    <row r="182" spans="1:10" x14ac:dyDescent="0.35">
      <c r="A182" t="s">
        <v>238</v>
      </c>
      <c r="B182" t="s">
        <v>246</v>
      </c>
      <c r="C182">
        <v>2025</v>
      </c>
      <c r="D182" s="34">
        <v>-395740.463546107</v>
      </c>
      <c r="E182">
        <v>2920389.14411835</v>
      </c>
      <c r="F182">
        <v>2524647.9329678598</v>
      </c>
      <c r="G182">
        <v>-68437.096835291901</v>
      </c>
      <c r="H182">
        <v>0</v>
      </c>
      <c r="I182">
        <v>0</v>
      </c>
      <c r="J182">
        <v>0</v>
      </c>
    </row>
    <row r="183" spans="1:10" x14ac:dyDescent="0.35">
      <c r="A183" t="s">
        <v>238</v>
      </c>
      <c r="B183" t="s">
        <v>246</v>
      </c>
      <c r="C183">
        <v>2026</v>
      </c>
      <c r="D183" s="34">
        <v>-392440.33425584901</v>
      </c>
      <c r="E183">
        <v>2915890.2594084102</v>
      </c>
      <c r="F183">
        <v>2523448.2192907198</v>
      </c>
      <c r="G183">
        <v>-72840.667236799403</v>
      </c>
      <c r="H183">
        <v>0</v>
      </c>
      <c r="I183">
        <v>0</v>
      </c>
      <c r="J183">
        <v>0</v>
      </c>
    </row>
    <row r="184" spans="1:10" x14ac:dyDescent="0.35">
      <c r="A184" t="s">
        <v>238</v>
      </c>
      <c r="B184" t="s">
        <v>246</v>
      </c>
      <c r="C184">
        <v>2028</v>
      </c>
      <c r="D184" s="34">
        <v>-436522.911147598</v>
      </c>
      <c r="E184">
        <v>2983344.0100690201</v>
      </c>
      <c r="F184">
        <v>2546817.9394305102</v>
      </c>
      <c r="G184">
        <v>-34269.9628262193</v>
      </c>
      <c r="H184">
        <v>0</v>
      </c>
      <c r="I184">
        <v>0</v>
      </c>
      <c r="J184">
        <v>0</v>
      </c>
    </row>
    <row r="185" spans="1:10" x14ac:dyDescent="0.35">
      <c r="A185" t="s">
        <v>238</v>
      </c>
      <c r="B185" t="s">
        <v>246</v>
      </c>
      <c r="C185">
        <v>2030</v>
      </c>
      <c r="D185" s="34">
        <v>-496661.85573546001</v>
      </c>
      <c r="E185">
        <v>3143070.1052104202</v>
      </c>
      <c r="F185">
        <v>2646412.0167664299</v>
      </c>
      <c r="G185">
        <v>5916.7602749525304</v>
      </c>
      <c r="H185">
        <v>0</v>
      </c>
      <c r="I185">
        <v>0</v>
      </c>
      <c r="J185">
        <v>0</v>
      </c>
    </row>
    <row r="186" spans="1:10" x14ac:dyDescent="0.35">
      <c r="A186" t="s">
        <v>238</v>
      </c>
      <c r="B186" t="s">
        <v>246</v>
      </c>
      <c r="C186">
        <v>2032</v>
      </c>
      <c r="D186" s="34">
        <v>-563562.93861151603</v>
      </c>
      <c r="E186">
        <v>3327134.9548217999</v>
      </c>
      <c r="F186">
        <v>2763574.1685785102</v>
      </c>
      <c r="G186">
        <v>49624.8353437388</v>
      </c>
      <c r="H186">
        <v>0</v>
      </c>
      <c r="I186">
        <v>0</v>
      </c>
      <c r="J186">
        <v>0</v>
      </c>
    </row>
    <row r="187" spans="1:10" x14ac:dyDescent="0.35">
      <c r="A187" t="s">
        <v>238</v>
      </c>
      <c r="B187" t="s">
        <v>246</v>
      </c>
      <c r="C187">
        <v>2035</v>
      </c>
      <c r="D187" s="34">
        <v>-613535.04093461495</v>
      </c>
      <c r="E187">
        <v>3370950.3662181199</v>
      </c>
      <c r="F187">
        <v>2757414.7078271098</v>
      </c>
      <c r="G187">
        <v>93756.844037065006</v>
      </c>
      <c r="H187">
        <v>0</v>
      </c>
      <c r="I187">
        <v>0</v>
      </c>
      <c r="J187">
        <v>0</v>
      </c>
    </row>
    <row r="188" spans="1:10" x14ac:dyDescent="0.35">
      <c r="A188" t="s">
        <v>238</v>
      </c>
      <c r="B188" t="s">
        <v>246</v>
      </c>
      <c r="C188">
        <v>2040</v>
      </c>
      <c r="D188" s="34">
        <v>-741120.83147673204</v>
      </c>
      <c r="E188">
        <v>3633048.3555358802</v>
      </c>
      <c r="F188">
        <v>2891929.0894691399</v>
      </c>
      <c r="G188">
        <v>193614.30091111999</v>
      </c>
      <c r="H188">
        <v>0</v>
      </c>
      <c r="I188">
        <v>0</v>
      </c>
      <c r="J188">
        <v>0</v>
      </c>
    </row>
    <row r="189" spans="1:10" x14ac:dyDescent="0.35">
      <c r="A189" t="s">
        <v>238</v>
      </c>
      <c r="B189" t="s">
        <v>246</v>
      </c>
      <c r="C189">
        <v>2045</v>
      </c>
      <c r="D189" s="34">
        <v>-857356.12326880195</v>
      </c>
      <c r="E189">
        <v>4359626.0675846096</v>
      </c>
      <c r="F189">
        <v>3502274.0452768598</v>
      </c>
      <c r="G189">
        <v>209997.12902050299</v>
      </c>
      <c r="H189">
        <v>0</v>
      </c>
      <c r="I189">
        <v>0</v>
      </c>
      <c r="J189">
        <v>0</v>
      </c>
    </row>
    <row r="190" spans="1:10" x14ac:dyDescent="0.35">
      <c r="A190" t="s">
        <v>238</v>
      </c>
      <c r="B190" t="s">
        <v>247</v>
      </c>
      <c r="C190">
        <v>2022</v>
      </c>
      <c r="D190" s="34">
        <v>4054040.4</v>
      </c>
      <c r="E190">
        <v>0</v>
      </c>
      <c r="F190">
        <v>4054040.4</v>
      </c>
      <c r="G190">
        <v>0</v>
      </c>
      <c r="H190">
        <v>0</v>
      </c>
      <c r="I190">
        <v>0</v>
      </c>
      <c r="J190">
        <v>0</v>
      </c>
    </row>
    <row r="191" spans="1:10" x14ac:dyDescent="0.35">
      <c r="A191" t="s">
        <v>238</v>
      </c>
      <c r="B191" t="s">
        <v>247</v>
      </c>
      <c r="C191">
        <v>2023</v>
      </c>
      <c r="D191" s="34">
        <v>4054040.4</v>
      </c>
      <c r="E191">
        <v>0</v>
      </c>
      <c r="F191">
        <v>4054040.4</v>
      </c>
      <c r="G191">
        <v>0</v>
      </c>
      <c r="H191">
        <v>0</v>
      </c>
      <c r="I191">
        <v>0</v>
      </c>
      <c r="J191">
        <v>0</v>
      </c>
    </row>
    <row r="192" spans="1:10" x14ac:dyDescent="0.35">
      <c r="A192" t="s">
        <v>238</v>
      </c>
      <c r="B192" t="s">
        <v>247</v>
      </c>
      <c r="C192">
        <v>2024</v>
      </c>
      <c r="D192" s="34">
        <v>4054040.4</v>
      </c>
      <c r="E192">
        <v>0</v>
      </c>
      <c r="F192">
        <v>4054040.4</v>
      </c>
      <c r="G192">
        <v>0</v>
      </c>
      <c r="H192">
        <v>0</v>
      </c>
      <c r="I192">
        <v>0</v>
      </c>
      <c r="J192">
        <v>0</v>
      </c>
    </row>
    <row r="193" spans="1:10" x14ac:dyDescent="0.35">
      <c r="A193" t="s">
        <v>238</v>
      </c>
      <c r="B193" t="s">
        <v>247</v>
      </c>
      <c r="C193">
        <v>2025</v>
      </c>
      <c r="D193" s="34">
        <v>4054040.4</v>
      </c>
      <c r="E193">
        <v>0</v>
      </c>
      <c r="F193">
        <v>4054040.4</v>
      </c>
      <c r="G193">
        <v>0</v>
      </c>
      <c r="H193">
        <v>0</v>
      </c>
      <c r="I193">
        <v>0</v>
      </c>
      <c r="J193">
        <v>0</v>
      </c>
    </row>
    <row r="194" spans="1:10" x14ac:dyDescent="0.35">
      <c r="A194" t="s">
        <v>238</v>
      </c>
      <c r="B194" t="s">
        <v>247</v>
      </c>
      <c r="C194">
        <v>2026</v>
      </c>
      <c r="D194" s="34">
        <v>4054040.4</v>
      </c>
      <c r="E194">
        <v>0</v>
      </c>
      <c r="F194">
        <v>4054040.4</v>
      </c>
      <c r="G194">
        <v>0</v>
      </c>
      <c r="H194">
        <v>0</v>
      </c>
      <c r="I194">
        <v>0</v>
      </c>
      <c r="J194">
        <v>0</v>
      </c>
    </row>
    <row r="195" spans="1:10" x14ac:dyDescent="0.35">
      <c r="A195" t="s">
        <v>238</v>
      </c>
      <c r="B195" t="s">
        <v>247</v>
      </c>
      <c r="C195">
        <v>2028</v>
      </c>
      <c r="D195" s="34">
        <v>4054040.4</v>
      </c>
      <c r="E195">
        <v>0</v>
      </c>
      <c r="F195">
        <v>4054040.4</v>
      </c>
      <c r="G195">
        <v>0</v>
      </c>
      <c r="H195">
        <v>0</v>
      </c>
      <c r="I195">
        <v>0</v>
      </c>
      <c r="J195">
        <v>0</v>
      </c>
    </row>
    <row r="196" spans="1:10" x14ac:dyDescent="0.35">
      <c r="A196" t="s">
        <v>238</v>
      </c>
      <c r="B196" t="s">
        <v>247</v>
      </c>
      <c r="C196">
        <v>2030</v>
      </c>
      <c r="D196" s="34">
        <v>4044404.3999999901</v>
      </c>
      <c r="E196">
        <v>0</v>
      </c>
      <c r="F196">
        <v>4044404.3999999901</v>
      </c>
      <c r="G196">
        <v>0</v>
      </c>
      <c r="H196">
        <v>0</v>
      </c>
      <c r="I196">
        <v>0</v>
      </c>
      <c r="J196">
        <v>0</v>
      </c>
    </row>
    <row r="197" spans="1:10" x14ac:dyDescent="0.35">
      <c r="A197" t="s">
        <v>238</v>
      </c>
      <c r="B197" t="s">
        <v>247</v>
      </c>
      <c r="C197">
        <v>2032</v>
      </c>
      <c r="D197" s="34">
        <v>4044404.3999999901</v>
      </c>
      <c r="E197">
        <v>0</v>
      </c>
      <c r="F197">
        <v>4044404.3999999901</v>
      </c>
      <c r="G197">
        <v>0</v>
      </c>
      <c r="H197">
        <v>0</v>
      </c>
      <c r="I197">
        <v>0</v>
      </c>
      <c r="J197">
        <v>0</v>
      </c>
    </row>
    <row r="198" spans="1:10" x14ac:dyDescent="0.35">
      <c r="A198" t="s">
        <v>238</v>
      </c>
      <c r="B198" t="s">
        <v>247</v>
      </c>
      <c r="C198">
        <v>2035</v>
      </c>
      <c r="D198" s="34">
        <v>4044404.3999999901</v>
      </c>
      <c r="E198">
        <v>0</v>
      </c>
      <c r="F198">
        <v>4044404.3999999901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 t="s">
        <v>238</v>
      </c>
      <c r="B199" t="s">
        <v>247</v>
      </c>
      <c r="C199">
        <v>2040</v>
      </c>
      <c r="D199" s="34">
        <v>4044404.3999999901</v>
      </c>
      <c r="E199">
        <v>0</v>
      </c>
      <c r="F199">
        <v>4044404.3999999901</v>
      </c>
      <c r="G199">
        <v>0</v>
      </c>
      <c r="H199">
        <v>0</v>
      </c>
      <c r="I199">
        <v>0</v>
      </c>
      <c r="J199">
        <v>0</v>
      </c>
    </row>
    <row r="200" spans="1:10" x14ac:dyDescent="0.35">
      <c r="A200" t="s">
        <v>238</v>
      </c>
      <c r="B200" t="s">
        <v>247</v>
      </c>
      <c r="C200">
        <v>2045</v>
      </c>
      <c r="D200" s="34">
        <v>4044404.3999999901</v>
      </c>
      <c r="E200">
        <v>0</v>
      </c>
      <c r="F200">
        <v>4044404.3999999901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 t="s">
        <v>238</v>
      </c>
      <c r="B201" t="s">
        <v>248</v>
      </c>
      <c r="C201">
        <v>2022</v>
      </c>
      <c r="D201" s="34">
        <v>102491.999999999</v>
      </c>
      <c r="E201">
        <v>0</v>
      </c>
      <c r="F201">
        <v>102491.999999999</v>
      </c>
      <c r="G201">
        <v>0</v>
      </c>
      <c r="H201">
        <v>0</v>
      </c>
      <c r="I201">
        <v>0</v>
      </c>
      <c r="J201">
        <v>0</v>
      </c>
    </row>
    <row r="202" spans="1:10" x14ac:dyDescent="0.35">
      <c r="A202" t="s">
        <v>238</v>
      </c>
      <c r="B202" t="s">
        <v>248</v>
      </c>
      <c r="C202">
        <v>2023</v>
      </c>
      <c r="D202" s="34">
        <v>102491.999999999</v>
      </c>
      <c r="E202">
        <v>0</v>
      </c>
      <c r="F202">
        <v>102491.999999999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 t="s">
        <v>238</v>
      </c>
      <c r="B203" t="s">
        <v>248</v>
      </c>
      <c r="C203">
        <v>2024</v>
      </c>
      <c r="D203" s="34">
        <v>102491.999999999</v>
      </c>
      <c r="E203">
        <v>0</v>
      </c>
      <c r="F203">
        <v>102491.999999999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 t="s">
        <v>238</v>
      </c>
      <c r="B204" t="s">
        <v>248</v>
      </c>
      <c r="C204">
        <v>2025</v>
      </c>
      <c r="D204" s="34">
        <v>102491.999999999</v>
      </c>
      <c r="E204">
        <v>0</v>
      </c>
      <c r="F204">
        <v>102491.999999999</v>
      </c>
      <c r="G204">
        <v>0</v>
      </c>
      <c r="H204">
        <v>0</v>
      </c>
      <c r="I204">
        <v>0</v>
      </c>
      <c r="J204">
        <v>0</v>
      </c>
    </row>
    <row r="205" spans="1:10" x14ac:dyDescent="0.35">
      <c r="A205" t="s">
        <v>238</v>
      </c>
      <c r="B205" t="s">
        <v>248</v>
      </c>
      <c r="C205">
        <v>2026</v>
      </c>
      <c r="D205" s="34">
        <v>102491.999999999</v>
      </c>
      <c r="E205">
        <v>0</v>
      </c>
      <c r="F205">
        <v>102491.999999999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 t="s">
        <v>238</v>
      </c>
      <c r="B206" t="s">
        <v>248</v>
      </c>
      <c r="C206">
        <v>2028</v>
      </c>
      <c r="D206" s="34">
        <v>102491.999999999</v>
      </c>
      <c r="E206">
        <v>0</v>
      </c>
      <c r="F206">
        <v>102491.999999999</v>
      </c>
      <c r="G206">
        <v>0</v>
      </c>
      <c r="H206">
        <v>0</v>
      </c>
      <c r="I206">
        <v>0</v>
      </c>
      <c r="J206">
        <v>0</v>
      </c>
    </row>
    <row r="207" spans="1:10" x14ac:dyDescent="0.35">
      <c r="A207" t="s">
        <v>238</v>
      </c>
      <c r="B207" t="s">
        <v>248</v>
      </c>
      <c r="C207">
        <v>2030</v>
      </c>
      <c r="D207" s="34">
        <v>102491.999999999</v>
      </c>
      <c r="E207">
        <v>0</v>
      </c>
      <c r="F207">
        <v>102491.999999999</v>
      </c>
      <c r="G207">
        <v>0</v>
      </c>
      <c r="H207">
        <v>0</v>
      </c>
      <c r="I207">
        <v>0</v>
      </c>
      <c r="J207">
        <v>0</v>
      </c>
    </row>
    <row r="208" spans="1:10" x14ac:dyDescent="0.35">
      <c r="A208" t="s">
        <v>238</v>
      </c>
      <c r="B208" t="s">
        <v>248</v>
      </c>
      <c r="C208">
        <v>2032</v>
      </c>
      <c r="D208" s="34">
        <v>102491.999999999</v>
      </c>
      <c r="E208">
        <v>0</v>
      </c>
      <c r="F208">
        <v>102491.999999999</v>
      </c>
      <c r="G208">
        <v>0</v>
      </c>
      <c r="H208">
        <v>0</v>
      </c>
      <c r="I208">
        <v>0</v>
      </c>
      <c r="J208">
        <v>0</v>
      </c>
    </row>
    <row r="209" spans="1:10" x14ac:dyDescent="0.35">
      <c r="A209" t="s">
        <v>238</v>
      </c>
      <c r="B209" t="s">
        <v>248</v>
      </c>
      <c r="C209">
        <v>2035</v>
      </c>
      <c r="D209" s="34">
        <v>102491.999999999</v>
      </c>
      <c r="E209">
        <v>0</v>
      </c>
      <c r="F209">
        <v>102491.999999999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 t="s">
        <v>238</v>
      </c>
      <c r="B210" t="s">
        <v>248</v>
      </c>
      <c r="C210">
        <v>2040</v>
      </c>
      <c r="D210" s="34">
        <v>102491.999999999</v>
      </c>
      <c r="E210">
        <v>0</v>
      </c>
      <c r="F210">
        <v>102491.999999999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 t="s">
        <v>238</v>
      </c>
      <c r="B211" t="s">
        <v>248</v>
      </c>
      <c r="C211">
        <v>2045</v>
      </c>
      <c r="D211" s="34">
        <v>102491.999999999</v>
      </c>
      <c r="E211">
        <v>0</v>
      </c>
      <c r="F211">
        <v>102491.999999999</v>
      </c>
      <c r="G211">
        <v>0</v>
      </c>
      <c r="H211">
        <v>0</v>
      </c>
      <c r="I211">
        <v>0</v>
      </c>
      <c r="J211">
        <v>0</v>
      </c>
    </row>
    <row r="212" spans="1:10" x14ac:dyDescent="0.35">
      <c r="A212" t="s">
        <v>238</v>
      </c>
      <c r="B212" t="s">
        <v>249</v>
      </c>
      <c r="C212">
        <v>2022</v>
      </c>
      <c r="D212" s="34">
        <v>49945182.333710797</v>
      </c>
      <c r="E212">
        <v>0</v>
      </c>
      <c r="F212">
        <v>49945182.333710797</v>
      </c>
      <c r="G212">
        <v>124529.509105017</v>
      </c>
      <c r="H212">
        <v>0</v>
      </c>
      <c r="I212">
        <v>11.085540940698801</v>
      </c>
      <c r="J212">
        <v>11.0852154350659</v>
      </c>
    </row>
    <row r="213" spans="1:10" x14ac:dyDescent="0.35">
      <c r="A213" t="s">
        <v>238</v>
      </c>
      <c r="B213" t="s">
        <v>249</v>
      </c>
      <c r="C213">
        <v>2023</v>
      </c>
      <c r="D213" s="34">
        <v>43011800.844516203</v>
      </c>
      <c r="E213">
        <v>0</v>
      </c>
      <c r="F213">
        <v>43011800.844516203</v>
      </c>
      <c r="G213">
        <v>117587.561762158</v>
      </c>
      <c r="H213">
        <v>0</v>
      </c>
      <c r="I213">
        <v>9.2123084769515202</v>
      </c>
      <c r="J213">
        <v>9.2119220645549404</v>
      </c>
    </row>
    <row r="214" spans="1:10" x14ac:dyDescent="0.35">
      <c r="A214" t="s">
        <v>238</v>
      </c>
      <c r="B214" t="s">
        <v>249</v>
      </c>
      <c r="C214">
        <v>2024</v>
      </c>
      <c r="D214" s="34">
        <v>48138135.820429698</v>
      </c>
      <c r="E214">
        <v>0</v>
      </c>
      <c r="F214">
        <v>48138135.820429698</v>
      </c>
      <c r="G214">
        <v>92291.982100082503</v>
      </c>
      <c r="H214">
        <v>0</v>
      </c>
      <c r="I214">
        <v>4.8135770602267796</v>
      </c>
      <c r="J214">
        <v>4.8135059396166202</v>
      </c>
    </row>
    <row r="215" spans="1:10" x14ac:dyDescent="0.35">
      <c r="A215" t="s">
        <v>238</v>
      </c>
      <c r="B215" t="s">
        <v>249</v>
      </c>
      <c r="C215">
        <v>2025</v>
      </c>
      <c r="D215" s="34">
        <v>45802966.213879399</v>
      </c>
      <c r="E215">
        <v>0</v>
      </c>
      <c r="F215">
        <v>45802966.213879399</v>
      </c>
      <c r="G215">
        <v>72065.140505464296</v>
      </c>
      <c r="H215">
        <v>0</v>
      </c>
      <c r="I215">
        <v>7.2017401794320097</v>
      </c>
      <c r="J215">
        <v>7.2015855333211602</v>
      </c>
    </row>
    <row r="216" spans="1:10" x14ac:dyDescent="0.35">
      <c r="A216" t="s">
        <v>238</v>
      </c>
      <c r="B216" t="s">
        <v>249</v>
      </c>
      <c r="C216">
        <v>2026</v>
      </c>
      <c r="D216" s="34">
        <v>46225560.4307338</v>
      </c>
      <c r="E216">
        <v>0</v>
      </c>
      <c r="F216">
        <v>46225560.4307338</v>
      </c>
      <c r="G216">
        <v>34110.988547861802</v>
      </c>
      <c r="H216">
        <v>0</v>
      </c>
      <c r="I216">
        <v>11.157440545096099</v>
      </c>
      <c r="J216">
        <v>11.1575262049111</v>
      </c>
    </row>
    <row r="217" spans="1:10" x14ac:dyDescent="0.35">
      <c r="A217" t="s">
        <v>238</v>
      </c>
      <c r="B217" t="s">
        <v>249</v>
      </c>
      <c r="C217">
        <v>2028</v>
      </c>
      <c r="D217" s="34">
        <v>39833981.523247197</v>
      </c>
      <c r="E217">
        <v>0</v>
      </c>
      <c r="F217">
        <v>39833981.523247197</v>
      </c>
      <c r="G217">
        <v>1389.29936803329</v>
      </c>
      <c r="H217">
        <v>0</v>
      </c>
      <c r="I217">
        <v>8.2522397490217905E-2</v>
      </c>
      <c r="J217">
        <v>8.2630824060277899E-2</v>
      </c>
    </row>
    <row r="218" spans="1:10" x14ac:dyDescent="0.35">
      <c r="A218" t="s">
        <v>238</v>
      </c>
      <c r="B218" t="s">
        <v>249</v>
      </c>
      <c r="C218">
        <v>2030</v>
      </c>
      <c r="D218" s="34">
        <v>32122499.964612398</v>
      </c>
      <c r="E218">
        <v>0</v>
      </c>
      <c r="F218">
        <v>32122499.964612398</v>
      </c>
      <c r="G218">
        <v>-13634.4381729614</v>
      </c>
      <c r="H218">
        <v>0</v>
      </c>
      <c r="I218">
        <v>170.826950507671</v>
      </c>
      <c r="J218">
        <v>170.827012673615</v>
      </c>
    </row>
    <row r="219" spans="1:10" x14ac:dyDescent="0.35">
      <c r="A219" t="s">
        <v>238</v>
      </c>
      <c r="B219" t="s">
        <v>249</v>
      </c>
      <c r="C219">
        <v>2032</v>
      </c>
      <c r="D219" s="34">
        <v>30917238.8159905</v>
      </c>
      <c r="E219">
        <v>0</v>
      </c>
      <c r="F219">
        <v>30917238.8159905</v>
      </c>
      <c r="G219">
        <v>-6216.1896194727997</v>
      </c>
      <c r="H219">
        <v>0</v>
      </c>
      <c r="I219">
        <v>856.95843082673196</v>
      </c>
      <c r="J219">
        <v>856.95809709200898</v>
      </c>
    </row>
    <row r="220" spans="1:10" x14ac:dyDescent="0.35">
      <c r="A220" t="s">
        <v>238</v>
      </c>
      <c r="B220" t="s">
        <v>249</v>
      </c>
      <c r="C220">
        <v>2035</v>
      </c>
      <c r="D220" s="34">
        <v>31646823.733748298</v>
      </c>
      <c r="E220">
        <v>0</v>
      </c>
      <c r="F220">
        <v>31646823.733748298</v>
      </c>
      <c r="G220">
        <v>37876.110290499702</v>
      </c>
      <c r="H220">
        <v>0</v>
      </c>
      <c r="I220">
        <v>635.310719958763</v>
      </c>
      <c r="J220">
        <v>635.31096458547995</v>
      </c>
    </row>
    <row r="221" spans="1:10" x14ac:dyDescent="0.35">
      <c r="A221" t="s">
        <v>238</v>
      </c>
      <c r="B221" t="s">
        <v>249</v>
      </c>
      <c r="C221">
        <v>2040</v>
      </c>
      <c r="D221" s="34">
        <v>31367123.997483101</v>
      </c>
      <c r="E221">
        <v>0</v>
      </c>
      <c r="F221">
        <v>31367123.997483101</v>
      </c>
      <c r="G221">
        <v>-217.31573989369801</v>
      </c>
      <c r="H221">
        <v>0</v>
      </c>
      <c r="I221">
        <v>321.83794492339803</v>
      </c>
      <c r="J221">
        <v>321.83777847992098</v>
      </c>
    </row>
    <row r="222" spans="1:10" x14ac:dyDescent="0.35">
      <c r="A222" t="s">
        <v>238</v>
      </c>
      <c r="B222" t="s">
        <v>249</v>
      </c>
      <c r="C222">
        <v>2045</v>
      </c>
      <c r="D222" s="34">
        <v>24814883.082912602</v>
      </c>
      <c r="E222">
        <v>0</v>
      </c>
      <c r="F222">
        <v>24814883.082912602</v>
      </c>
      <c r="G222">
        <v>25240.3374945531</v>
      </c>
      <c r="H222">
        <v>0</v>
      </c>
      <c r="I222">
        <v>529.15241248878795</v>
      </c>
      <c r="J222">
        <v>529.15247289338402</v>
      </c>
    </row>
    <row r="223" spans="1:10" x14ac:dyDescent="0.35">
      <c r="A223" t="s">
        <v>238</v>
      </c>
      <c r="B223" t="s">
        <v>250</v>
      </c>
      <c r="C223">
        <v>2022</v>
      </c>
      <c r="D223" s="34">
        <v>2381.1790276069701</v>
      </c>
      <c r="E223">
        <v>0</v>
      </c>
      <c r="F223">
        <v>2381.1790276069701</v>
      </c>
      <c r="G223">
        <v>1.6052575434875</v>
      </c>
      <c r="H223">
        <v>0</v>
      </c>
      <c r="I223">
        <v>0.37854290383661998</v>
      </c>
      <c r="J223">
        <v>0.37848813852931801</v>
      </c>
    </row>
    <row r="224" spans="1:10" x14ac:dyDescent="0.35">
      <c r="A224" t="s">
        <v>238</v>
      </c>
      <c r="B224" t="s">
        <v>250</v>
      </c>
      <c r="C224">
        <v>2023</v>
      </c>
      <c r="D224" s="34">
        <v>2267.9615972079901</v>
      </c>
      <c r="E224">
        <v>0</v>
      </c>
      <c r="F224">
        <v>2267.9615972079901</v>
      </c>
      <c r="G224">
        <v>-3.8795666626635001</v>
      </c>
      <c r="H224">
        <v>0</v>
      </c>
      <c r="I224">
        <v>0.39772231106832701</v>
      </c>
      <c r="J224">
        <v>0.39786155768022102</v>
      </c>
    </row>
    <row r="225" spans="1:10" x14ac:dyDescent="0.35">
      <c r="A225" t="s">
        <v>238</v>
      </c>
      <c r="B225" t="s">
        <v>250</v>
      </c>
      <c r="C225">
        <v>2024</v>
      </c>
      <c r="D225" s="34">
        <v>2332.68367981337</v>
      </c>
      <c r="E225">
        <v>0</v>
      </c>
      <c r="F225">
        <v>2332.68367981337</v>
      </c>
      <c r="G225">
        <v>-4.3837275875757804</v>
      </c>
      <c r="H225">
        <v>0</v>
      </c>
      <c r="I225">
        <v>0.34630837304265299</v>
      </c>
      <c r="J225">
        <v>0.34651640285539498</v>
      </c>
    </row>
    <row r="226" spans="1:10" x14ac:dyDescent="0.35">
      <c r="A226" t="s">
        <v>238</v>
      </c>
      <c r="B226" t="s">
        <v>250</v>
      </c>
      <c r="C226">
        <v>2025</v>
      </c>
      <c r="D226" s="34">
        <v>2367.4637043491998</v>
      </c>
      <c r="E226">
        <v>0</v>
      </c>
      <c r="F226">
        <v>2367.4637043491998</v>
      </c>
      <c r="G226">
        <v>-7.0248802327306104</v>
      </c>
      <c r="H226">
        <v>0</v>
      </c>
      <c r="I226">
        <v>0.37722375541991998</v>
      </c>
      <c r="J226">
        <v>0.377043025271385</v>
      </c>
    </row>
    <row r="227" spans="1:10" x14ac:dyDescent="0.35">
      <c r="A227" t="s">
        <v>238</v>
      </c>
      <c r="B227" t="s">
        <v>250</v>
      </c>
      <c r="C227">
        <v>2026</v>
      </c>
      <c r="D227" s="34">
        <v>1675.9005410647201</v>
      </c>
      <c r="E227">
        <v>0</v>
      </c>
      <c r="F227">
        <v>1675.9005410647201</v>
      </c>
      <c r="G227">
        <v>-8.3172873242465304</v>
      </c>
      <c r="H227">
        <v>0</v>
      </c>
      <c r="I227">
        <v>0.26940736007827498</v>
      </c>
      <c r="J227">
        <v>0.26920457659054198</v>
      </c>
    </row>
    <row r="228" spans="1:10" x14ac:dyDescent="0.35">
      <c r="A228" t="s">
        <v>238</v>
      </c>
      <c r="B228" t="s">
        <v>250</v>
      </c>
      <c r="C228">
        <v>2028</v>
      </c>
      <c r="D228" s="34">
        <v>1293.86841101146</v>
      </c>
      <c r="E228">
        <v>0</v>
      </c>
      <c r="F228">
        <v>1293.86841101146</v>
      </c>
      <c r="G228">
        <v>-3.0073774850786998</v>
      </c>
      <c r="H228">
        <v>0</v>
      </c>
      <c r="I228">
        <v>0.210857879947324</v>
      </c>
      <c r="J228">
        <v>0.210772240239301</v>
      </c>
    </row>
    <row r="229" spans="1:10" x14ac:dyDescent="0.35">
      <c r="A229" t="s">
        <v>238</v>
      </c>
      <c r="B229" t="s">
        <v>250</v>
      </c>
      <c r="C229">
        <v>2030</v>
      </c>
      <c r="D229" s="34">
        <v>1016.5507463341399</v>
      </c>
      <c r="E229">
        <v>0</v>
      </c>
      <c r="F229">
        <v>1016.5507463341399</v>
      </c>
      <c r="G229">
        <v>-1.17924695980716</v>
      </c>
      <c r="H229">
        <v>0</v>
      </c>
      <c r="I229">
        <v>0.23513550998228799</v>
      </c>
      <c r="J229">
        <v>0.23519381625060601</v>
      </c>
    </row>
    <row r="230" spans="1:10" x14ac:dyDescent="0.35">
      <c r="A230" t="s">
        <v>238</v>
      </c>
      <c r="B230" t="s">
        <v>250</v>
      </c>
      <c r="C230">
        <v>2032</v>
      </c>
      <c r="D230" s="34">
        <v>684.13594179397103</v>
      </c>
      <c r="E230">
        <v>0</v>
      </c>
      <c r="F230">
        <v>684.13594179397103</v>
      </c>
      <c r="G230">
        <v>-3.9234917113476202</v>
      </c>
      <c r="H230">
        <v>0</v>
      </c>
      <c r="I230">
        <v>0.197257302795734</v>
      </c>
      <c r="J230">
        <v>0.19735094738210701</v>
      </c>
    </row>
    <row r="231" spans="1:10" x14ac:dyDescent="0.35">
      <c r="A231" t="s">
        <v>238</v>
      </c>
      <c r="B231" t="s">
        <v>250</v>
      </c>
      <c r="C231">
        <v>2035</v>
      </c>
      <c r="D231" s="34">
        <v>460.11953377795999</v>
      </c>
      <c r="E231">
        <v>0</v>
      </c>
      <c r="F231">
        <v>460.11953377795999</v>
      </c>
      <c r="G231">
        <v>-1.0013463678399599</v>
      </c>
      <c r="H231">
        <v>0</v>
      </c>
      <c r="I231">
        <v>0.134220601560081</v>
      </c>
      <c r="J231">
        <v>0.13427158227525099</v>
      </c>
    </row>
    <row r="232" spans="1:10" x14ac:dyDescent="0.35">
      <c r="A232" t="s">
        <v>238</v>
      </c>
      <c r="B232" t="s">
        <v>250</v>
      </c>
      <c r="C232">
        <v>2040</v>
      </c>
      <c r="D232" s="34">
        <v>400.97322300263801</v>
      </c>
      <c r="E232">
        <v>0</v>
      </c>
      <c r="F232">
        <v>400.97322300263801</v>
      </c>
      <c r="G232">
        <v>-1.46650265384715</v>
      </c>
      <c r="H232">
        <v>0</v>
      </c>
      <c r="I232">
        <v>0.107680757878788</v>
      </c>
      <c r="J232">
        <v>0.107664869721078</v>
      </c>
    </row>
    <row r="233" spans="1:10" x14ac:dyDescent="0.35">
      <c r="A233" t="s">
        <v>238</v>
      </c>
      <c r="B233" t="s">
        <v>250</v>
      </c>
      <c r="C233">
        <v>2045</v>
      </c>
      <c r="D233" s="34">
        <v>70.553823035522399</v>
      </c>
      <c r="E233">
        <v>0</v>
      </c>
      <c r="F233">
        <v>70.553823035522399</v>
      </c>
      <c r="G233">
        <v>-0.163177830074798</v>
      </c>
      <c r="H233">
        <v>0</v>
      </c>
      <c r="I233">
        <v>2.5751926321376E-2</v>
      </c>
      <c r="J233">
        <v>2.5799961309298701E-2</v>
      </c>
    </row>
    <row r="234" spans="1:10" x14ac:dyDescent="0.35">
      <c r="A234" t="s">
        <v>238</v>
      </c>
      <c r="B234" t="s">
        <v>251</v>
      </c>
      <c r="C234" s="36">
        <v>2022</v>
      </c>
      <c r="D234" s="34">
        <v>10401316.058284299</v>
      </c>
      <c r="E234">
        <v>0</v>
      </c>
      <c r="F234">
        <v>10401316.058284299</v>
      </c>
      <c r="G234">
        <v>0</v>
      </c>
      <c r="H234">
        <v>0</v>
      </c>
      <c r="I234">
        <v>0</v>
      </c>
      <c r="J234">
        <v>0</v>
      </c>
    </row>
    <row r="235" spans="1:10" x14ac:dyDescent="0.35">
      <c r="A235" t="s">
        <v>238</v>
      </c>
      <c r="B235" t="s">
        <v>251</v>
      </c>
      <c r="C235">
        <v>2023</v>
      </c>
      <c r="D235" s="34">
        <v>10215307.7893875</v>
      </c>
      <c r="E235">
        <v>0</v>
      </c>
      <c r="F235">
        <v>10215307.7893875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 t="s">
        <v>238</v>
      </c>
      <c r="B236" t="s">
        <v>251</v>
      </c>
      <c r="C236">
        <v>2024</v>
      </c>
      <c r="D236" s="34">
        <v>9986880.3696586192</v>
      </c>
      <c r="E236">
        <v>0</v>
      </c>
      <c r="F236">
        <v>9986880.3696586192</v>
      </c>
      <c r="G236">
        <v>0</v>
      </c>
      <c r="H236">
        <v>0</v>
      </c>
      <c r="I236">
        <v>0</v>
      </c>
      <c r="J236">
        <v>0</v>
      </c>
    </row>
    <row r="237" spans="1:10" x14ac:dyDescent="0.35">
      <c r="A237" t="s">
        <v>238</v>
      </c>
      <c r="B237" t="s">
        <v>251</v>
      </c>
      <c r="C237">
        <v>2025</v>
      </c>
      <c r="D237" s="34">
        <v>9465847.7761166599</v>
      </c>
      <c r="E237">
        <v>0</v>
      </c>
      <c r="F237">
        <v>9465847.7761166599</v>
      </c>
      <c r="G237">
        <v>0</v>
      </c>
      <c r="H237">
        <v>0</v>
      </c>
      <c r="I237">
        <v>0</v>
      </c>
      <c r="J237">
        <v>0</v>
      </c>
    </row>
    <row r="238" spans="1:10" x14ac:dyDescent="0.35">
      <c r="A238" t="s">
        <v>238</v>
      </c>
      <c r="B238" t="s">
        <v>251</v>
      </c>
      <c r="C238">
        <v>2026</v>
      </c>
      <c r="D238" s="34">
        <v>8966843.6414110996</v>
      </c>
      <c r="E238">
        <v>0</v>
      </c>
      <c r="F238">
        <v>8966843.6414110996</v>
      </c>
      <c r="G238">
        <v>0</v>
      </c>
      <c r="H238">
        <v>0</v>
      </c>
      <c r="I238">
        <v>0</v>
      </c>
      <c r="J238">
        <v>0</v>
      </c>
    </row>
    <row r="239" spans="1:10" x14ac:dyDescent="0.35">
      <c r="A239" t="s">
        <v>238</v>
      </c>
      <c r="B239" t="s">
        <v>251</v>
      </c>
      <c r="C239">
        <v>2028</v>
      </c>
      <c r="D239" s="34">
        <v>8966843.6414110996</v>
      </c>
      <c r="E239">
        <v>0</v>
      </c>
      <c r="F239">
        <v>8966843.6414110996</v>
      </c>
      <c r="G239">
        <v>0</v>
      </c>
      <c r="H239">
        <v>0</v>
      </c>
      <c r="I239">
        <v>0</v>
      </c>
      <c r="J239">
        <v>0</v>
      </c>
    </row>
    <row r="240" spans="1:10" x14ac:dyDescent="0.35">
      <c r="A240" t="s">
        <v>238</v>
      </c>
      <c r="B240" t="s">
        <v>251</v>
      </c>
      <c r="C240">
        <v>2030</v>
      </c>
      <c r="D240" s="34">
        <v>8966843.6414110996</v>
      </c>
      <c r="E240">
        <v>0</v>
      </c>
      <c r="F240">
        <v>8966843.6414110996</v>
      </c>
      <c r="G240">
        <v>0</v>
      </c>
      <c r="H240">
        <v>0</v>
      </c>
      <c r="I240">
        <v>0</v>
      </c>
      <c r="J240">
        <v>0</v>
      </c>
    </row>
    <row r="241" spans="1:10" x14ac:dyDescent="0.35">
      <c r="A241" t="s">
        <v>238</v>
      </c>
      <c r="B241" t="s">
        <v>251</v>
      </c>
      <c r="C241">
        <v>2032</v>
      </c>
      <c r="D241" s="34">
        <v>7173470.8959702402</v>
      </c>
      <c r="E241">
        <v>0</v>
      </c>
      <c r="F241">
        <v>7173470.8959702402</v>
      </c>
      <c r="G241">
        <v>0</v>
      </c>
      <c r="H241">
        <v>0</v>
      </c>
      <c r="I241">
        <v>0</v>
      </c>
      <c r="J241">
        <v>0</v>
      </c>
    </row>
    <row r="242" spans="1:10" x14ac:dyDescent="0.35">
      <c r="A242" t="s">
        <v>238</v>
      </c>
      <c r="B242" t="s">
        <v>251</v>
      </c>
      <c r="C242">
        <v>2035</v>
      </c>
      <c r="D242" s="34">
        <v>4483407.8499327498</v>
      </c>
      <c r="E242">
        <v>0</v>
      </c>
      <c r="F242">
        <v>4483407.8499327498</v>
      </c>
      <c r="G242">
        <v>0</v>
      </c>
      <c r="H242">
        <v>0</v>
      </c>
      <c r="I242">
        <v>0</v>
      </c>
      <c r="J242">
        <v>0</v>
      </c>
    </row>
    <row r="243" spans="1:10" x14ac:dyDescent="0.35">
      <c r="A243" t="s">
        <v>238</v>
      </c>
      <c r="B243" t="s">
        <v>251</v>
      </c>
      <c r="C243">
        <v>2040</v>
      </c>
      <c r="D243" s="34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35">
      <c r="A244" t="s">
        <v>238</v>
      </c>
      <c r="B244" t="s">
        <v>251</v>
      </c>
      <c r="C244">
        <v>2045</v>
      </c>
      <c r="D244" s="3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35">
      <c r="A245" t="s">
        <v>238</v>
      </c>
      <c r="B245" t="s">
        <v>252</v>
      </c>
      <c r="C245">
        <v>2022</v>
      </c>
      <c r="D245" s="34">
        <v>2086.6801015069</v>
      </c>
      <c r="E245">
        <v>0</v>
      </c>
      <c r="F245">
        <v>2086.6801015069</v>
      </c>
      <c r="G245">
        <v>0</v>
      </c>
      <c r="H245">
        <v>0</v>
      </c>
      <c r="I245">
        <v>2.70763235590342E-2</v>
      </c>
      <c r="J245">
        <v>2.7340745460103701E-2</v>
      </c>
    </row>
    <row r="246" spans="1:10" x14ac:dyDescent="0.35">
      <c r="A246" t="s">
        <v>238</v>
      </c>
      <c r="B246" t="s">
        <v>252</v>
      </c>
      <c r="C246">
        <v>2023</v>
      </c>
      <c r="D246" s="34">
        <v>1681.7958462101301</v>
      </c>
      <c r="E246">
        <v>0</v>
      </c>
      <c r="F246">
        <v>1681.7958462101301</v>
      </c>
      <c r="G246">
        <v>0</v>
      </c>
      <c r="H246">
        <v>0</v>
      </c>
      <c r="I246">
        <v>2.7150375978967502E-2</v>
      </c>
      <c r="J246">
        <v>2.75659267865545E-2</v>
      </c>
    </row>
    <row r="247" spans="1:10" x14ac:dyDescent="0.35">
      <c r="A247" t="s">
        <v>238</v>
      </c>
      <c r="B247" t="s">
        <v>252</v>
      </c>
      <c r="C247">
        <v>2024</v>
      </c>
      <c r="D247" s="34">
        <v>1926.12655650382</v>
      </c>
      <c r="E247">
        <v>0</v>
      </c>
      <c r="F247">
        <v>1926.12655650382</v>
      </c>
      <c r="G247">
        <v>0</v>
      </c>
      <c r="H247">
        <v>0</v>
      </c>
      <c r="I247">
        <v>2.7702986024219899E-2</v>
      </c>
      <c r="J247">
        <v>2.76718306446447E-2</v>
      </c>
    </row>
    <row r="248" spans="1:10" x14ac:dyDescent="0.35">
      <c r="A248" t="s">
        <v>238</v>
      </c>
      <c r="B248" t="s">
        <v>252</v>
      </c>
      <c r="C248">
        <v>2025</v>
      </c>
      <c r="D248" s="34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35">
      <c r="A249" t="s">
        <v>238</v>
      </c>
      <c r="B249" t="s">
        <v>252</v>
      </c>
      <c r="C249">
        <v>2026</v>
      </c>
      <c r="D249" s="34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35">
      <c r="A250" t="s">
        <v>238</v>
      </c>
      <c r="B250" t="s">
        <v>252</v>
      </c>
      <c r="C250">
        <v>2028</v>
      </c>
      <c r="D250" s="34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5">
      <c r="A251" t="s">
        <v>238</v>
      </c>
      <c r="B251" t="s">
        <v>252</v>
      </c>
      <c r="C251">
        <v>2030</v>
      </c>
      <c r="D251" s="34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35">
      <c r="A252" t="s">
        <v>238</v>
      </c>
      <c r="B252" t="s">
        <v>252</v>
      </c>
      <c r="C252">
        <v>2032</v>
      </c>
      <c r="D252" s="34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35">
      <c r="A253" t="s">
        <v>238</v>
      </c>
      <c r="B253" t="s">
        <v>252</v>
      </c>
      <c r="C253">
        <v>2035</v>
      </c>
      <c r="D253" s="34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35">
      <c r="A254" t="s">
        <v>238</v>
      </c>
      <c r="B254" t="s">
        <v>252</v>
      </c>
      <c r="C254">
        <v>2040</v>
      </c>
      <c r="D254" s="3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35">
      <c r="A255" t="s">
        <v>238</v>
      </c>
      <c r="B255" t="s">
        <v>252</v>
      </c>
      <c r="C255">
        <v>2045</v>
      </c>
      <c r="D255" s="34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35">
      <c r="A256" t="s">
        <v>238</v>
      </c>
      <c r="B256" t="s">
        <v>253</v>
      </c>
      <c r="C256">
        <v>2022</v>
      </c>
      <c r="D256" s="34">
        <v>-613549.15022253501</v>
      </c>
      <c r="E256">
        <v>2502698.4048456601</v>
      </c>
      <c r="F256">
        <v>1889149.40107329</v>
      </c>
      <c r="G256">
        <v>95694.592583653604</v>
      </c>
      <c r="H256">
        <v>0</v>
      </c>
      <c r="I256">
        <v>0</v>
      </c>
      <c r="J256">
        <v>0</v>
      </c>
    </row>
    <row r="257" spans="1:10" x14ac:dyDescent="0.35">
      <c r="A257" t="s">
        <v>238</v>
      </c>
      <c r="B257" t="s">
        <v>253</v>
      </c>
      <c r="C257">
        <v>2023</v>
      </c>
      <c r="D257" s="34">
        <v>-821874.219728317</v>
      </c>
      <c r="E257">
        <v>3466758.8956383001</v>
      </c>
      <c r="F257">
        <v>2644885.81086748</v>
      </c>
      <c r="G257">
        <v>130757.708622536</v>
      </c>
      <c r="H257">
        <v>0</v>
      </c>
      <c r="I257">
        <v>0</v>
      </c>
      <c r="J257">
        <v>0</v>
      </c>
    </row>
    <row r="258" spans="1:10" x14ac:dyDescent="0.35">
      <c r="A258" t="s">
        <v>238</v>
      </c>
      <c r="B258" t="s">
        <v>253</v>
      </c>
      <c r="C258">
        <v>2024</v>
      </c>
      <c r="D258" s="34">
        <v>-499598.28129532799</v>
      </c>
      <c r="E258">
        <v>2265301.9970549899</v>
      </c>
      <c r="F258">
        <v>1765701.3974542799</v>
      </c>
      <c r="G258">
        <v>45286.957365657203</v>
      </c>
      <c r="H258">
        <v>0</v>
      </c>
      <c r="I258">
        <v>0</v>
      </c>
      <c r="J258">
        <v>0</v>
      </c>
    </row>
    <row r="259" spans="1:10" x14ac:dyDescent="0.35">
      <c r="A259" t="s">
        <v>238</v>
      </c>
      <c r="B259" t="s">
        <v>253</v>
      </c>
      <c r="C259">
        <v>2025</v>
      </c>
      <c r="D259" s="34">
        <v>-716371.15093213099</v>
      </c>
      <c r="E259">
        <v>3063992.3033356401</v>
      </c>
      <c r="F259">
        <v>2347620.46057384</v>
      </c>
      <c r="G259">
        <v>119207.43382706201</v>
      </c>
      <c r="H259">
        <v>0</v>
      </c>
      <c r="I259">
        <v>0</v>
      </c>
      <c r="J259">
        <v>0</v>
      </c>
    </row>
    <row r="260" spans="1:10" x14ac:dyDescent="0.35">
      <c r="A260" t="s">
        <v>238</v>
      </c>
      <c r="B260" t="s">
        <v>253</v>
      </c>
      <c r="C260">
        <v>2026</v>
      </c>
      <c r="D260" s="34">
        <v>-795719.39181297994</v>
      </c>
      <c r="E260">
        <v>3337567.7081760601</v>
      </c>
      <c r="F260">
        <v>2541850.7406171798</v>
      </c>
      <c r="G260">
        <v>149869.702030001</v>
      </c>
      <c r="H260">
        <v>0</v>
      </c>
      <c r="I260">
        <v>0</v>
      </c>
      <c r="J260">
        <v>0</v>
      </c>
    </row>
    <row r="261" spans="1:10" x14ac:dyDescent="0.35">
      <c r="A261" t="s">
        <v>238</v>
      </c>
      <c r="B261" t="s">
        <v>253</v>
      </c>
      <c r="C261">
        <v>2028</v>
      </c>
      <c r="D261" s="34">
        <v>-850299.68954148097</v>
      </c>
      <c r="E261">
        <v>3695740.4058725201</v>
      </c>
      <c r="F261">
        <v>2845447.3870079299</v>
      </c>
      <c r="G261">
        <v>124767.647552746</v>
      </c>
      <c r="H261">
        <v>0</v>
      </c>
      <c r="I261">
        <v>0</v>
      </c>
      <c r="J261">
        <v>0</v>
      </c>
    </row>
    <row r="262" spans="1:10" x14ac:dyDescent="0.35">
      <c r="A262" t="s">
        <v>238</v>
      </c>
      <c r="B262" t="s">
        <v>253</v>
      </c>
      <c r="C262">
        <v>2030</v>
      </c>
      <c r="D262" s="34">
        <v>-1270412.1153818199</v>
      </c>
      <c r="E262">
        <v>5279449.0577164097</v>
      </c>
      <c r="F262">
        <v>4009034.09087383</v>
      </c>
      <c r="G262">
        <v>267746.71471342398</v>
      </c>
      <c r="H262">
        <v>0</v>
      </c>
      <c r="I262">
        <v>0</v>
      </c>
      <c r="J262">
        <v>0</v>
      </c>
    </row>
    <row r="263" spans="1:10" x14ac:dyDescent="0.35">
      <c r="A263" t="s">
        <v>238</v>
      </c>
      <c r="B263" t="s">
        <v>253</v>
      </c>
      <c r="C263">
        <v>2032</v>
      </c>
      <c r="D263" s="34">
        <v>-1365849.4584446</v>
      </c>
      <c r="E263">
        <v>5673922.9510716395</v>
      </c>
      <c r="F263">
        <v>4308079.4455650197</v>
      </c>
      <c r="G263">
        <v>291996.84114767902</v>
      </c>
      <c r="H263">
        <v>0</v>
      </c>
      <c r="I263">
        <v>0</v>
      </c>
      <c r="J263">
        <v>0</v>
      </c>
    </row>
    <row r="264" spans="1:10" x14ac:dyDescent="0.35">
      <c r="A264" t="s">
        <v>238</v>
      </c>
      <c r="B264" t="s">
        <v>253</v>
      </c>
      <c r="C264">
        <v>2035</v>
      </c>
      <c r="D264" s="34">
        <v>-1274386.9627132099</v>
      </c>
      <c r="E264">
        <v>5494111.3030263698</v>
      </c>
      <c r="F264">
        <v>4219716.7347711697</v>
      </c>
      <c r="G264">
        <v>227193.362920702</v>
      </c>
      <c r="H264">
        <v>0</v>
      </c>
      <c r="I264">
        <v>0</v>
      </c>
      <c r="J264">
        <v>0</v>
      </c>
    </row>
    <row r="265" spans="1:10" x14ac:dyDescent="0.35">
      <c r="A265" t="s">
        <v>238</v>
      </c>
      <c r="B265" t="s">
        <v>253</v>
      </c>
      <c r="C265">
        <v>2040</v>
      </c>
      <c r="D265" s="34">
        <v>-1059779.1437192799</v>
      </c>
      <c r="E265">
        <v>4976499.3627207298</v>
      </c>
      <c r="F265">
        <v>3916712.40868233</v>
      </c>
      <c r="G265">
        <v>94746.225340272096</v>
      </c>
      <c r="H265">
        <v>0</v>
      </c>
      <c r="I265">
        <v>0</v>
      </c>
      <c r="J265">
        <v>0</v>
      </c>
    </row>
    <row r="266" spans="1:10" x14ac:dyDescent="0.35">
      <c r="A266" t="s">
        <v>238</v>
      </c>
      <c r="B266" t="s">
        <v>253</v>
      </c>
      <c r="C266">
        <v>2045</v>
      </c>
      <c r="D266" s="34">
        <v>-1179970.4527497799</v>
      </c>
      <c r="E266">
        <v>5501026.8552244604</v>
      </c>
      <c r="F266">
        <v>4321056.2587411301</v>
      </c>
      <c r="G266">
        <v>128436.861402957</v>
      </c>
      <c r="H266">
        <v>0</v>
      </c>
      <c r="I266">
        <v>0</v>
      </c>
      <c r="J266">
        <v>0</v>
      </c>
    </row>
    <row r="267" spans="1:10" x14ac:dyDescent="0.35">
      <c r="A267" t="s">
        <v>238</v>
      </c>
      <c r="B267" t="s">
        <v>254</v>
      </c>
      <c r="C267">
        <v>2022</v>
      </c>
      <c r="D267" s="34">
        <v>8574638.4000000004</v>
      </c>
      <c r="E267">
        <v>0</v>
      </c>
      <c r="F267">
        <v>8574638.4000000004</v>
      </c>
      <c r="G267">
        <v>0</v>
      </c>
      <c r="H267">
        <v>0</v>
      </c>
      <c r="I267">
        <v>0</v>
      </c>
      <c r="J267">
        <v>0</v>
      </c>
    </row>
    <row r="268" spans="1:10" x14ac:dyDescent="0.35">
      <c r="A268" t="s">
        <v>238</v>
      </c>
      <c r="B268" t="s">
        <v>254</v>
      </c>
      <c r="C268">
        <v>2023</v>
      </c>
      <c r="D268" s="34">
        <v>8574638.4000000004</v>
      </c>
      <c r="E268">
        <v>0</v>
      </c>
      <c r="F268">
        <v>8574638.4000000004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 t="s">
        <v>238</v>
      </c>
      <c r="B269" t="s">
        <v>254</v>
      </c>
      <c r="C269">
        <v>2024</v>
      </c>
      <c r="D269" s="34">
        <v>8574638.4000000004</v>
      </c>
      <c r="E269">
        <v>0</v>
      </c>
      <c r="F269">
        <v>8574638.4000000004</v>
      </c>
      <c r="G269">
        <v>0</v>
      </c>
      <c r="H269">
        <v>0</v>
      </c>
      <c r="I269">
        <v>0</v>
      </c>
      <c r="J269">
        <v>0</v>
      </c>
    </row>
    <row r="270" spans="1:10" x14ac:dyDescent="0.35">
      <c r="A270" t="s">
        <v>238</v>
      </c>
      <c r="B270" t="s">
        <v>254</v>
      </c>
      <c r="C270">
        <v>2025</v>
      </c>
      <c r="D270" s="34">
        <v>8574638.4000000004</v>
      </c>
      <c r="E270">
        <v>0</v>
      </c>
      <c r="F270">
        <v>8574638.4000000004</v>
      </c>
      <c r="G270">
        <v>0</v>
      </c>
      <c r="H270">
        <v>0</v>
      </c>
      <c r="I270">
        <v>0</v>
      </c>
      <c r="J270">
        <v>0</v>
      </c>
    </row>
    <row r="271" spans="1:10" x14ac:dyDescent="0.35">
      <c r="A271" t="s">
        <v>238</v>
      </c>
      <c r="B271" t="s">
        <v>254</v>
      </c>
      <c r="C271">
        <v>2026</v>
      </c>
      <c r="D271" s="34">
        <v>8574638.4000000004</v>
      </c>
      <c r="E271">
        <v>0</v>
      </c>
      <c r="F271">
        <v>8574638.4000000004</v>
      </c>
      <c r="G271">
        <v>0</v>
      </c>
      <c r="H271">
        <v>0</v>
      </c>
      <c r="I271">
        <v>0</v>
      </c>
      <c r="J271">
        <v>0</v>
      </c>
    </row>
    <row r="272" spans="1:10" x14ac:dyDescent="0.35">
      <c r="A272" t="s">
        <v>238</v>
      </c>
      <c r="B272" t="s">
        <v>254</v>
      </c>
      <c r="C272">
        <v>2028</v>
      </c>
      <c r="D272" s="34">
        <v>8574638.4000000004</v>
      </c>
      <c r="E272">
        <v>0</v>
      </c>
      <c r="F272">
        <v>8574638.4000000004</v>
      </c>
      <c r="G272">
        <v>0</v>
      </c>
      <c r="H272">
        <v>0</v>
      </c>
      <c r="I272">
        <v>0</v>
      </c>
      <c r="J272">
        <v>0</v>
      </c>
    </row>
    <row r="273" spans="1:10" x14ac:dyDescent="0.35">
      <c r="A273" t="s">
        <v>238</v>
      </c>
      <c r="B273" t="s">
        <v>254</v>
      </c>
      <c r="C273">
        <v>2030</v>
      </c>
      <c r="D273" s="34">
        <v>8574638.4000000004</v>
      </c>
      <c r="E273">
        <v>0</v>
      </c>
      <c r="F273">
        <v>8574638.4000000004</v>
      </c>
      <c r="G273">
        <v>0</v>
      </c>
      <c r="H273">
        <v>0</v>
      </c>
      <c r="I273">
        <v>0</v>
      </c>
      <c r="J273">
        <v>0</v>
      </c>
    </row>
    <row r="274" spans="1:10" x14ac:dyDescent="0.35">
      <c r="A274" t="s">
        <v>238</v>
      </c>
      <c r="B274" t="s">
        <v>254</v>
      </c>
      <c r="C274">
        <v>2032</v>
      </c>
      <c r="D274" s="34">
        <v>8574638.4000000004</v>
      </c>
      <c r="E274">
        <v>0</v>
      </c>
      <c r="F274">
        <v>8574638.4000000004</v>
      </c>
      <c r="G274">
        <v>0</v>
      </c>
      <c r="H274">
        <v>0</v>
      </c>
      <c r="I274">
        <v>0</v>
      </c>
      <c r="J274">
        <v>0</v>
      </c>
    </row>
    <row r="275" spans="1:10" x14ac:dyDescent="0.35">
      <c r="A275" t="s">
        <v>238</v>
      </c>
      <c r="B275" t="s">
        <v>254</v>
      </c>
      <c r="C275">
        <v>2035</v>
      </c>
      <c r="D275" s="34">
        <v>8574638.4000000004</v>
      </c>
      <c r="E275">
        <v>0</v>
      </c>
      <c r="F275">
        <v>8574638.4000000004</v>
      </c>
      <c r="G275">
        <v>0</v>
      </c>
      <c r="H275">
        <v>0</v>
      </c>
      <c r="I275">
        <v>0</v>
      </c>
      <c r="J275">
        <v>0</v>
      </c>
    </row>
    <row r="276" spans="1:10" x14ac:dyDescent="0.35">
      <c r="A276" t="s">
        <v>238</v>
      </c>
      <c r="B276" t="s">
        <v>254</v>
      </c>
      <c r="C276">
        <v>2040</v>
      </c>
      <c r="D276" s="34">
        <v>8574638.4000000004</v>
      </c>
      <c r="E276">
        <v>0</v>
      </c>
      <c r="F276">
        <v>8574638.4000000004</v>
      </c>
      <c r="G276">
        <v>0</v>
      </c>
      <c r="H276">
        <v>0</v>
      </c>
      <c r="I276">
        <v>0</v>
      </c>
      <c r="J276">
        <v>0</v>
      </c>
    </row>
    <row r="277" spans="1:10" x14ac:dyDescent="0.35">
      <c r="A277" t="s">
        <v>238</v>
      </c>
      <c r="B277" t="s">
        <v>254</v>
      </c>
      <c r="C277">
        <v>2045</v>
      </c>
      <c r="D277" s="34">
        <v>8574638.4000000004</v>
      </c>
      <c r="E277">
        <v>0</v>
      </c>
      <c r="F277">
        <v>8574638.4000000004</v>
      </c>
      <c r="G277">
        <v>0</v>
      </c>
      <c r="H277">
        <v>0</v>
      </c>
      <c r="I277">
        <v>0</v>
      </c>
      <c r="J277">
        <v>0</v>
      </c>
    </row>
    <row r="278" spans="1:10" x14ac:dyDescent="0.35">
      <c r="A278" t="s">
        <v>238</v>
      </c>
      <c r="B278" t="s">
        <v>255</v>
      </c>
      <c r="C278">
        <v>2022</v>
      </c>
      <c r="D278" s="34">
        <v>75949.200000000099</v>
      </c>
      <c r="E278">
        <v>0</v>
      </c>
      <c r="F278">
        <v>75949.200000000099</v>
      </c>
      <c r="G278">
        <v>0</v>
      </c>
      <c r="H278">
        <v>0</v>
      </c>
      <c r="I278">
        <v>0</v>
      </c>
      <c r="J278">
        <v>0</v>
      </c>
    </row>
    <row r="279" spans="1:10" x14ac:dyDescent="0.35">
      <c r="A279" t="s">
        <v>238</v>
      </c>
      <c r="B279" t="s">
        <v>255</v>
      </c>
      <c r="C279">
        <v>2023</v>
      </c>
      <c r="D279" s="34">
        <v>75949.200000000099</v>
      </c>
      <c r="E279">
        <v>0</v>
      </c>
      <c r="F279">
        <v>75949.200000000099</v>
      </c>
      <c r="G279">
        <v>0</v>
      </c>
      <c r="H279">
        <v>0</v>
      </c>
      <c r="I279">
        <v>0</v>
      </c>
      <c r="J279">
        <v>0</v>
      </c>
    </row>
    <row r="280" spans="1:10" x14ac:dyDescent="0.35">
      <c r="A280" t="s">
        <v>238</v>
      </c>
      <c r="B280" t="s">
        <v>255</v>
      </c>
      <c r="C280">
        <v>2024</v>
      </c>
      <c r="D280" s="34">
        <v>75949.200000000099</v>
      </c>
      <c r="E280">
        <v>0</v>
      </c>
      <c r="F280">
        <v>75949.200000000099</v>
      </c>
      <c r="G280">
        <v>0</v>
      </c>
      <c r="H280">
        <v>0</v>
      </c>
      <c r="I280">
        <v>0</v>
      </c>
      <c r="J280">
        <v>0</v>
      </c>
    </row>
    <row r="281" spans="1:10" x14ac:dyDescent="0.35">
      <c r="A281" t="s">
        <v>238</v>
      </c>
      <c r="B281" t="s">
        <v>255</v>
      </c>
      <c r="C281">
        <v>2025</v>
      </c>
      <c r="D281" s="34">
        <v>75949.200000000099</v>
      </c>
      <c r="E281">
        <v>0</v>
      </c>
      <c r="F281">
        <v>75949.200000000099</v>
      </c>
      <c r="G281">
        <v>0</v>
      </c>
      <c r="H281">
        <v>0</v>
      </c>
      <c r="I281">
        <v>0</v>
      </c>
      <c r="J281">
        <v>0</v>
      </c>
    </row>
    <row r="282" spans="1:10" x14ac:dyDescent="0.35">
      <c r="A282" t="s">
        <v>238</v>
      </c>
      <c r="B282" t="s">
        <v>255</v>
      </c>
      <c r="C282">
        <v>2026</v>
      </c>
      <c r="D282" s="34">
        <v>75949.200000000099</v>
      </c>
      <c r="E282">
        <v>0</v>
      </c>
      <c r="F282">
        <v>75949.200000000099</v>
      </c>
      <c r="G282">
        <v>0</v>
      </c>
      <c r="H282">
        <v>0</v>
      </c>
      <c r="I282">
        <v>0</v>
      </c>
      <c r="J282">
        <v>0</v>
      </c>
    </row>
    <row r="283" spans="1:10" x14ac:dyDescent="0.35">
      <c r="A283" t="s">
        <v>238</v>
      </c>
      <c r="B283" t="s">
        <v>255</v>
      </c>
      <c r="C283">
        <v>2028</v>
      </c>
      <c r="D283" s="34">
        <v>75949.200000000099</v>
      </c>
      <c r="E283">
        <v>0</v>
      </c>
      <c r="F283">
        <v>75949.200000000099</v>
      </c>
      <c r="G283">
        <v>0</v>
      </c>
      <c r="H283">
        <v>0</v>
      </c>
      <c r="I283">
        <v>0</v>
      </c>
      <c r="J283">
        <v>0</v>
      </c>
    </row>
    <row r="284" spans="1:10" x14ac:dyDescent="0.35">
      <c r="A284" t="s">
        <v>238</v>
      </c>
      <c r="B284" t="s">
        <v>255</v>
      </c>
      <c r="C284">
        <v>2030</v>
      </c>
      <c r="D284" s="34">
        <v>75949.200000000099</v>
      </c>
      <c r="E284">
        <v>0</v>
      </c>
      <c r="F284">
        <v>75949.200000000099</v>
      </c>
      <c r="G284">
        <v>0</v>
      </c>
      <c r="H284">
        <v>0</v>
      </c>
      <c r="I284">
        <v>0</v>
      </c>
      <c r="J284">
        <v>0</v>
      </c>
    </row>
    <row r="285" spans="1:10" x14ac:dyDescent="0.35">
      <c r="A285" t="s">
        <v>238</v>
      </c>
      <c r="B285" t="s">
        <v>255</v>
      </c>
      <c r="C285">
        <v>2032</v>
      </c>
      <c r="D285" s="34">
        <v>75949.200000000099</v>
      </c>
      <c r="E285">
        <v>0</v>
      </c>
      <c r="F285">
        <v>75949.200000000099</v>
      </c>
      <c r="G285">
        <v>0</v>
      </c>
      <c r="H285">
        <v>0</v>
      </c>
      <c r="I285">
        <v>0</v>
      </c>
      <c r="J285">
        <v>0</v>
      </c>
    </row>
    <row r="286" spans="1:10" x14ac:dyDescent="0.35">
      <c r="A286" t="s">
        <v>238</v>
      </c>
      <c r="B286" t="s">
        <v>255</v>
      </c>
      <c r="C286">
        <v>2035</v>
      </c>
      <c r="D286" s="34">
        <v>75949.200000000099</v>
      </c>
      <c r="E286">
        <v>0</v>
      </c>
      <c r="F286">
        <v>75949.200000000099</v>
      </c>
      <c r="G286">
        <v>0</v>
      </c>
      <c r="H286">
        <v>0</v>
      </c>
      <c r="I286">
        <v>0</v>
      </c>
      <c r="J286">
        <v>0</v>
      </c>
    </row>
    <row r="287" spans="1:10" x14ac:dyDescent="0.35">
      <c r="A287" t="s">
        <v>238</v>
      </c>
      <c r="B287" t="s">
        <v>255</v>
      </c>
      <c r="C287">
        <v>2040</v>
      </c>
      <c r="D287" s="34">
        <v>75949.200000000099</v>
      </c>
      <c r="E287">
        <v>0</v>
      </c>
      <c r="F287">
        <v>75949.200000000099</v>
      </c>
      <c r="G287">
        <v>0</v>
      </c>
      <c r="H287">
        <v>0</v>
      </c>
      <c r="I287">
        <v>0</v>
      </c>
      <c r="J287">
        <v>0</v>
      </c>
    </row>
    <row r="288" spans="1:10" x14ac:dyDescent="0.35">
      <c r="A288" t="s">
        <v>238</v>
      </c>
      <c r="B288" t="s">
        <v>255</v>
      </c>
      <c r="C288">
        <v>2045</v>
      </c>
      <c r="D288" s="34">
        <v>75949.200000000099</v>
      </c>
      <c r="E288">
        <v>0</v>
      </c>
      <c r="F288">
        <v>75949.200000000099</v>
      </c>
      <c r="G288">
        <v>0</v>
      </c>
      <c r="H288">
        <v>0</v>
      </c>
      <c r="I288">
        <v>0</v>
      </c>
      <c r="J288">
        <v>0</v>
      </c>
    </row>
    <row r="289" spans="1:10" x14ac:dyDescent="0.35">
      <c r="A289" t="s">
        <v>238</v>
      </c>
      <c r="B289" t="s">
        <v>256</v>
      </c>
      <c r="C289">
        <v>2022</v>
      </c>
      <c r="D289" s="34">
        <v>17779460.6323062</v>
      </c>
      <c r="E289">
        <v>0</v>
      </c>
      <c r="F289">
        <v>17779460.6323062</v>
      </c>
      <c r="G289">
        <v>926301.36942219001</v>
      </c>
      <c r="H289">
        <v>0</v>
      </c>
      <c r="I289">
        <v>0</v>
      </c>
      <c r="J289">
        <v>0</v>
      </c>
    </row>
    <row r="290" spans="1:10" x14ac:dyDescent="0.35">
      <c r="A290" t="s">
        <v>238</v>
      </c>
      <c r="B290" t="s">
        <v>256</v>
      </c>
      <c r="C290">
        <v>2023</v>
      </c>
      <c r="D290" s="34">
        <v>17807808.6463781</v>
      </c>
      <c r="E290">
        <v>0</v>
      </c>
      <c r="F290">
        <v>17807808.6463781</v>
      </c>
      <c r="G290">
        <v>897952.88104823802</v>
      </c>
      <c r="H290">
        <v>0</v>
      </c>
      <c r="I290">
        <v>0</v>
      </c>
      <c r="J290">
        <v>0</v>
      </c>
    </row>
    <row r="291" spans="1:10" x14ac:dyDescent="0.35">
      <c r="A291" t="s">
        <v>238</v>
      </c>
      <c r="B291" t="s">
        <v>256</v>
      </c>
      <c r="C291">
        <v>2024</v>
      </c>
      <c r="D291" s="34">
        <v>17926026.767618101</v>
      </c>
      <c r="E291">
        <v>0</v>
      </c>
      <c r="F291">
        <v>17926026.767618101</v>
      </c>
      <c r="G291">
        <v>779735.88651843101</v>
      </c>
      <c r="H291">
        <v>0</v>
      </c>
      <c r="I291">
        <v>0</v>
      </c>
      <c r="J291">
        <v>0</v>
      </c>
    </row>
    <row r="292" spans="1:10" x14ac:dyDescent="0.35">
      <c r="A292" t="s">
        <v>238</v>
      </c>
      <c r="B292" t="s">
        <v>256</v>
      </c>
      <c r="C292">
        <v>2025</v>
      </c>
      <c r="D292" s="34">
        <v>17878889.4859697</v>
      </c>
      <c r="E292">
        <v>0</v>
      </c>
      <c r="F292">
        <v>17878889.4859697</v>
      </c>
      <c r="G292">
        <v>826874.97744578798</v>
      </c>
      <c r="H292">
        <v>0</v>
      </c>
      <c r="I292">
        <v>0</v>
      </c>
      <c r="J292">
        <v>0</v>
      </c>
    </row>
    <row r="293" spans="1:10" x14ac:dyDescent="0.35">
      <c r="A293" t="s">
        <v>238</v>
      </c>
      <c r="B293" t="s">
        <v>256</v>
      </c>
      <c r="C293">
        <v>2026</v>
      </c>
      <c r="D293" s="34">
        <v>17844630.9252235</v>
      </c>
      <c r="E293">
        <v>0</v>
      </c>
      <c r="F293">
        <v>17844630.9252235</v>
      </c>
      <c r="G293">
        <v>861130.265342945</v>
      </c>
      <c r="H293">
        <v>0</v>
      </c>
      <c r="I293">
        <v>0</v>
      </c>
      <c r="J293">
        <v>0</v>
      </c>
    </row>
    <row r="294" spans="1:10" x14ac:dyDescent="0.35">
      <c r="A294" t="s">
        <v>238</v>
      </c>
      <c r="B294" t="s">
        <v>256</v>
      </c>
      <c r="C294">
        <v>2028</v>
      </c>
      <c r="D294" s="34">
        <v>17887091.587715998</v>
      </c>
      <c r="E294">
        <v>0</v>
      </c>
      <c r="F294">
        <v>17887091.587715998</v>
      </c>
      <c r="G294">
        <v>818672.28933811502</v>
      </c>
      <c r="H294">
        <v>0</v>
      </c>
      <c r="I294">
        <v>0</v>
      </c>
      <c r="J294">
        <v>0</v>
      </c>
    </row>
    <row r="295" spans="1:10" x14ac:dyDescent="0.35">
      <c r="A295" t="s">
        <v>238</v>
      </c>
      <c r="B295" t="s">
        <v>256</v>
      </c>
      <c r="C295">
        <v>2030</v>
      </c>
      <c r="D295" s="34">
        <v>17842077.968638498</v>
      </c>
      <c r="E295">
        <v>0</v>
      </c>
      <c r="F295">
        <v>17842077.968638498</v>
      </c>
      <c r="G295">
        <v>862119.01896195498</v>
      </c>
      <c r="H295">
        <v>0</v>
      </c>
      <c r="I295">
        <v>0</v>
      </c>
      <c r="J295">
        <v>0</v>
      </c>
    </row>
    <row r="296" spans="1:10" x14ac:dyDescent="0.35">
      <c r="A296" t="s">
        <v>238</v>
      </c>
      <c r="B296" t="s">
        <v>256</v>
      </c>
      <c r="C296">
        <v>2032</v>
      </c>
      <c r="D296" s="34">
        <v>17913002.0406579</v>
      </c>
      <c r="E296">
        <v>0</v>
      </c>
      <c r="F296">
        <v>17913002.0406579</v>
      </c>
      <c r="G296">
        <v>791197.43383578304</v>
      </c>
      <c r="H296">
        <v>0</v>
      </c>
      <c r="I296">
        <v>0</v>
      </c>
      <c r="J296">
        <v>0</v>
      </c>
    </row>
    <row r="297" spans="1:10" x14ac:dyDescent="0.35">
      <c r="A297" t="s">
        <v>238</v>
      </c>
      <c r="B297" t="s">
        <v>256</v>
      </c>
      <c r="C297">
        <v>2035</v>
      </c>
      <c r="D297" s="34">
        <v>18072357.433715899</v>
      </c>
      <c r="E297">
        <v>0</v>
      </c>
      <c r="F297">
        <v>18072357.433715899</v>
      </c>
      <c r="G297">
        <v>631843.22762774501</v>
      </c>
      <c r="H297">
        <v>0</v>
      </c>
      <c r="I297">
        <v>0</v>
      </c>
      <c r="J297">
        <v>0</v>
      </c>
    </row>
    <row r="298" spans="1:10" x14ac:dyDescent="0.35">
      <c r="A298" t="s">
        <v>238</v>
      </c>
      <c r="B298" t="s">
        <v>256</v>
      </c>
      <c r="C298">
        <v>2040</v>
      </c>
      <c r="D298" s="34">
        <v>18215171.004931301</v>
      </c>
      <c r="E298">
        <v>0</v>
      </c>
      <c r="F298">
        <v>18215171.004931301</v>
      </c>
      <c r="G298">
        <v>489033.01812279603</v>
      </c>
      <c r="H298">
        <v>0</v>
      </c>
      <c r="I298">
        <v>0</v>
      </c>
      <c r="J298">
        <v>0</v>
      </c>
    </row>
    <row r="299" spans="1:10" x14ac:dyDescent="0.35">
      <c r="A299" t="s">
        <v>238</v>
      </c>
      <c r="B299" t="s">
        <v>256</v>
      </c>
      <c r="C299">
        <v>2045</v>
      </c>
      <c r="D299" s="34">
        <v>18296233.280050501</v>
      </c>
      <c r="E299">
        <v>0</v>
      </c>
      <c r="F299">
        <v>18296233.280050501</v>
      </c>
      <c r="G299">
        <v>407962.57869095798</v>
      </c>
      <c r="H299">
        <v>0</v>
      </c>
      <c r="I299">
        <v>0</v>
      </c>
      <c r="J299">
        <v>0</v>
      </c>
    </row>
    <row r="300" spans="1:10" x14ac:dyDescent="0.35">
      <c r="A300" t="s">
        <v>238</v>
      </c>
      <c r="B300" t="s">
        <v>257</v>
      </c>
      <c r="C300">
        <v>2022</v>
      </c>
      <c r="D300" s="34">
        <v>-688.55444187683804</v>
      </c>
      <c r="E300">
        <v>4588.5128582574498</v>
      </c>
      <c r="F300">
        <v>3904.2843330882301</v>
      </c>
      <c r="G300">
        <v>0</v>
      </c>
      <c r="H300">
        <v>0</v>
      </c>
      <c r="I300">
        <v>0</v>
      </c>
      <c r="J300">
        <v>0</v>
      </c>
    </row>
    <row r="301" spans="1:10" x14ac:dyDescent="0.35">
      <c r="A301" t="s">
        <v>238</v>
      </c>
      <c r="B301" t="s">
        <v>257</v>
      </c>
      <c r="C301">
        <v>2023</v>
      </c>
      <c r="D301" s="34">
        <v>-776.93269780143203</v>
      </c>
      <c r="E301">
        <v>5169.2009484935697</v>
      </c>
      <c r="F301">
        <v>4398.1760286340595</v>
      </c>
      <c r="G301">
        <v>0</v>
      </c>
      <c r="H301">
        <v>0</v>
      </c>
      <c r="I301">
        <v>0</v>
      </c>
      <c r="J301">
        <v>0</v>
      </c>
    </row>
    <row r="302" spans="1:10" x14ac:dyDescent="0.35">
      <c r="A302" t="s">
        <v>238</v>
      </c>
      <c r="B302" t="s">
        <v>257</v>
      </c>
      <c r="C302">
        <v>2024</v>
      </c>
      <c r="D302" s="34">
        <v>-688.28920908448197</v>
      </c>
      <c r="E302">
        <v>4588.0822024172203</v>
      </c>
      <c r="F302">
        <v>3903.21168951338</v>
      </c>
      <c r="G302">
        <v>0</v>
      </c>
      <c r="H302">
        <v>0</v>
      </c>
      <c r="I302">
        <v>0</v>
      </c>
      <c r="J302">
        <v>0</v>
      </c>
    </row>
    <row r="303" spans="1:10" x14ac:dyDescent="0.35">
      <c r="A303" t="s">
        <v>238</v>
      </c>
      <c r="B303" t="s">
        <v>257</v>
      </c>
      <c r="C303">
        <v>2025</v>
      </c>
      <c r="D303" s="34">
        <v>-730.20776229224703</v>
      </c>
      <c r="E303">
        <v>4886.2301582234704</v>
      </c>
      <c r="F303">
        <v>4153.2471081717104</v>
      </c>
      <c r="G303">
        <v>0</v>
      </c>
      <c r="H303">
        <v>0</v>
      </c>
      <c r="I303">
        <v>0</v>
      </c>
      <c r="J303">
        <v>0</v>
      </c>
    </row>
    <row r="304" spans="1:10" x14ac:dyDescent="0.35">
      <c r="A304" t="s">
        <v>238</v>
      </c>
      <c r="B304" t="s">
        <v>257</v>
      </c>
      <c r="C304">
        <v>2026</v>
      </c>
      <c r="D304" s="34">
        <v>-686.55402224494003</v>
      </c>
      <c r="E304">
        <v>4568.1611521201203</v>
      </c>
      <c r="F304">
        <v>3884.7141555814001</v>
      </c>
      <c r="G304">
        <v>0</v>
      </c>
      <c r="H304">
        <v>0</v>
      </c>
      <c r="I304">
        <v>0</v>
      </c>
      <c r="J304">
        <v>0</v>
      </c>
    </row>
    <row r="305" spans="1:10" x14ac:dyDescent="0.35">
      <c r="A305" t="s">
        <v>238</v>
      </c>
      <c r="B305" t="s">
        <v>257</v>
      </c>
      <c r="C305">
        <v>2028</v>
      </c>
      <c r="D305" s="34">
        <v>-670.58107841381195</v>
      </c>
      <c r="E305">
        <v>4464.6421302387898</v>
      </c>
      <c r="F305">
        <v>3798.76017443109</v>
      </c>
      <c r="G305">
        <v>0</v>
      </c>
      <c r="H305">
        <v>0</v>
      </c>
      <c r="I305">
        <v>0</v>
      </c>
      <c r="J305">
        <v>0</v>
      </c>
    </row>
    <row r="306" spans="1:10" x14ac:dyDescent="0.35">
      <c r="A306" t="s">
        <v>238</v>
      </c>
      <c r="B306" t="s">
        <v>257</v>
      </c>
      <c r="C306">
        <v>2030</v>
      </c>
      <c r="D306" s="34">
        <v>-739.20850877818395</v>
      </c>
      <c r="E306">
        <v>4919.7818331833896</v>
      </c>
      <c r="F306">
        <v>4184.5999969398799</v>
      </c>
      <c r="G306">
        <v>0</v>
      </c>
      <c r="H306">
        <v>0</v>
      </c>
      <c r="I306">
        <v>0</v>
      </c>
      <c r="J306">
        <v>0</v>
      </c>
    </row>
    <row r="307" spans="1:10" x14ac:dyDescent="0.35">
      <c r="A307" t="s">
        <v>238</v>
      </c>
      <c r="B307" t="s">
        <v>257</v>
      </c>
      <c r="C307">
        <v>2032</v>
      </c>
      <c r="D307" s="34">
        <v>-864.63742116809703</v>
      </c>
      <c r="E307">
        <v>5751.0914469063</v>
      </c>
      <c r="F307">
        <v>4889.6642614057</v>
      </c>
      <c r="G307">
        <v>0</v>
      </c>
      <c r="H307">
        <v>0</v>
      </c>
      <c r="I307">
        <v>0</v>
      </c>
      <c r="J307">
        <v>0</v>
      </c>
    </row>
    <row r="308" spans="1:10" x14ac:dyDescent="0.35">
      <c r="A308" t="s">
        <v>238</v>
      </c>
      <c r="B308" t="s">
        <v>257</v>
      </c>
      <c r="C308">
        <v>2035</v>
      </c>
      <c r="D308" s="34">
        <v>-1008.05447460339</v>
      </c>
      <c r="E308">
        <v>6715.7089820559104</v>
      </c>
      <c r="F308">
        <v>5709.6960718485798</v>
      </c>
      <c r="G308">
        <v>0</v>
      </c>
      <c r="H308">
        <v>0</v>
      </c>
      <c r="I308">
        <v>0</v>
      </c>
      <c r="J308">
        <v>0</v>
      </c>
    </row>
    <row r="309" spans="1:10" x14ac:dyDescent="0.35">
      <c r="A309" t="s">
        <v>238</v>
      </c>
      <c r="B309" t="s">
        <v>257</v>
      </c>
      <c r="C309">
        <v>2040</v>
      </c>
      <c r="D309" s="34">
        <v>-1141.17469633669</v>
      </c>
      <c r="E309">
        <v>7591.3763197920698</v>
      </c>
      <c r="F309">
        <v>6455.9204889012199</v>
      </c>
      <c r="G309">
        <v>0</v>
      </c>
      <c r="H309">
        <v>0</v>
      </c>
      <c r="I309">
        <v>0</v>
      </c>
      <c r="J309">
        <v>0</v>
      </c>
    </row>
    <row r="310" spans="1:10" x14ac:dyDescent="0.35">
      <c r="A310" t="s">
        <v>238</v>
      </c>
      <c r="B310" t="s">
        <v>257</v>
      </c>
      <c r="C310">
        <v>2045</v>
      </c>
      <c r="D310" s="34">
        <v>-1788.3783153635</v>
      </c>
      <c r="E310">
        <v>11909.970215134101</v>
      </c>
      <c r="F310">
        <v>10127.2526014374</v>
      </c>
      <c r="G310">
        <v>0</v>
      </c>
      <c r="H310">
        <v>0</v>
      </c>
      <c r="I310">
        <v>0</v>
      </c>
      <c r="J310">
        <v>0</v>
      </c>
    </row>
    <row r="311" spans="1:10" x14ac:dyDescent="0.35">
      <c r="A311" t="s">
        <v>238</v>
      </c>
      <c r="B311" t="s">
        <v>258</v>
      </c>
      <c r="C311">
        <v>2022</v>
      </c>
      <c r="D311" s="34">
        <v>-70.195624478894999</v>
      </c>
      <c r="E311">
        <v>188.134552297537</v>
      </c>
      <c r="F311">
        <v>157.09197283395301</v>
      </c>
      <c r="G311">
        <v>-5.2763529366514401</v>
      </c>
      <c r="H311">
        <v>0</v>
      </c>
      <c r="I311">
        <v>0</v>
      </c>
      <c r="J311">
        <v>0</v>
      </c>
    </row>
    <row r="312" spans="1:10" x14ac:dyDescent="0.35">
      <c r="A312" t="s">
        <v>238</v>
      </c>
      <c r="B312" t="s">
        <v>258</v>
      </c>
      <c r="C312">
        <v>2023</v>
      </c>
      <c r="D312" s="34">
        <v>-82.172033403976201</v>
      </c>
      <c r="E312">
        <v>287.76973343695897</v>
      </c>
      <c r="F312">
        <v>204.666680884344</v>
      </c>
      <c r="G312">
        <v>-0.28928340182700302</v>
      </c>
      <c r="H312">
        <v>0</v>
      </c>
      <c r="I312">
        <v>0</v>
      </c>
      <c r="J312">
        <v>0</v>
      </c>
    </row>
    <row r="313" spans="1:10" x14ac:dyDescent="0.35">
      <c r="A313" t="s">
        <v>238</v>
      </c>
      <c r="B313" t="s">
        <v>258</v>
      </c>
      <c r="C313">
        <v>2024</v>
      </c>
      <c r="D313" s="34">
        <v>-138.048768292208</v>
      </c>
      <c r="E313">
        <v>475.12274420121298</v>
      </c>
      <c r="F313">
        <v>334.787023607734</v>
      </c>
      <c r="G313">
        <v>-30.454621978402599</v>
      </c>
      <c r="H313">
        <v>0</v>
      </c>
      <c r="I313">
        <v>0</v>
      </c>
      <c r="J313">
        <v>0</v>
      </c>
    </row>
    <row r="314" spans="1:10" x14ac:dyDescent="0.35">
      <c r="A314" t="s">
        <v>238</v>
      </c>
      <c r="B314" t="s">
        <v>258</v>
      </c>
      <c r="C314">
        <v>2025</v>
      </c>
      <c r="D314" s="34">
        <v>-141.156632430222</v>
      </c>
      <c r="E314">
        <v>477.78909067052098</v>
      </c>
      <c r="F314">
        <v>338.56365755409303</v>
      </c>
      <c r="G314">
        <v>-30.134863328102501</v>
      </c>
      <c r="H314">
        <v>0</v>
      </c>
      <c r="I314">
        <v>0</v>
      </c>
      <c r="J314">
        <v>0</v>
      </c>
    </row>
    <row r="315" spans="1:10" x14ac:dyDescent="0.35">
      <c r="A315" t="s">
        <v>238</v>
      </c>
      <c r="B315" t="s">
        <v>258</v>
      </c>
      <c r="C315">
        <v>2026</v>
      </c>
      <c r="D315" s="34">
        <v>-115.874903474687</v>
      </c>
      <c r="E315">
        <v>411.18624341961601</v>
      </c>
      <c r="F315">
        <v>289.12294129138598</v>
      </c>
      <c r="G315">
        <v>-25.294641907384001</v>
      </c>
      <c r="H315">
        <v>0</v>
      </c>
      <c r="I315">
        <v>0</v>
      </c>
      <c r="J315">
        <v>0</v>
      </c>
    </row>
    <row r="316" spans="1:10" x14ac:dyDescent="0.35">
      <c r="A316" t="s">
        <v>238</v>
      </c>
      <c r="B316" t="s">
        <v>258</v>
      </c>
      <c r="C316">
        <v>2028</v>
      </c>
      <c r="D316" s="34">
        <v>-105.289015752804</v>
      </c>
      <c r="E316">
        <v>379.102035993539</v>
      </c>
      <c r="F316">
        <v>268.28642541337598</v>
      </c>
      <c r="G316">
        <v>-28.695767006297899</v>
      </c>
      <c r="H316">
        <v>0</v>
      </c>
      <c r="I316">
        <v>0</v>
      </c>
      <c r="J316">
        <v>0</v>
      </c>
    </row>
    <row r="317" spans="1:10" x14ac:dyDescent="0.35">
      <c r="A317" t="s">
        <v>238</v>
      </c>
      <c r="B317" t="s">
        <v>258</v>
      </c>
      <c r="C317">
        <v>2030</v>
      </c>
      <c r="D317" s="34">
        <v>-108.61748473714501</v>
      </c>
      <c r="E317">
        <v>379.16304293764603</v>
      </c>
      <c r="F317">
        <v>274.512864150562</v>
      </c>
      <c r="G317">
        <v>-23.4274495278049</v>
      </c>
      <c r="H317">
        <v>0</v>
      </c>
      <c r="I317">
        <v>0</v>
      </c>
      <c r="J317">
        <v>0</v>
      </c>
    </row>
    <row r="318" spans="1:10" x14ac:dyDescent="0.35">
      <c r="A318" t="s">
        <v>238</v>
      </c>
      <c r="B318" t="s">
        <v>258</v>
      </c>
      <c r="C318">
        <v>2032</v>
      </c>
      <c r="D318" s="34">
        <v>-106.851470009514</v>
      </c>
      <c r="E318">
        <v>372.47477889953802</v>
      </c>
      <c r="F318">
        <v>261.135376802851</v>
      </c>
      <c r="G318">
        <v>-18.2266604463092</v>
      </c>
      <c r="H318">
        <v>0</v>
      </c>
      <c r="I318">
        <v>0</v>
      </c>
      <c r="J318">
        <v>0</v>
      </c>
    </row>
    <row r="319" spans="1:10" x14ac:dyDescent="0.35">
      <c r="A319" t="s">
        <v>238</v>
      </c>
      <c r="B319" t="s">
        <v>258</v>
      </c>
      <c r="C319">
        <v>2035</v>
      </c>
      <c r="D319" s="34">
        <v>-93.483137123621404</v>
      </c>
      <c r="E319">
        <v>326.74953377525799</v>
      </c>
      <c r="F319">
        <v>230.05309666685201</v>
      </c>
      <c r="G319">
        <v>-17.807830924578301</v>
      </c>
      <c r="H319">
        <v>0</v>
      </c>
      <c r="I319">
        <v>0</v>
      </c>
      <c r="J319">
        <v>0</v>
      </c>
    </row>
    <row r="320" spans="1:10" x14ac:dyDescent="0.35">
      <c r="A320" t="s">
        <v>238</v>
      </c>
      <c r="B320" t="s">
        <v>258</v>
      </c>
      <c r="C320">
        <v>2040</v>
      </c>
      <c r="D320" s="34">
        <v>-92.698877964093498</v>
      </c>
      <c r="E320">
        <v>327.09254016565097</v>
      </c>
      <c r="F320">
        <v>226.40717528218701</v>
      </c>
      <c r="G320">
        <v>-9.4863330577572302</v>
      </c>
      <c r="H320">
        <v>0</v>
      </c>
      <c r="I320">
        <v>0</v>
      </c>
      <c r="J320">
        <v>0</v>
      </c>
    </row>
    <row r="321" spans="1:10" x14ac:dyDescent="0.35">
      <c r="A321" t="s">
        <v>238</v>
      </c>
      <c r="B321" t="s">
        <v>258</v>
      </c>
      <c r="C321">
        <v>2045</v>
      </c>
      <c r="D321" s="34">
        <v>-77.889734669429401</v>
      </c>
      <c r="E321">
        <v>288.48168992915498</v>
      </c>
      <c r="F321">
        <v>212.43497542377</v>
      </c>
      <c r="G321">
        <v>-14.798769246053</v>
      </c>
      <c r="H321">
        <v>0</v>
      </c>
      <c r="I321">
        <v>0</v>
      </c>
      <c r="J321">
        <v>0</v>
      </c>
    </row>
    <row r="322" spans="1:10" x14ac:dyDescent="0.35">
      <c r="A322" t="s">
        <v>238</v>
      </c>
      <c r="B322" t="s">
        <v>259</v>
      </c>
      <c r="C322">
        <v>2022</v>
      </c>
      <c r="D322" s="34">
        <v>23611122.76847</v>
      </c>
      <c r="E322">
        <v>0</v>
      </c>
      <c r="F322">
        <v>23611122.76847</v>
      </c>
      <c r="G322">
        <v>0</v>
      </c>
      <c r="H322">
        <v>0</v>
      </c>
      <c r="I322">
        <v>0</v>
      </c>
      <c r="J322">
        <v>0</v>
      </c>
    </row>
    <row r="323" spans="1:10" x14ac:dyDescent="0.35">
      <c r="A323" t="s">
        <v>238</v>
      </c>
      <c r="B323" t="s">
        <v>259</v>
      </c>
      <c r="C323">
        <v>2023</v>
      </c>
      <c r="D323" s="34">
        <v>23611122.76847</v>
      </c>
      <c r="E323">
        <v>0</v>
      </c>
      <c r="F323">
        <v>23611122.76847</v>
      </c>
      <c r="G323">
        <v>0</v>
      </c>
      <c r="H323">
        <v>0</v>
      </c>
      <c r="I323">
        <v>0</v>
      </c>
      <c r="J323">
        <v>0</v>
      </c>
    </row>
    <row r="324" spans="1:10" x14ac:dyDescent="0.35">
      <c r="A324" t="s">
        <v>238</v>
      </c>
      <c r="B324" t="s">
        <v>259</v>
      </c>
      <c r="C324">
        <v>2024</v>
      </c>
      <c r="D324" s="34">
        <v>14359745.874521</v>
      </c>
      <c r="E324">
        <v>0</v>
      </c>
      <c r="F324">
        <v>14359745.874521</v>
      </c>
      <c r="G324">
        <v>0</v>
      </c>
      <c r="H324">
        <v>0</v>
      </c>
      <c r="I324">
        <v>0</v>
      </c>
      <c r="J324">
        <v>0</v>
      </c>
    </row>
    <row r="325" spans="1:10" x14ac:dyDescent="0.35">
      <c r="A325" t="s">
        <v>238</v>
      </c>
      <c r="B325" t="s">
        <v>259</v>
      </c>
      <c r="C325">
        <v>2025</v>
      </c>
      <c r="D325" s="34">
        <v>5108368.9805718604</v>
      </c>
      <c r="E325">
        <v>0</v>
      </c>
      <c r="F325">
        <v>5108368.9805718604</v>
      </c>
      <c r="G325">
        <v>0</v>
      </c>
      <c r="H325">
        <v>0</v>
      </c>
      <c r="I325">
        <v>0</v>
      </c>
      <c r="J325">
        <v>0</v>
      </c>
    </row>
    <row r="326" spans="1:10" x14ac:dyDescent="0.35">
      <c r="A326" t="s">
        <v>238</v>
      </c>
      <c r="B326" t="s">
        <v>259</v>
      </c>
      <c r="C326">
        <v>2026</v>
      </c>
      <c r="D326" s="34">
        <v>5108368.9805718604</v>
      </c>
      <c r="E326">
        <v>0</v>
      </c>
      <c r="F326">
        <v>5108368.9805718604</v>
      </c>
      <c r="G326">
        <v>0</v>
      </c>
      <c r="H326">
        <v>0</v>
      </c>
      <c r="I326">
        <v>0</v>
      </c>
      <c r="J326">
        <v>0</v>
      </c>
    </row>
    <row r="327" spans="1:10" x14ac:dyDescent="0.35">
      <c r="A327" t="s">
        <v>238</v>
      </c>
      <c r="B327" t="s">
        <v>259</v>
      </c>
      <c r="C327">
        <v>2028</v>
      </c>
      <c r="D327" s="34">
        <v>5108368.9805718604</v>
      </c>
      <c r="E327">
        <v>0</v>
      </c>
      <c r="F327">
        <v>5108368.9805718604</v>
      </c>
      <c r="G327">
        <v>0</v>
      </c>
      <c r="H327">
        <v>0</v>
      </c>
      <c r="I327">
        <v>0</v>
      </c>
      <c r="J327">
        <v>0</v>
      </c>
    </row>
    <row r="328" spans="1:10" x14ac:dyDescent="0.35">
      <c r="A328" t="s">
        <v>238</v>
      </c>
      <c r="B328" t="s">
        <v>259</v>
      </c>
      <c r="C328">
        <v>2030</v>
      </c>
      <c r="D328" s="34">
        <v>5108368.9805718604</v>
      </c>
      <c r="E328">
        <v>0</v>
      </c>
      <c r="F328">
        <v>5108368.9805718604</v>
      </c>
      <c r="G328">
        <v>0</v>
      </c>
      <c r="H328">
        <v>0</v>
      </c>
      <c r="I328">
        <v>0</v>
      </c>
      <c r="J328">
        <v>0</v>
      </c>
    </row>
    <row r="329" spans="1:10" x14ac:dyDescent="0.35">
      <c r="A329" t="s">
        <v>238</v>
      </c>
      <c r="B329" t="s">
        <v>259</v>
      </c>
      <c r="C329">
        <v>2032</v>
      </c>
      <c r="D329" s="34">
        <v>5108368.9805718604</v>
      </c>
      <c r="E329">
        <v>0</v>
      </c>
      <c r="F329">
        <v>5108368.9805718604</v>
      </c>
      <c r="G329">
        <v>0</v>
      </c>
      <c r="H329">
        <v>0</v>
      </c>
      <c r="I329">
        <v>0</v>
      </c>
      <c r="J329">
        <v>0</v>
      </c>
    </row>
    <row r="330" spans="1:10" x14ac:dyDescent="0.35">
      <c r="A330" t="s">
        <v>238</v>
      </c>
      <c r="B330" t="s">
        <v>259</v>
      </c>
      <c r="C330">
        <v>2035</v>
      </c>
      <c r="D330" s="34">
        <v>5108368.9805718604</v>
      </c>
      <c r="E330">
        <v>0</v>
      </c>
      <c r="F330">
        <v>5108368.9805718604</v>
      </c>
      <c r="G330">
        <v>0</v>
      </c>
      <c r="H330">
        <v>0</v>
      </c>
      <c r="I330">
        <v>0</v>
      </c>
      <c r="J330">
        <v>0</v>
      </c>
    </row>
    <row r="331" spans="1:10" x14ac:dyDescent="0.35">
      <c r="A331" t="s">
        <v>238</v>
      </c>
      <c r="B331" t="s">
        <v>259</v>
      </c>
      <c r="C331">
        <v>2040</v>
      </c>
      <c r="D331" s="34">
        <v>5108368.9805718604</v>
      </c>
      <c r="E331">
        <v>0</v>
      </c>
      <c r="F331">
        <v>5108368.9805718604</v>
      </c>
      <c r="G331">
        <v>0</v>
      </c>
      <c r="H331">
        <v>0</v>
      </c>
      <c r="I331">
        <v>0</v>
      </c>
      <c r="J331">
        <v>0</v>
      </c>
    </row>
    <row r="332" spans="1:10" x14ac:dyDescent="0.35">
      <c r="A332" t="s">
        <v>238</v>
      </c>
      <c r="B332" t="s">
        <v>259</v>
      </c>
      <c r="C332">
        <v>2045</v>
      </c>
      <c r="D332" s="34">
        <v>5108368.9805718604</v>
      </c>
      <c r="E332">
        <v>0</v>
      </c>
      <c r="F332">
        <v>5108368.9805718604</v>
      </c>
      <c r="G332">
        <v>0</v>
      </c>
      <c r="H332">
        <v>0</v>
      </c>
      <c r="I332">
        <v>0</v>
      </c>
      <c r="J332">
        <v>0</v>
      </c>
    </row>
    <row r="333" spans="1:10" x14ac:dyDescent="0.35">
      <c r="A333" t="s">
        <v>238</v>
      </c>
      <c r="B333" t="s">
        <v>260</v>
      </c>
      <c r="C333">
        <v>2022</v>
      </c>
      <c r="D333" s="34">
        <v>369732.16770292202</v>
      </c>
      <c r="E333">
        <v>0</v>
      </c>
      <c r="F333">
        <v>369732.16770292202</v>
      </c>
      <c r="G333">
        <v>62582.887280841998</v>
      </c>
      <c r="H333">
        <v>0</v>
      </c>
      <c r="I333">
        <v>5373.1991271810903</v>
      </c>
      <c r="J333">
        <v>5373.1991514330803</v>
      </c>
    </row>
    <row r="334" spans="1:10" x14ac:dyDescent="0.35">
      <c r="A334" t="s">
        <v>238</v>
      </c>
      <c r="B334" t="s">
        <v>260</v>
      </c>
      <c r="C334">
        <v>2023</v>
      </c>
      <c r="D334" s="34">
        <v>238882.88628575401</v>
      </c>
      <c r="E334">
        <v>0</v>
      </c>
      <c r="F334">
        <v>238882.88628575401</v>
      </c>
      <c r="G334">
        <v>32479.029201037902</v>
      </c>
      <c r="H334">
        <v>0</v>
      </c>
      <c r="I334">
        <v>3568.2150993483401</v>
      </c>
      <c r="J334">
        <v>3568.2152538033602</v>
      </c>
    </row>
    <row r="335" spans="1:10" x14ac:dyDescent="0.35">
      <c r="A335" t="s">
        <v>238</v>
      </c>
      <c r="B335" t="s">
        <v>260</v>
      </c>
      <c r="C335">
        <v>2024</v>
      </c>
      <c r="D335" s="34">
        <v>3311.3553408181201</v>
      </c>
      <c r="E335">
        <v>0</v>
      </c>
      <c r="F335">
        <v>3311.3553408181201</v>
      </c>
      <c r="G335">
        <v>203.90201650150101</v>
      </c>
      <c r="H335">
        <v>0</v>
      </c>
      <c r="I335">
        <v>36.496503925806401</v>
      </c>
      <c r="J335">
        <v>36.496175236629199</v>
      </c>
    </row>
    <row r="336" spans="1:10" x14ac:dyDescent="0.35">
      <c r="A336" t="s">
        <v>238</v>
      </c>
      <c r="B336" t="s">
        <v>260</v>
      </c>
      <c r="C336">
        <v>2025</v>
      </c>
      <c r="D336" s="34">
        <v>1135.9278383216199</v>
      </c>
      <c r="E336">
        <v>0</v>
      </c>
      <c r="F336">
        <v>1135.9278383216199</v>
      </c>
      <c r="G336">
        <v>10.620219085879199</v>
      </c>
      <c r="H336">
        <v>0</v>
      </c>
      <c r="I336">
        <v>3.2081131099539499</v>
      </c>
      <c r="J336">
        <v>3.2080781312357498</v>
      </c>
    </row>
    <row r="337" spans="1:10" x14ac:dyDescent="0.35">
      <c r="A337" t="s">
        <v>238</v>
      </c>
      <c r="B337" t="s">
        <v>260</v>
      </c>
      <c r="C337">
        <v>2026</v>
      </c>
      <c r="D337" s="34">
        <v>854.989542453073</v>
      </c>
      <c r="E337">
        <v>0</v>
      </c>
      <c r="F337">
        <v>854.989542453073</v>
      </c>
      <c r="G337">
        <v>8.1832753229545592</v>
      </c>
      <c r="H337">
        <v>0</v>
      </c>
      <c r="I337">
        <v>2.8662194089609301</v>
      </c>
      <c r="J337">
        <v>2.86619665952486</v>
      </c>
    </row>
    <row r="338" spans="1:10" x14ac:dyDescent="0.35">
      <c r="A338" t="s">
        <v>238</v>
      </c>
      <c r="B338" t="s">
        <v>260</v>
      </c>
      <c r="C338">
        <v>2028</v>
      </c>
      <c r="D338" s="34">
        <v>598.89406623367995</v>
      </c>
      <c r="E338">
        <v>0</v>
      </c>
      <c r="F338">
        <v>598.89406623367995</v>
      </c>
      <c r="G338">
        <v>1.5223442866775601</v>
      </c>
      <c r="H338">
        <v>0</v>
      </c>
      <c r="I338">
        <v>1.31775164165882</v>
      </c>
      <c r="J338">
        <v>1.3175466376848199</v>
      </c>
    </row>
    <row r="339" spans="1:10" x14ac:dyDescent="0.35">
      <c r="A339" t="s">
        <v>238</v>
      </c>
      <c r="B339" t="s">
        <v>260</v>
      </c>
      <c r="C339">
        <v>2030</v>
      </c>
      <c r="D339" s="34">
        <v>501.13557953571399</v>
      </c>
      <c r="E339">
        <v>0</v>
      </c>
      <c r="F339">
        <v>501.13557953571399</v>
      </c>
      <c r="G339">
        <v>0.452476122162278</v>
      </c>
      <c r="H339">
        <v>0</v>
      </c>
      <c r="I339">
        <v>1.3154979743844699</v>
      </c>
      <c r="J339">
        <v>1.3151845894815</v>
      </c>
    </row>
    <row r="340" spans="1:10" x14ac:dyDescent="0.35">
      <c r="A340" t="s">
        <v>238</v>
      </c>
      <c r="B340" t="s">
        <v>260</v>
      </c>
      <c r="C340">
        <v>2032</v>
      </c>
      <c r="D340" s="34">
        <v>346.96892074285</v>
      </c>
      <c r="E340">
        <v>0</v>
      </c>
      <c r="F340">
        <v>346.96892074285</v>
      </c>
      <c r="G340">
        <v>0.59866795707061704</v>
      </c>
      <c r="H340">
        <v>0</v>
      </c>
      <c r="I340">
        <v>1.0059630100838901</v>
      </c>
      <c r="J340">
        <v>1.00574772753385</v>
      </c>
    </row>
    <row r="341" spans="1:10" x14ac:dyDescent="0.35">
      <c r="A341" t="s">
        <v>238</v>
      </c>
      <c r="B341" t="s">
        <v>260</v>
      </c>
      <c r="C341">
        <v>2035</v>
      </c>
      <c r="D341" s="34">
        <v>234.828909649351</v>
      </c>
      <c r="E341">
        <v>0</v>
      </c>
      <c r="F341">
        <v>234.828909649351</v>
      </c>
      <c r="G341">
        <v>0.72198168192580803</v>
      </c>
      <c r="H341">
        <v>0</v>
      </c>
      <c r="I341">
        <v>0.73208741484222595</v>
      </c>
      <c r="J341">
        <v>0.73227982325519902</v>
      </c>
    </row>
    <row r="342" spans="1:10" x14ac:dyDescent="0.35">
      <c r="A342" t="s">
        <v>238</v>
      </c>
      <c r="B342" t="s">
        <v>260</v>
      </c>
      <c r="C342">
        <v>2040</v>
      </c>
      <c r="D342" s="34">
        <v>190.14105068834201</v>
      </c>
      <c r="E342">
        <v>0</v>
      </c>
      <c r="F342">
        <v>190.14105068834201</v>
      </c>
      <c r="G342">
        <v>0.115963286292531</v>
      </c>
      <c r="H342">
        <v>0</v>
      </c>
      <c r="I342">
        <v>0.56017668649003804</v>
      </c>
      <c r="J342">
        <v>0.56039953745978999</v>
      </c>
    </row>
    <row r="343" spans="1:10" x14ac:dyDescent="0.35">
      <c r="A343" t="s">
        <v>238</v>
      </c>
      <c r="B343" t="s">
        <v>260</v>
      </c>
      <c r="C343">
        <v>2045</v>
      </c>
      <c r="D343" s="34">
        <v>28.3015510729408</v>
      </c>
      <c r="E343">
        <v>0</v>
      </c>
      <c r="F343">
        <v>28.3015510729408</v>
      </c>
      <c r="G343">
        <v>0</v>
      </c>
      <c r="H343">
        <v>0</v>
      </c>
      <c r="I343">
        <v>0.13720700977339101</v>
      </c>
      <c r="J343">
        <v>0.13716350126426999</v>
      </c>
    </row>
    <row r="344" spans="1:10" x14ac:dyDescent="0.35">
      <c r="A344" t="s">
        <v>238</v>
      </c>
      <c r="B344" t="s">
        <v>261</v>
      </c>
      <c r="C344">
        <v>2022</v>
      </c>
      <c r="D344" s="34">
        <v>497.30682211954303</v>
      </c>
      <c r="E344">
        <v>0</v>
      </c>
      <c r="F344">
        <v>497.30682211954303</v>
      </c>
      <c r="G344">
        <v>0.68209326537751702</v>
      </c>
      <c r="H344">
        <v>0</v>
      </c>
      <c r="I344">
        <v>0.91672922826504499</v>
      </c>
      <c r="J344">
        <v>0.91679648011270398</v>
      </c>
    </row>
    <row r="345" spans="1:10" x14ac:dyDescent="0.35">
      <c r="A345" t="s">
        <v>238</v>
      </c>
      <c r="B345" t="s">
        <v>261</v>
      </c>
      <c r="C345">
        <v>2023</v>
      </c>
      <c r="D345" s="34">
        <v>504.08041212883802</v>
      </c>
      <c r="E345">
        <v>0</v>
      </c>
      <c r="F345">
        <v>504.08041212883802</v>
      </c>
      <c r="G345">
        <v>0.74229257267181703</v>
      </c>
      <c r="H345">
        <v>0</v>
      </c>
      <c r="I345">
        <v>0.96041006243225002</v>
      </c>
      <c r="J345">
        <v>0.96042844369688596</v>
      </c>
    </row>
    <row r="346" spans="1:10" x14ac:dyDescent="0.35">
      <c r="A346" t="s">
        <v>238</v>
      </c>
      <c r="B346" t="s">
        <v>261</v>
      </c>
      <c r="C346">
        <v>2024</v>
      </c>
      <c r="D346" s="34">
        <v>532.76498629391301</v>
      </c>
      <c r="E346">
        <v>0</v>
      </c>
      <c r="F346">
        <v>532.76498629391301</v>
      </c>
      <c r="G346">
        <v>1.1029033731245899E-2</v>
      </c>
      <c r="H346">
        <v>0</v>
      </c>
      <c r="I346">
        <v>0.95710341316964198</v>
      </c>
      <c r="J346">
        <v>0.95720190867396304</v>
      </c>
    </row>
    <row r="347" spans="1:10" x14ac:dyDescent="0.35">
      <c r="A347" t="s">
        <v>238</v>
      </c>
      <c r="B347" t="s">
        <v>261</v>
      </c>
      <c r="C347">
        <v>2025</v>
      </c>
      <c r="D347" s="34">
        <v>559.22231565124105</v>
      </c>
      <c r="E347">
        <v>0</v>
      </c>
      <c r="F347">
        <v>559.22231565124105</v>
      </c>
      <c r="G347">
        <v>0.123071920036431</v>
      </c>
      <c r="H347">
        <v>0</v>
      </c>
      <c r="I347">
        <v>1.01420960776</v>
      </c>
      <c r="J347">
        <v>1.0144442102284901</v>
      </c>
    </row>
    <row r="348" spans="1:10" x14ac:dyDescent="0.35">
      <c r="A348" t="s">
        <v>238</v>
      </c>
      <c r="B348" t="s">
        <v>261</v>
      </c>
      <c r="C348">
        <v>2026</v>
      </c>
      <c r="D348" s="34">
        <v>400.142955660864</v>
      </c>
      <c r="E348">
        <v>0</v>
      </c>
      <c r="F348">
        <v>400.142955660864</v>
      </c>
      <c r="G348">
        <v>0.430203625026718</v>
      </c>
      <c r="H348">
        <v>0</v>
      </c>
      <c r="I348">
        <v>0.728880052630131</v>
      </c>
      <c r="J348">
        <v>0.72873234576790102</v>
      </c>
    </row>
    <row r="349" spans="1:10" x14ac:dyDescent="0.35">
      <c r="A349" t="s">
        <v>238</v>
      </c>
      <c r="B349" t="s">
        <v>261</v>
      </c>
      <c r="C349">
        <v>2028</v>
      </c>
      <c r="D349" s="34">
        <v>311.43632188533797</v>
      </c>
      <c r="E349">
        <v>0</v>
      </c>
      <c r="F349">
        <v>311.43632188533797</v>
      </c>
      <c r="G349">
        <v>4.67737227822492E-2</v>
      </c>
      <c r="H349">
        <v>0</v>
      </c>
      <c r="I349">
        <v>0.589121478963613</v>
      </c>
      <c r="J349">
        <v>0.58935168737916899</v>
      </c>
    </row>
    <row r="350" spans="1:10" x14ac:dyDescent="0.35">
      <c r="A350" t="s">
        <v>238</v>
      </c>
      <c r="B350" t="s">
        <v>261</v>
      </c>
      <c r="C350">
        <v>2030</v>
      </c>
      <c r="D350" s="34">
        <v>249.18092088553101</v>
      </c>
      <c r="E350">
        <v>0</v>
      </c>
      <c r="F350">
        <v>249.18092088553101</v>
      </c>
      <c r="G350">
        <v>7.5233337061673594E-2</v>
      </c>
      <c r="H350">
        <v>0</v>
      </c>
      <c r="I350">
        <v>0.61266870302708398</v>
      </c>
      <c r="J350">
        <v>0.61294239784285298</v>
      </c>
    </row>
    <row r="351" spans="1:10" x14ac:dyDescent="0.35">
      <c r="A351" t="s">
        <v>238</v>
      </c>
      <c r="B351" t="s">
        <v>261</v>
      </c>
      <c r="C351">
        <v>2032</v>
      </c>
      <c r="D351" s="34">
        <v>169.34287659751399</v>
      </c>
      <c r="E351">
        <v>0</v>
      </c>
      <c r="F351">
        <v>169.34287659751399</v>
      </c>
      <c r="G351">
        <v>-5.14502882938341E-2</v>
      </c>
      <c r="H351">
        <v>0</v>
      </c>
      <c r="I351">
        <v>0.50494326838786696</v>
      </c>
      <c r="J351">
        <v>0.50495253950514196</v>
      </c>
    </row>
    <row r="352" spans="1:10" x14ac:dyDescent="0.35">
      <c r="A352" t="s">
        <v>238</v>
      </c>
      <c r="B352" t="s">
        <v>261</v>
      </c>
      <c r="C352">
        <v>2035</v>
      </c>
      <c r="D352" s="34">
        <v>117.57897499550501</v>
      </c>
      <c r="E352">
        <v>0</v>
      </c>
      <c r="F352">
        <v>117.57897499550501</v>
      </c>
      <c r="G352">
        <v>-5.1447692284822398E-2</v>
      </c>
      <c r="H352">
        <v>0</v>
      </c>
      <c r="I352">
        <v>0.36180550666461597</v>
      </c>
      <c r="J352">
        <v>0.36164916574644301</v>
      </c>
    </row>
    <row r="353" spans="1:10" x14ac:dyDescent="0.35">
      <c r="A353" t="s">
        <v>238</v>
      </c>
      <c r="B353" t="s">
        <v>261</v>
      </c>
      <c r="C353">
        <v>2040</v>
      </c>
      <c r="D353" s="34">
        <v>99.682806933727903</v>
      </c>
      <c r="E353">
        <v>0</v>
      </c>
      <c r="F353">
        <v>99.682806933727903</v>
      </c>
      <c r="G353">
        <v>-1.48593478834224E-2</v>
      </c>
      <c r="H353">
        <v>0</v>
      </c>
      <c r="I353">
        <v>0.33805547769334199</v>
      </c>
      <c r="J353">
        <v>0.33805812600572699</v>
      </c>
    </row>
    <row r="354" spans="1:10" x14ac:dyDescent="0.35">
      <c r="A354" t="s">
        <v>238</v>
      </c>
      <c r="B354" t="s">
        <v>261</v>
      </c>
      <c r="C354">
        <v>2045</v>
      </c>
      <c r="D354" s="34">
        <v>8.5452859222028401</v>
      </c>
      <c r="E354">
        <v>0</v>
      </c>
      <c r="F354">
        <v>8.5452859222028401</v>
      </c>
      <c r="G354">
        <v>0</v>
      </c>
      <c r="H354">
        <v>0</v>
      </c>
      <c r="I354">
        <v>0.10508824981093801</v>
      </c>
      <c r="J354">
        <v>0.10504522315872</v>
      </c>
    </row>
    <row r="355" spans="1:10" x14ac:dyDescent="0.35">
      <c r="A355" t="s">
        <v>238</v>
      </c>
      <c r="B355" t="s">
        <v>262</v>
      </c>
      <c r="C355">
        <v>2022</v>
      </c>
      <c r="D355" s="34">
        <v>34759.196733380602</v>
      </c>
      <c r="E355">
        <v>0</v>
      </c>
      <c r="F355">
        <v>34759.196733380602</v>
      </c>
      <c r="G355">
        <v>26230.984456173199</v>
      </c>
      <c r="H355">
        <v>0</v>
      </c>
      <c r="I355">
        <v>7589.1581160604901</v>
      </c>
      <c r="J355">
        <v>7589.1580765232602</v>
      </c>
    </row>
    <row r="356" spans="1:10" x14ac:dyDescent="0.35">
      <c r="A356" t="s">
        <v>238</v>
      </c>
      <c r="B356" t="s">
        <v>262</v>
      </c>
      <c r="C356">
        <v>2023</v>
      </c>
      <c r="D356" s="34">
        <v>28275.691596089498</v>
      </c>
      <c r="E356">
        <v>0</v>
      </c>
      <c r="F356">
        <v>28275.691596089498</v>
      </c>
      <c r="G356">
        <v>19097.305946849701</v>
      </c>
      <c r="H356">
        <v>0</v>
      </c>
      <c r="I356">
        <v>7176.6909979901902</v>
      </c>
      <c r="J356">
        <v>7176.6910347056901</v>
      </c>
    </row>
    <row r="357" spans="1:10" x14ac:dyDescent="0.35">
      <c r="A357" t="s">
        <v>238</v>
      </c>
      <c r="B357" t="s">
        <v>262</v>
      </c>
      <c r="C357">
        <v>2024</v>
      </c>
      <c r="D357" s="34">
        <v>6782.50874985071</v>
      </c>
      <c r="E357">
        <v>0</v>
      </c>
      <c r="F357">
        <v>6782.50874985071</v>
      </c>
      <c r="G357">
        <v>3110.2296076950101</v>
      </c>
      <c r="H357">
        <v>0</v>
      </c>
      <c r="I357">
        <v>1801.3170753905299</v>
      </c>
      <c r="J357">
        <v>1801.31703454324</v>
      </c>
    </row>
    <row r="358" spans="1:10" x14ac:dyDescent="0.35">
      <c r="A358" t="s">
        <v>238</v>
      </c>
      <c r="B358" t="s">
        <v>262</v>
      </c>
      <c r="C358">
        <v>2025</v>
      </c>
      <c r="D358" s="34">
        <v>7238.68771220488</v>
      </c>
      <c r="E358">
        <v>0</v>
      </c>
      <c r="F358">
        <v>7238.68771220488</v>
      </c>
      <c r="G358">
        <v>3171.47509936093</v>
      </c>
      <c r="H358">
        <v>0</v>
      </c>
      <c r="I358">
        <v>1932.6423615400499</v>
      </c>
      <c r="J358">
        <v>1932.64217538454</v>
      </c>
    </row>
    <row r="359" spans="1:10" x14ac:dyDescent="0.35">
      <c r="A359" t="s">
        <v>238</v>
      </c>
      <c r="B359" t="s">
        <v>262</v>
      </c>
      <c r="C359">
        <v>2026</v>
      </c>
      <c r="D359" s="34">
        <v>7049.2952065083</v>
      </c>
      <c r="E359">
        <v>0</v>
      </c>
      <c r="F359">
        <v>7049.2952065083</v>
      </c>
      <c r="G359">
        <v>3239.5669727004101</v>
      </c>
      <c r="H359">
        <v>0</v>
      </c>
      <c r="I359">
        <v>1984.6235853307401</v>
      </c>
      <c r="J359">
        <v>1984.6236625376</v>
      </c>
    </row>
    <row r="360" spans="1:10" x14ac:dyDescent="0.35">
      <c r="A360" t="s">
        <v>238</v>
      </c>
      <c r="B360" t="s">
        <v>262</v>
      </c>
      <c r="C360">
        <v>2028</v>
      </c>
      <c r="D360" s="34">
        <v>6426.3070733599297</v>
      </c>
      <c r="E360">
        <v>0</v>
      </c>
      <c r="F360">
        <v>6426.3070733599297</v>
      </c>
      <c r="G360">
        <v>3099.5678502619098</v>
      </c>
      <c r="H360">
        <v>0</v>
      </c>
      <c r="I360">
        <v>1918.94369980588</v>
      </c>
      <c r="J360">
        <v>1918.9437564068701</v>
      </c>
    </row>
    <row r="361" spans="1:10" x14ac:dyDescent="0.35">
      <c r="A361" t="s">
        <v>238</v>
      </c>
      <c r="B361" t="s">
        <v>262</v>
      </c>
      <c r="C361">
        <v>2030</v>
      </c>
      <c r="D361" s="34">
        <v>8443.8835818579992</v>
      </c>
      <c r="E361">
        <v>0</v>
      </c>
      <c r="F361">
        <v>8443.8835818579992</v>
      </c>
      <c r="G361">
        <v>4175.3978826917601</v>
      </c>
      <c r="H361">
        <v>0</v>
      </c>
      <c r="I361">
        <v>2579.6476466363902</v>
      </c>
      <c r="J361">
        <v>2579.6477364976299</v>
      </c>
    </row>
    <row r="362" spans="1:10" x14ac:dyDescent="0.35">
      <c r="A362" t="s">
        <v>238</v>
      </c>
      <c r="B362" t="s">
        <v>262</v>
      </c>
      <c r="C362">
        <v>2032</v>
      </c>
      <c r="D362" s="34">
        <v>7619.1072331177802</v>
      </c>
      <c r="E362">
        <v>0</v>
      </c>
      <c r="F362">
        <v>7619.1072331177802</v>
      </c>
      <c r="G362">
        <v>4382.4390209645699</v>
      </c>
      <c r="H362">
        <v>0</v>
      </c>
      <c r="I362">
        <v>2355.1224692934702</v>
      </c>
      <c r="J362">
        <v>2355.1227177805999</v>
      </c>
    </row>
    <row r="363" spans="1:10" x14ac:dyDescent="0.35">
      <c r="A363" t="s">
        <v>238</v>
      </c>
      <c r="B363" t="s">
        <v>262</v>
      </c>
      <c r="C363">
        <v>2035</v>
      </c>
      <c r="D363" s="34">
        <v>4908.4560147702005</v>
      </c>
      <c r="E363">
        <v>0</v>
      </c>
      <c r="F363">
        <v>4908.4560147702005</v>
      </c>
      <c r="G363">
        <v>2476.45975585115</v>
      </c>
      <c r="H363">
        <v>0</v>
      </c>
      <c r="I363">
        <v>1515.0498022197601</v>
      </c>
      <c r="J363">
        <v>1515.0493602408101</v>
      </c>
    </row>
    <row r="364" spans="1:10" x14ac:dyDescent="0.35">
      <c r="A364" t="s">
        <v>238</v>
      </c>
      <c r="B364" t="s">
        <v>262</v>
      </c>
      <c r="C364">
        <v>2040</v>
      </c>
      <c r="D364" s="34">
        <v>5841.5141040686303</v>
      </c>
      <c r="E364">
        <v>0</v>
      </c>
      <c r="F364">
        <v>5841.5141040686303</v>
      </c>
      <c r="G364">
        <v>5260.3876907572703</v>
      </c>
      <c r="H364">
        <v>0</v>
      </c>
      <c r="I364">
        <v>1826.9507760081599</v>
      </c>
      <c r="J364">
        <v>1826.9508246197399</v>
      </c>
    </row>
    <row r="365" spans="1:10" x14ac:dyDescent="0.35">
      <c r="A365" t="s">
        <v>238</v>
      </c>
      <c r="B365" t="s">
        <v>262</v>
      </c>
      <c r="C365">
        <v>2045</v>
      </c>
      <c r="D365" s="34">
        <v>31.816874277224102</v>
      </c>
      <c r="E365">
        <v>0</v>
      </c>
      <c r="F365">
        <v>31.816874277224102</v>
      </c>
      <c r="G365">
        <v>3.6760519185268801</v>
      </c>
      <c r="H365">
        <v>0</v>
      </c>
      <c r="I365">
        <v>3.3834885905287302</v>
      </c>
      <c r="J365">
        <v>3.3835610120836401</v>
      </c>
    </row>
    <row r="366" spans="1:10" x14ac:dyDescent="0.35">
      <c r="A366" t="s">
        <v>238</v>
      </c>
      <c r="B366" t="s">
        <v>263</v>
      </c>
      <c r="C366">
        <v>2022</v>
      </c>
      <c r="D366" s="34">
        <v>1167.7047350678999</v>
      </c>
      <c r="E366">
        <v>0</v>
      </c>
      <c r="F366">
        <v>1167.7047350678999</v>
      </c>
      <c r="G366">
        <v>-1.5246803217317599</v>
      </c>
      <c r="H366">
        <v>0</v>
      </c>
      <c r="I366">
        <v>7.5459678283174902E-2</v>
      </c>
      <c r="J366">
        <v>7.5710317127861596E-2</v>
      </c>
    </row>
    <row r="367" spans="1:10" x14ac:dyDescent="0.35">
      <c r="A367" t="s">
        <v>238</v>
      </c>
      <c r="B367" t="s">
        <v>263</v>
      </c>
      <c r="C367">
        <v>2023</v>
      </c>
      <c r="D367" s="34">
        <v>1117.45547712805</v>
      </c>
      <c r="E367">
        <v>0</v>
      </c>
      <c r="F367">
        <v>1117.45547712805</v>
      </c>
      <c r="G367">
        <v>-3.90893344850618</v>
      </c>
      <c r="H367">
        <v>0</v>
      </c>
      <c r="I367">
        <v>7.8422451599339096E-2</v>
      </c>
      <c r="J367">
        <v>7.8678974356590894E-2</v>
      </c>
    </row>
    <row r="368" spans="1:10" x14ac:dyDescent="0.35">
      <c r="A368" t="s">
        <v>238</v>
      </c>
      <c r="B368" t="s">
        <v>263</v>
      </c>
      <c r="C368">
        <v>2024</v>
      </c>
      <c r="D368" s="34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35">
      <c r="A369" t="s">
        <v>238</v>
      </c>
      <c r="B369" t="s">
        <v>263</v>
      </c>
      <c r="C369">
        <v>2025</v>
      </c>
      <c r="D369" s="34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5">
      <c r="A370" t="s">
        <v>238</v>
      </c>
      <c r="B370" t="s">
        <v>263</v>
      </c>
      <c r="C370">
        <v>2026</v>
      </c>
      <c r="D370" s="34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35">
      <c r="A371" t="s">
        <v>238</v>
      </c>
      <c r="B371" t="s">
        <v>263</v>
      </c>
      <c r="C371">
        <v>2028</v>
      </c>
      <c r="D371" s="34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5">
      <c r="A372" t="s">
        <v>238</v>
      </c>
      <c r="B372" t="s">
        <v>263</v>
      </c>
      <c r="C372">
        <v>2030</v>
      </c>
      <c r="D372" s="34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 t="s">
        <v>238</v>
      </c>
      <c r="B373" t="s">
        <v>263</v>
      </c>
      <c r="C373">
        <v>2032</v>
      </c>
      <c r="D373" s="34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35">
      <c r="A374" t="s">
        <v>238</v>
      </c>
      <c r="B374" t="s">
        <v>263</v>
      </c>
      <c r="C374">
        <v>2035</v>
      </c>
      <c r="D374" s="3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5">
      <c r="A375" t="s">
        <v>238</v>
      </c>
      <c r="B375" t="s">
        <v>263</v>
      </c>
      <c r="C375">
        <v>2040</v>
      </c>
      <c r="D375" s="34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5">
      <c r="A376" t="s">
        <v>238</v>
      </c>
      <c r="B376" t="s">
        <v>263</v>
      </c>
      <c r="C376">
        <v>2045</v>
      </c>
      <c r="D376" s="34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35">
      <c r="A377" t="s">
        <v>238</v>
      </c>
      <c r="B377" t="s">
        <v>264</v>
      </c>
      <c r="C377">
        <v>2022</v>
      </c>
      <c r="D377" s="34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35">
      <c r="A378" t="s">
        <v>238</v>
      </c>
      <c r="B378" t="s">
        <v>264</v>
      </c>
      <c r="C378">
        <v>2023</v>
      </c>
      <c r="D378" s="34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35">
      <c r="A379" t="s">
        <v>238</v>
      </c>
      <c r="B379" t="s">
        <v>264</v>
      </c>
      <c r="C379">
        <v>2024</v>
      </c>
      <c r="D379" s="34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5">
      <c r="A380" t="s">
        <v>238</v>
      </c>
      <c r="B380" t="s">
        <v>264</v>
      </c>
      <c r="C380">
        <v>2025</v>
      </c>
      <c r="D380" s="34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 t="s">
        <v>238</v>
      </c>
      <c r="B381" t="s">
        <v>264</v>
      </c>
      <c r="C381">
        <v>2026</v>
      </c>
      <c r="D381" s="34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35">
      <c r="A382" t="s">
        <v>238</v>
      </c>
      <c r="B382" t="s">
        <v>264</v>
      </c>
      <c r="C382">
        <v>2028</v>
      </c>
      <c r="D382" s="34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 t="s">
        <v>238</v>
      </c>
      <c r="B383" t="s">
        <v>264</v>
      </c>
      <c r="C383">
        <v>2030</v>
      </c>
      <c r="D383" s="34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5">
      <c r="A384" t="s">
        <v>238</v>
      </c>
      <c r="B384" t="s">
        <v>264</v>
      </c>
      <c r="C384">
        <v>2032</v>
      </c>
      <c r="D384" s="3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35">
      <c r="A385" t="s">
        <v>238</v>
      </c>
      <c r="B385" t="s">
        <v>264</v>
      </c>
      <c r="C385">
        <v>2035</v>
      </c>
      <c r="D385" s="34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5">
      <c r="A386" t="s">
        <v>238</v>
      </c>
      <c r="B386" t="s">
        <v>264</v>
      </c>
      <c r="C386">
        <v>2040</v>
      </c>
      <c r="D386" s="34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35">
      <c r="A387" t="s">
        <v>238</v>
      </c>
      <c r="B387" t="s">
        <v>264</v>
      </c>
      <c r="C387">
        <v>2045</v>
      </c>
      <c r="D387" s="34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35">
      <c r="A388" t="s">
        <v>238</v>
      </c>
      <c r="B388" t="s">
        <v>265</v>
      </c>
      <c r="C388">
        <v>2022</v>
      </c>
      <c r="D388" s="34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35">
      <c r="A389" t="s">
        <v>238</v>
      </c>
      <c r="B389" t="s">
        <v>265</v>
      </c>
      <c r="C389">
        <v>2023</v>
      </c>
      <c r="D389" s="34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35">
      <c r="A390" t="s">
        <v>238</v>
      </c>
      <c r="B390" t="s">
        <v>265</v>
      </c>
      <c r="C390">
        <v>2024</v>
      </c>
      <c r="D390" s="34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35">
      <c r="A391" t="s">
        <v>238</v>
      </c>
      <c r="B391" t="s">
        <v>265</v>
      </c>
      <c r="C391">
        <v>2025</v>
      </c>
      <c r="D391" s="34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35">
      <c r="A392" t="s">
        <v>238</v>
      </c>
      <c r="B392" t="s">
        <v>265</v>
      </c>
      <c r="C392">
        <v>2026</v>
      </c>
      <c r="D392" s="34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35">
      <c r="A393" t="s">
        <v>238</v>
      </c>
      <c r="B393" t="s">
        <v>265</v>
      </c>
      <c r="C393">
        <v>2028</v>
      </c>
      <c r="D393" s="34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35">
      <c r="A394" t="s">
        <v>238</v>
      </c>
      <c r="B394" t="s">
        <v>265</v>
      </c>
      <c r="C394">
        <v>2030</v>
      </c>
      <c r="D394" s="3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35">
      <c r="A395" t="s">
        <v>238</v>
      </c>
      <c r="B395" t="s">
        <v>265</v>
      </c>
      <c r="C395">
        <v>2032</v>
      </c>
      <c r="D395" s="34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35">
      <c r="A396" t="s">
        <v>238</v>
      </c>
      <c r="B396" t="s">
        <v>265</v>
      </c>
      <c r="C396">
        <v>2035</v>
      </c>
      <c r="D396" s="34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5">
      <c r="A397" t="s">
        <v>238</v>
      </c>
      <c r="B397" t="s">
        <v>265</v>
      </c>
      <c r="C397">
        <v>2040</v>
      </c>
      <c r="D397" s="34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35">
      <c r="A398" t="s">
        <v>238</v>
      </c>
      <c r="B398" t="s">
        <v>265</v>
      </c>
      <c r="C398">
        <v>2045</v>
      </c>
      <c r="D398" s="34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35">
      <c r="A399" t="s">
        <v>238</v>
      </c>
      <c r="B399" t="s">
        <v>266</v>
      </c>
      <c r="C399">
        <v>2022</v>
      </c>
      <c r="D399" s="34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35">
      <c r="A400" t="s">
        <v>238</v>
      </c>
      <c r="B400" t="s">
        <v>266</v>
      </c>
      <c r="C400">
        <v>2023</v>
      </c>
      <c r="D400" s="34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35">
      <c r="A401" t="s">
        <v>238</v>
      </c>
      <c r="B401" t="s">
        <v>266</v>
      </c>
      <c r="C401">
        <v>2024</v>
      </c>
      <c r="D401" s="34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5">
      <c r="A402" t="s">
        <v>238</v>
      </c>
      <c r="B402" t="s">
        <v>266</v>
      </c>
      <c r="C402">
        <v>2025</v>
      </c>
      <c r="D402" s="34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35">
      <c r="A403" t="s">
        <v>238</v>
      </c>
      <c r="B403" t="s">
        <v>266</v>
      </c>
      <c r="C403">
        <v>2026</v>
      </c>
      <c r="D403" s="34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35">
      <c r="A404" t="s">
        <v>238</v>
      </c>
      <c r="B404" t="s">
        <v>266</v>
      </c>
      <c r="C404">
        <v>2028</v>
      </c>
      <c r="D404" s="3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35">
      <c r="A405" t="s">
        <v>238</v>
      </c>
      <c r="B405" t="s">
        <v>266</v>
      </c>
      <c r="C405">
        <v>2030</v>
      </c>
      <c r="D405" s="34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35">
      <c r="A406" t="s">
        <v>238</v>
      </c>
      <c r="B406" t="s">
        <v>266</v>
      </c>
      <c r="C406">
        <v>2032</v>
      </c>
      <c r="D406" s="34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35">
      <c r="A407" t="s">
        <v>238</v>
      </c>
      <c r="B407" t="s">
        <v>266</v>
      </c>
      <c r="C407">
        <v>2035</v>
      </c>
      <c r="D407" s="34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35">
      <c r="A408" t="s">
        <v>238</v>
      </c>
      <c r="B408" t="s">
        <v>266</v>
      </c>
      <c r="C408">
        <v>2040</v>
      </c>
      <c r="D408" s="34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35">
      <c r="A409" t="s">
        <v>238</v>
      </c>
      <c r="B409" t="s">
        <v>266</v>
      </c>
      <c r="C409">
        <v>2045</v>
      </c>
      <c r="D409" s="34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5">
      <c r="A410" t="s">
        <v>238</v>
      </c>
      <c r="B410" t="s">
        <v>267</v>
      </c>
      <c r="C410">
        <v>2022</v>
      </c>
      <c r="D410" s="34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35">
      <c r="A411" t="s">
        <v>238</v>
      </c>
      <c r="B411" t="s">
        <v>267</v>
      </c>
      <c r="C411">
        <v>2023</v>
      </c>
      <c r="D411" s="34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35">
      <c r="A412" t="s">
        <v>238</v>
      </c>
      <c r="B412" t="s">
        <v>267</v>
      </c>
      <c r="C412">
        <v>2024</v>
      </c>
      <c r="D412" s="34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35">
      <c r="A413" t="s">
        <v>238</v>
      </c>
      <c r="B413" t="s">
        <v>267</v>
      </c>
      <c r="C413">
        <v>2025</v>
      </c>
      <c r="D413" s="34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35">
      <c r="A414" t="s">
        <v>238</v>
      </c>
      <c r="B414" t="s">
        <v>267</v>
      </c>
      <c r="C414">
        <v>2026</v>
      </c>
      <c r="D414" s="3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35">
      <c r="A415" t="s">
        <v>238</v>
      </c>
      <c r="B415" t="s">
        <v>267</v>
      </c>
      <c r="C415">
        <v>2028</v>
      </c>
      <c r="D415" s="34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35">
      <c r="A416" t="s">
        <v>238</v>
      </c>
      <c r="B416" t="s">
        <v>267</v>
      </c>
      <c r="C416">
        <v>2030</v>
      </c>
      <c r="D416" s="34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35">
      <c r="A417" t="s">
        <v>238</v>
      </c>
      <c r="B417" t="s">
        <v>267</v>
      </c>
      <c r="C417">
        <v>2032</v>
      </c>
      <c r="D417" s="34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35">
      <c r="A418" t="s">
        <v>238</v>
      </c>
      <c r="B418" t="s">
        <v>267</v>
      </c>
      <c r="C418">
        <v>2035</v>
      </c>
      <c r="D418" s="34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35">
      <c r="A419" t="s">
        <v>238</v>
      </c>
      <c r="B419" t="s">
        <v>267</v>
      </c>
      <c r="C419">
        <v>2040</v>
      </c>
      <c r="D419" s="34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35">
      <c r="A420" t="s">
        <v>238</v>
      </c>
      <c r="B420" t="s">
        <v>267</v>
      </c>
      <c r="C420">
        <v>2045</v>
      </c>
      <c r="D420" s="34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35">
      <c r="A421" t="s">
        <v>238</v>
      </c>
      <c r="B421" t="s">
        <v>268</v>
      </c>
      <c r="C421">
        <v>2022</v>
      </c>
      <c r="D421" s="34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35">
      <c r="A422" t="s">
        <v>238</v>
      </c>
      <c r="B422" t="s">
        <v>268</v>
      </c>
      <c r="C422">
        <v>2023</v>
      </c>
      <c r="D422" s="34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35">
      <c r="A423" t="s">
        <v>238</v>
      </c>
      <c r="B423" t="s">
        <v>268</v>
      </c>
      <c r="C423">
        <v>2024</v>
      </c>
      <c r="D423" s="34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35">
      <c r="A424" t="s">
        <v>238</v>
      </c>
      <c r="B424" t="s">
        <v>268</v>
      </c>
      <c r="C424">
        <v>2025</v>
      </c>
      <c r="D424" s="3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35">
      <c r="A425" t="s">
        <v>238</v>
      </c>
      <c r="B425" t="s">
        <v>268</v>
      </c>
      <c r="C425">
        <v>2026</v>
      </c>
      <c r="D425" s="34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35">
      <c r="A426" t="s">
        <v>238</v>
      </c>
      <c r="B426" t="s">
        <v>268</v>
      </c>
      <c r="C426">
        <v>2028</v>
      </c>
      <c r="D426" s="34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35">
      <c r="A427" t="s">
        <v>238</v>
      </c>
      <c r="B427" t="s">
        <v>268</v>
      </c>
      <c r="C427">
        <v>2030</v>
      </c>
      <c r="D427" s="34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35">
      <c r="A428" t="s">
        <v>238</v>
      </c>
      <c r="B428" t="s">
        <v>268</v>
      </c>
      <c r="C428">
        <v>2032</v>
      </c>
      <c r="D428" s="34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5">
      <c r="A429" t="s">
        <v>238</v>
      </c>
      <c r="B429" t="s">
        <v>268</v>
      </c>
      <c r="C429">
        <v>2035</v>
      </c>
      <c r="D429" s="34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5">
      <c r="A430" t="s">
        <v>238</v>
      </c>
      <c r="B430" t="s">
        <v>268</v>
      </c>
      <c r="C430">
        <v>2040</v>
      </c>
      <c r="D430" s="34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35">
      <c r="A431" t="s">
        <v>238</v>
      </c>
      <c r="B431" t="s">
        <v>268</v>
      </c>
      <c r="C431">
        <v>2045</v>
      </c>
      <c r="D431" s="34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35">
      <c r="A432" t="s">
        <v>238</v>
      </c>
      <c r="B432" t="s">
        <v>269</v>
      </c>
      <c r="C432">
        <v>2022</v>
      </c>
      <c r="D432" s="34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35">
      <c r="A433" t="s">
        <v>238</v>
      </c>
      <c r="B433" t="s">
        <v>269</v>
      </c>
      <c r="C433">
        <v>2023</v>
      </c>
      <c r="D433" s="34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5">
      <c r="A434" t="s">
        <v>238</v>
      </c>
      <c r="B434" t="s">
        <v>269</v>
      </c>
      <c r="C434">
        <v>2024</v>
      </c>
      <c r="D434" s="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35">
      <c r="A435" t="s">
        <v>238</v>
      </c>
      <c r="B435" t="s">
        <v>269</v>
      </c>
      <c r="C435">
        <v>2025</v>
      </c>
      <c r="D435" s="34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 t="s">
        <v>238</v>
      </c>
      <c r="B436" t="s">
        <v>269</v>
      </c>
      <c r="C436">
        <v>2026</v>
      </c>
      <c r="D436" s="34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5">
      <c r="A437" t="s">
        <v>238</v>
      </c>
      <c r="B437" t="s">
        <v>269</v>
      </c>
      <c r="C437">
        <v>2028</v>
      </c>
      <c r="D437" s="34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5">
      <c r="A438" t="s">
        <v>238</v>
      </c>
      <c r="B438" t="s">
        <v>269</v>
      </c>
      <c r="C438">
        <v>2030</v>
      </c>
      <c r="D438" s="34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5">
      <c r="A439" t="s">
        <v>238</v>
      </c>
      <c r="B439" t="s">
        <v>269</v>
      </c>
      <c r="C439">
        <v>2032</v>
      </c>
      <c r="D439" s="34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5">
      <c r="A440" t="s">
        <v>238</v>
      </c>
      <c r="B440" t="s">
        <v>269</v>
      </c>
      <c r="C440">
        <v>2035</v>
      </c>
      <c r="D440" s="34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35">
      <c r="A441" t="s">
        <v>238</v>
      </c>
      <c r="B441" t="s">
        <v>269</v>
      </c>
      <c r="C441">
        <v>2040</v>
      </c>
      <c r="D441" s="34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35">
      <c r="A442" t="s">
        <v>238</v>
      </c>
      <c r="B442" t="s">
        <v>269</v>
      </c>
      <c r="C442">
        <v>2045</v>
      </c>
      <c r="D442" s="34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35">
      <c r="A443" t="s">
        <v>238</v>
      </c>
      <c r="B443" t="s">
        <v>270</v>
      </c>
      <c r="C443">
        <v>2022</v>
      </c>
      <c r="D443" s="34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35">
      <c r="A444" t="s">
        <v>238</v>
      </c>
      <c r="B444" t="s">
        <v>270</v>
      </c>
      <c r="C444">
        <v>2023</v>
      </c>
      <c r="D444" s="3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35">
      <c r="A445" t="s">
        <v>238</v>
      </c>
      <c r="B445" t="s">
        <v>270</v>
      </c>
      <c r="C445">
        <v>2024</v>
      </c>
      <c r="D445" s="34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35">
      <c r="A446" t="s">
        <v>238</v>
      </c>
      <c r="B446" t="s">
        <v>270</v>
      </c>
      <c r="C446">
        <v>2025</v>
      </c>
      <c r="D446" s="34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35">
      <c r="A447" t="s">
        <v>238</v>
      </c>
      <c r="B447" t="s">
        <v>270</v>
      </c>
      <c r="C447">
        <v>2026</v>
      </c>
      <c r="D447" s="34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35">
      <c r="A448" t="s">
        <v>238</v>
      </c>
      <c r="B448" t="s">
        <v>270</v>
      </c>
      <c r="C448">
        <v>2028</v>
      </c>
      <c r="D448" s="34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35">
      <c r="A449" t="s">
        <v>238</v>
      </c>
      <c r="B449" t="s">
        <v>270</v>
      </c>
      <c r="C449">
        <v>2030</v>
      </c>
      <c r="D449" s="34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35">
      <c r="A450" t="s">
        <v>238</v>
      </c>
      <c r="B450" t="s">
        <v>270</v>
      </c>
      <c r="C450">
        <v>2032</v>
      </c>
      <c r="D450" s="34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35">
      <c r="A451" t="s">
        <v>238</v>
      </c>
      <c r="B451" t="s">
        <v>270</v>
      </c>
      <c r="C451">
        <v>2035</v>
      </c>
      <c r="D451" s="34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35">
      <c r="A452" t="s">
        <v>238</v>
      </c>
      <c r="B452" t="s">
        <v>270</v>
      </c>
      <c r="C452">
        <v>2040</v>
      </c>
      <c r="D452" s="34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35">
      <c r="A453" t="s">
        <v>238</v>
      </c>
      <c r="B453" t="s">
        <v>270</v>
      </c>
      <c r="C453">
        <v>2045</v>
      </c>
      <c r="D453" s="34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35">
      <c r="A454" t="s">
        <v>238</v>
      </c>
      <c r="B454" t="s">
        <v>271</v>
      </c>
      <c r="C454">
        <v>2022</v>
      </c>
      <c r="D454" s="3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35">
      <c r="A455" t="s">
        <v>238</v>
      </c>
      <c r="B455" t="s">
        <v>271</v>
      </c>
      <c r="C455">
        <v>2023</v>
      </c>
      <c r="D455" s="34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35">
      <c r="A456" t="s">
        <v>238</v>
      </c>
      <c r="B456" t="s">
        <v>271</v>
      </c>
      <c r="C456">
        <v>2024</v>
      </c>
      <c r="D456" s="34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5">
      <c r="A457" t="s">
        <v>238</v>
      </c>
      <c r="B457" t="s">
        <v>271</v>
      </c>
      <c r="C457">
        <v>2025</v>
      </c>
      <c r="D457" s="34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35">
      <c r="A458" t="s">
        <v>238</v>
      </c>
      <c r="B458" t="s">
        <v>271</v>
      </c>
      <c r="C458">
        <v>2026</v>
      </c>
      <c r="D458" s="34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35">
      <c r="A459" t="s">
        <v>238</v>
      </c>
      <c r="B459" t="s">
        <v>271</v>
      </c>
      <c r="C459">
        <v>2028</v>
      </c>
      <c r="D459" s="34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35">
      <c r="A460" t="s">
        <v>238</v>
      </c>
      <c r="B460" t="s">
        <v>271</v>
      </c>
      <c r="C460">
        <v>2030</v>
      </c>
      <c r="D460" s="34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35">
      <c r="A461" t="s">
        <v>238</v>
      </c>
      <c r="B461" t="s">
        <v>271</v>
      </c>
      <c r="C461">
        <v>2032</v>
      </c>
      <c r="D461" s="34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35">
      <c r="A462" t="s">
        <v>238</v>
      </c>
      <c r="B462" t="s">
        <v>271</v>
      </c>
      <c r="C462">
        <v>2035</v>
      </c>
      <c r="D462" s="34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35">
      <c r="A463" t="s">
        <v>238</v>
      </c>
      <c r="B463" t="s">
        <v>271</v>
      </c>
      <c r="C463">
        <v>2040</v>
      </c>
      <c r="D463" s="34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35">
      <c r="A464" t="s">
        <v>238</v>
      </c>
      <c r="B464" t="s">
        <v>271</v>
      </c>
      <c r="C464">
        <v>2045</v>
      </c>
      <c r="D464" s="3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5">
      <c r="A465" t="s">
        <v>238</v>
      </c>
      <c r="B465" t="s">
        <v>272</v>
      </c>
      <c r="C465">
        <v>2022</v>
      </c>
      <c r="D465" s="34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35">
      <c r="A466" t="s">
        <v>238</v>
      </c>
      <c r="B466" t="s">
        <v>272</v>
      </c>
      <c r="C466">
        <v>2023</v>
      </c>
      <c r="D466" s="34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35">
      <c r="A467" t="s">
        <v>238</v>
      </c>
      <c r="B467" t="s">
        <v>272</v>
      </c>
      <c r="C467">
        <v>2024</v>
      </c>
      <c r="D467" s="34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35">
      <c r="A468" t="s">
        <v>238</v>
      </c>
      <c r="B468" t="s">
        <v>272</v>
      </c>
      <c r="C468">
        <v>2025</v>
      </c>
      <c r="D468" s="34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35">
      <c r="A469" t="s">
        <v>238</v>
      </c>
      <c r="B469" t="s">
        <v>272</v>
      </c>
      <c r="C469">
        <v>2026</v>
      </c>
      <c r="D469" s="34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35">
      <c r="A470" t="s">
        <v>238</v>
      </c>
      <c r="B470" t="s">
        <v>272</v>
      </c>
      <c r="C470">
        <v>2028</v>
      </c>
      <c r="D470" s="34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35">
      <c r="A471" t="s">
        <v>238</v>
      </c>
      <c r="B471" t="s">
        <v>272</v>
      </c>
      <c r="C471">
        <v>2030</v>
      </c>
      <c r="D471" s="34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35">
      <c r="A472" t="s">
        <v>238</v>
      </c>
      <c r="B472" t="s">
        <v>272</v>
      </c>
      <c r="C472">
        <v>2032</v>
      </c>
      <c r="D472" s="34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35">
      <c r="A473" t="s">
        <v>238</v>
      </c>
      <c r="B473" t="s">
        <v>272</v>
      </c>
      <c r="C473">
        <v>2035</v>
      </c>
      <c r="D473" s="34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35">
      <c r="A474" t="s">
        <v>238</v>
      </c>
      <c r="B474" t="s">
        <v>272</v>
      </c>
      <c r="C474">
        <v>2040</v>
      </c>
      <c r="D474" s="3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35">
      <c r="A475" t="s">
        <v>238</v>
      </c>
      <c r="B475" t="s">
        <v>272</v>
      </c>
      <c r="C475">
        <v>2045</v>
      </c>
      <c r="D475" s="34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35">
      <c r="A476" t="s">
        <v>238</v>
      </c>
      <c r="B476" t="s">
        <v>273</v>
      </c>
      <c r="C476">
        <v>2022</v>
      </c>
      <c r="D476" s="34">
        <v>4136997.5999999801</v>
      </c>
      <c r="E476">
        <v>0</v>
      </c>
      <c r="F476">
        <v>4136997.5999999801</v>
      </c>
      <c r="G476">
        <v>0</v>
      </c>
      <c r="H476">
        <v>0</v>
      </c>
      <c r="I476">
        <v>0</v>
      </c>
      <c r="J476">
        <v>0</v>
      </c>
    </row>
    <row r="477" spans="1:10" x14ac:dyDescent="0.35">
      <c r="A477" t="s">
        <v>238</v>
      </c>
      <c r="B477" t="s">
        <v>273</v>
      </c>
      <c r="C477">
        <v>2023</v>
      </c>
      <c r="D477" s="34">
        <v>4136997.5999999801</v>
      </c>
      <c r="E477">
        <v>0</v>
      </c>
      <c r="F477">
        <v>4136997.5999999801</v>
      </c>
      <c r="G477">
        <v>0</v>
      </c>
      <c r="H477">
        <v>0</v>
      </c>
      <c r="I477">
        <v>0</v>
      </c>
      <c r="J477">
        <v>0</v>
      </c>
    </row>
    <row r="478" spans="1:10" x14ac:dyDescent="0.35">
      <c r="A478" t="s">
        <v>238</v>
      </c>
      <c r="B478" t="s">
        <v>273</v>
      </c>
      <c r="C478">
        <v>2024</v>
      </c>
      <c r="D478" s="34">
        <v>4136997.5999999801</v>
      </c>
      <c r="E478">
        <v>0</v>
      </c>
      <c r="F478">
        <v>4136997.5999999801</v>
      </c>
      <c r="G478">
        <v>0</v>
      </c>
      <c r="H478">
        <v>0</v>
      </c>
      <c r="I478">
        <v>0</v>
      </c>
      <c r="J478">
        <v>0</v>
      </c>
    </row>
    <row r="479" spans="1:10" x14ac:dyDescent="0.35">
      <c r="A479" t="s">
        <v>238</v>
      </c>
      <c r="B479" t="s">
        <v>273</v>
      </c>
      <c r="C479">
        <v>2025</v>
      </c>
      <c r="D479" s="34">
        <v>4136997.5999999801</v>
      </c>
      <c r="E479">
        <v>0</v>
      </c>
      <c r="F479">
        <v>4136997.5999999801</v>
      </c>
      <c r="G479">
        <v>0</v>
      </c>
      <c r="H479">
        <v>0</v>
      </c>
      <c r="I479">
        <v>0</v>
      </c>
      <c r="J479">
        <v>0</v>
      </c>
    </row>
    <row r="480" spans="1:10" x14ac:dyDescent="0.35">
      <c r="A480" t="s">
        <v>238</v>
      </c>
      <c r="B480" t="s">
        <v>273</v>
      </c>
      <c r="C480">
        <v>2026</v>
      </c>
      <c r="D480" s="34">
        <v>4136997.5999999801</v>
      </c>
      <c r="E480">
        <v>0</v>
      </c>
      <c r="F480">
        <v>4136997.5999999801</v>
      </c>
      <c r="G480">
        <v>0</v>
      </c>
      <c r="H480">
        <v>0</v>
      </c>
      <c r="I480">
        <v>0</v>
      </c>
      <c r="J480">
        <v>0</v>
      </c>
    </row>
    <row r="481" spans="1:10" x14ac:dyDescent="0.35">
      <c r="A481" t="s">
        <v>238</v>
      </c>
      <c r="B481" t="s">
        <v>273</v>
      </c>
      <c r="C481">
        <v>2028</v>
      </c>
      <c r="D481" s="34">
        <v>4136997.5999999801</v>
      </c>
      <c r="E481">
        <v>0</v>
      </c>
      <c r="F481">
        <v>4136997.5999999801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 t="s">
        <v>238</v>
      </c>
      <c r="B482" t="s">
        <v>273</v>
      </c>
      <c r="C482">
        <v>2030</v>
      </c>
      <c r="D482" s="34">
        <v>4136997.5999999801</v>
      </c>
      <c r="E482">
        <v>0</v>
      </c>
      <c r="F482">
        <v>4136997.5999999801</v>
      </c>
      <c r="G482">
        <v>0</v>
      </c>
      <c r="H482">
        <v>0</v>
      </c>
      <c r="I482">
        <v>0</v>
      </c>
      <c r="J482">
        <v>0</v>
      </c>
    </row>
    <row r="483" spans="1:10" x14ac:dyDescent="0.35">
      <c r="A483" t="s">
        <v>238</v>
      </c>
      <c r="B483" t="s">
        <v>273</v>
      </c>
      <c r="C483">
        <v>2032</v>
      </c>
      <c r="D483" s="34">
        <v>4136997.5999999801</v>
      </c>
      <c r="E483">
        <v>0</v>
      </c>
      <c r="F483">
        <v>4136997.5999999801</v>
      </c>
      <c r="G483">
        <v>0</v>
      </c>
      <c r="H483">
        <v>0</v>
      </c>
      <c r="I483">
        <v>0</v>
      </c>
      <c r="J483">
        <v>0</v>
      </c>
    </row>
    <row r="484" spans="1:10" x14ac:dyDescent="0.35">
      <c r="A484" t="s">
        <v>238</v>
      </c>
      <c r="B484" t="s">
        <v>273</v>
      </c>
      <c r="C484">
        <v>2035</v>
      </c>
      <c r="D484" s="34">
        <v>4136997.5999999801</v>
      </c>
      <c r="E484">
        <v>0</v>
      </c>
      <c r="F484">
        <v>4136997.5999999801</v>
      </c>
      <c r="G484">
        <v>0</v>
      </c>
      <c r="H484">
        <v>0</v>
      </c>
      <c r="I484">
        <v>0</v>
      </c>
      <c r="J484">
        <v>0</v>
      </c>
    </row>
    <row r="485" spans="1:10" x14ac:dyDescent="0.35">
      <c r="A485" t="s">
        <v>238</v>
      </c>
      <c r="B485" t="s">
        <v>273</v>
      </c>
      <c r="C485">
        <v>2040</v>
      </c>
      <c r="D485" s="34">
        <v>4136997.5999999801</v>
      </c>
      <c r="E485">
        <v>0</v>
      </c>
      <c r="F485">
        <v>4136997.5999999801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 t="s">
        <v>238</v>
      </c>
      <c r="B486" t="s">
        <v>273</v>
      </c>
      <c r="C486">
        <v>2045</v>
      </c>
      <c r="D486" s="34">
        <v>4136997.5999999801</v>
      </c>
      <c r="E486">
        <v>0</v>
      </c>
      <c r="F486">
        <v>4136997.5999999801</v>
      </c>
      <c r="G486">
        <v>0</v>
      </c>
      <c r="H486">
        <v>0</v>
      </c>
      <c r="I486">
        <v>0</v>
      </c>
      <c r="J486">
        <v>0</v>
      </c>
    </row>
    <row r="487" spans="1:10" x14ac:dyDescent="0.35">
      <c r="A487" t="s">
        <v>238</v>
      </c>
      <c r="B487" t="s">
        <v>274</v>
      </c>
      <c r="C487">
        <v>2022</v>
      </c>
      <c r="D487" s="34">
        <v>120887.999999999</v>
      </c>
      <c r="E487">
        <v>0</v>
      </c>
      <c r="F487">
        <v>120887.999999999</v>
      </c>
      <c r="G487">
        <v>0</v>
      </c>
      <c r="H487">
        <v>0</v>
      </c>
      <c r="I487">
        <v>0</v>
      </c>
      <c r="J487">
        <v>0</v>
      </c>
    </row>
    <row r="488" spans="1:10" x14ac:dyDescent="0.35">
      <c r="A488" t="s">
        <v>238</v>
      </c>
      <c r="B488" t="s">
        <v>274</v>
      </c>
      <c r="C488">
        <v>2023</v>
      </c>
      <c r="D488" s="34">
        <v>120887.999999999</v>
      </c>
      <c r="E488">
        <v>0</v>
      </c>
      <c r="F488">
        <v>120887.999999999</v>
      </c>
      <c r="G488">
        <v>0</v>
      </c>
      <c r="H488">
        <v>0</v>
      </c>
      <c r="I488">
        <v>0</v>
      </c>
      <c r="J488">
        <v>0</v>
      </c>
    </row>
    <row r="489" spans="1:10" x14ac:dyDescent="0.35">
      <c r="A489" t="s">
        <v>238</v>
      </c>
      <c r="B489" t="s">
        <v>274</v>
      </c>
      <c r="C489">
        <v>2024</v>
      </c>
      <c r="D489" s="34">
        <v>120887.999999999</v>
      </c>
      <c r="E489">
        <v>0</v>
      </c>
      <c r="F489">
        <v>120887.999999999</v>
      </c>
      <c r="G489">
        <v>0</v>
      </c>
      <c r="H489">
        <v>0</v>
      </c>
      <c r="I489">
        <v>0</v>
      </c>
      <c r="J489">
        <v>0</v>
      </c>
    </row>
    <row r="490" spans="1:10" x14ac:dyDescent="0.35">
      <c r="A490" t="s">
        <v>238</v>
      </c>
      <c r="B490" t="s">
        <v>274</v>
      </c>
      <c r="C490">
        <v>2025</v>
      </c>
      <c r="D490" s="34">
        <v>120887.999999999</v>
      </c>
      <c r="E490">
        <v>0</v>
      </c>
      <c r="F490">
        <v>120887.999999999</v>
      </c>
      <c r="G490">
        <v>0</v>
      </c>
      <c r="H490">
        <v>0</v>
      </c>
      <c r="I490">
        <v>0</v>
      </c>
      <c r="J490">
        <v>0</v>
      </c>
    </row>
    <row r="491" spans="1:10" x14ac:dyDescent="0.35">
      <c r="A491" t="s">
        <v>238</v>
      </c>
      <c r="B491" t="s">
        <v>274</v>
      </c>
      <c r="C491">
        <v>2026</v>
      </c>
      <c r="D491" s="34">
        <v>120887.999999999</v>
      </c>
      <c r="E491">
        <v>0</v>
      </c>
      <c r="F491">
        <v>120887.999999999</v>
      </c>
      <c r="G491">
        <v>0</v>
      </c>
      <c r="H491">
        <v>0</v>
      </c>
      <c r="I491">
        <v>0</v>
      </c>
      <c r="J491">
        <v>0</v>
      </c>
    </row>
    <row r="492" spans="1:10" x14ac:dyDescent="0.35">
      <c r="A492" t="s">
        <v>238</v>
      </c>
      <c r="B492" t="s">
        <v>274</v>
      </c>
      <c r="C492">
        <v>2028</v>
      </c>
      <c r="D492" s="34">
        <v>120887.999999999</v>
      </c>
      <c r="E492">
        <v>0</v>
      </c>
      <c r="F492">
        <v>120887.999999999</v>
      </c>
      <c r="G492">
        <v>0</v>
      </c>
      <c r="H492">
        <v>0</v>
      </c>
      <c r="I492">
        <v>0</v>
      </c>
      <c r="J492">
        <v>0</v>
      </c>
    </row>
    <row r="493" spans="1:10" x14ac:dyDescent="0.35">
      <c r="A493" t="s">
        <v>238</v>
      </c>
      <c r="B493" t="s">
        <v>274</v>
      </c>
      <c r="C493">
        <v>2030</v>
      </c>
      <c r="D493" s="34">
        <v>120887.999999999</v>
      </c>
      <c r="E493">
        <v>0</v>
      </c>
      <c r="F493">
        <v>120887.999999999</v>
      </c>
      <c r="G493">
        <v>0</v>
      </c>
      <c r="H493">
        <v>0</v>
      </c>
      <c r="I493">
        <v>0</v>
      </c>
      <c r="J493">
        <v>0</v>
      </c>
    </row>
    <row r="494" spans="1:10" x14ac:dyDescent="0.35">
      <c r="A494" t="s">
        <v>238</v>
      </c>
      <c r="B494" t="s">
        <v>274</v>
      </c>
      <c r="C494">
        <v>2032</v>
      </c>
      <c r="D494" s="34">
        <v>120887.999999999</v>
      </c>
      <c r="E494">
        <v>0</v>
      </c>
      <c r="F494">
        <v>120887.999999999</v>
      </c>
      <c r="G494">
        <v>0</v>
      </c>
      <c r="H494">
        <v>0</v>
      </c>
      <c r="I494">
        <v>0</v>
      </c>
      <c r="J494">
        <v>0</v>
      </c>
    </row>
    <row r="495" spans="1:10" x14ac:dyDescent="0.35">
      <c r="A495" t="s">
        <v>238</v>
      </c>
      <c r="B495" t="s">
        <v>274</v>
      </c>
      <c r="C495">
        <v>2035</v>
      </c>
      <c r="D495" s="34">
        <v>120887.999999999</v>
      </c>
      <c r="E495">
        <v>0</v>
      </c>
      <c r="F495">
        <v>120887.999999999</v>
      </c>
      <c r="G495">
        <v>0</v>
      </c>
      <c r="H495">
        <v>0</v>
      </c>
      <c r="I495">
        <v>0</v>
      </c>
      <c r="J495">
        <v>0</v>
      </c>
    </row>
    <row r="496" spans="1:10" x14ac:dyDescent="0.35">
      <c r="A496" t="s">
        <v>238</v>
      </c>
      <c r="B496" t="s">
        <v>274</v>
      </c>
      <c r="C496">
        <v>2040</v>
      </c>
      <c r="D496" s="34">
        <v>120887.999999999</v>
      </c>
      <c r="E496">
        <v>0</v>
      </c>
      <c r="F496">
        <v>120887.999999999</v>
      </c>
      <c r="G496">
        <v>0</v>
      </c>
      <c r="H496">
        <v>0</v>
      </c>
      <c r="I496">
        <v>0</v>
      </c>
      <c r="J496">
        <v>0</v>
      </c>
    </row>
    <row r="497" spans="1:10" x14ac:dyDescent="0.35">
      <c r="A497" t="s">
        <v>238</v>
      </c>
      <c r="B497" t="s">
        <v>274</v>
      </c>
      <c r="C497">
        <v>2045</v>
      </c>
      <c r="D497" s="34">
        <v>120887.999999999</v>
      </c>
      <c r="E497">
        <v>0</v>
      </c>
      <c r="F497">
        <v>120887.999999999</v>
      </c>
      <c r="G497">
        <v>0</v>
      </c>
      <c r="H497">
        <v>0</v>
      </c>
      <c r="I497">
        <v>0</v>
      </c>
      <c r="J497">
        <v>0</v>
      </c>
    </row>
    <row r="498" spans="1:10" x14ac:dyDescent="0.35">
      <c r="A498" t="s">
        <v>238</v>
      </c>
      <c r="B498" t="s">
        <v>275</v>
      </c>
      <c r="C498">
        <v>2022</v>
      </c>
      <c r="D498" s="34">
        <v>38856361.232993998</v>
      </c>
      <c r="E498">
        <v>0</v>
      </c>
      <c r="F498">
        <v>38856361.232993998</v>
      </c>
      <c r="G498">
        <v>0</v>
      </c>
      <c r="H498">
        <v>137783.924167121</v>
      </c>
      <c r="I498">
        <v>0</v>
      </c>
      <c r="J498">
        <v>0</v>
      </c>
    </row>
    <row r="499" spans="1:10" x14ac:dyDescent="0.35">
      <c r="A499" t="s">
        <v>238</v>
      </c>
      <c r="B499" t="s">
        <v>275</v>
      </c>
      <c r="C499">
        <v>2023</v>
      </c>
      <c r="D499" s="34">
        <v>40164653.916356303</v>
      </c>
      <c r="E499">
        <v>0</v>
      </c>
      <c r="F499">
        <v>40164653.916356303</v>
      </c>
      <c r="G499">
        <v>0</v>
      </c>
      <c r="H499">
        <v>470784.07096419</v>
      </c>
      <c r="I499">
        <v>0</v>
      </c>
      <c r="J499">
        <v>0</v>
      </c>
    </row>
    <row r="500" spans="1:10" x14ac:dyDescent="0.35">
      <c r="A500" t="s">
        <v>238</v>
      </c>
      <c r="B500" t="s">
        <v>275</v>
      </c>
      <c r="C500">
        <v>2024</v>
      </c>
      <c r="D500" s="34">
        <v>40530174.731913798</v>
      </c>
      <c r="E500">
        <v>0</v>
      </c>
      <c r="F500">
        <v>40530174.731913798</v>
      </c>
      <c r="G500">
        <v>0</v>
      </c>
      <c r="H500">
        <v>105259.54309031799</v>
      </c>
      <c r="I500">
        <v>0</v>
      </c>
      <c r="J500">
        <v>0</v>
      </c>
    </row>
    <row r="501" spans="1:10" x14ac:dyDescent="0.35">
      <c r="A501" t="s">
        <v>238</v>
      </c>
      <c r="B501" t="s">
        <v>275</v>
      </c>
      <c r="C501">
        <v>2025</v>
      </c>
      <c r="D501" s="34">
        <v>40397717.133120298</v>
      </c>
      <c r="E501">
        <v>0</v>
      </c>
      <c r="F501">
        <v>40397717.133120298</v>
      </c>
      <c r="G501">
        <v>0</v>
      </c>
      <c r="H501">
        <v>237718.772069097</v>
      </c>
      <c r="I501">
        <v>0</v>
      </c>
      <c r="J501">
        <v>0</v>
      </c>
    </row>
    <row r="502" spans="1:10" x14ac:dyDescent="0.35">
      <c r="A502" t="s">
        <v>238</v>
      </c>
      <c r="B502" t="s">
        <v>275</v>
      </c>
      <c r="C502">
        <v>2026</v>
      </c>
      <c r="D502" s="34">
        <v>40516314.931358397</v>
      </c>
      <c r="E502">
        <v>0</v>
      </c>
      <c r="F502">
        <v>40516314.931358397</v>
      </c>
      <c r="G502">
        <v>0</v>
      </c>
      <c r="H502">
        <v>119122.496328234</v>
      </c>
      <c r="I502">
        <v>0</v>
      </c>
      <c r="J502">
        <v>0</v>
      </c>
    </row>
    <row r="503" spans="1:10" x14ac:dyDescent="0.35">
      <c r="A503" t="s">
        <v>238</v>
      </c>
      <c r="B503" t="s">
        <v>275</v>
      </c>
      <c r="C503">
        <v>2028</v>
      </c>
      <c r="D503" s="34">
        <v>40495030.429683901</v>
      </c>
      <c r="E503">
        <v>0</v>
      </c>
      <c r="F503">
        <v>40495030.429683901</v>
      </c>
      <c r="G503">
        <v>0</v>
      </c>
      <c r="H503">
        <v>140407.899693894</v>
      </c>
      <c r="I503">
        <v>0</v>
      </c>
      <c r="J503">
        <v>0</v>
      </c>
    </row>
    <row r="504" spans="1:10" x14ac:dyDescent="0.35">
      <c r="A504" t="s">
        <v>238</v>
      </c>
      <c r="B504" t="s">
        <v>275</v>
      </c>
      <c r="C504">
        <v>2030</v>
      </c>
      <c r="D504" s="34">
        <v>40259254.001508698</v>
      </c>
      <c r="E504">
        <v>0</v>
      </c>
      <c r="F504">
        <v>40259254.001508698</v>
      </c>
      <c r="G504">
        <v>0</v>
      </c>
      <c r="H504">
        <v>376184.15820992202</v>
      </c>
      <c r="I504">
        <v>0</v>
      </c>
      <c r="J504">
        <v>0</v>
      </c>
    </row>
    <row r="505" spans="1:10" x14ac:dyDescent="0.35">
      <c r="A505" t="s">
        <v>238</v>
      </c>
      <c r="B505" t="s">
        <v>275</v>
      </c>
      <c r="C505">
        <v>2032</v>
      </c>
      <c r="D505" s="34">
        <v>39771482.724478103</v>
      </c>
      <c r="E505">
        <v>0</v>
      </c>
      <c r="F505">
        <v>39771482.724478103</v>
      </c>
      <c r="G505">
        <v>0</v>
      </c>
      <c r="H505">
        <v>863954.72758266004</v>
      </c>
      <c r="I505">
        <v>0</v>
      </c>
      <c r="J505">
        <v>0</v>
      </c>
    </row>
    <row r="506" spans="1:10" x14ac:dyDescent="0.35">
      <c r="A506" t="s">
        <v>238</v>
      </c>
      <c r="B506" t="s">
        <v>275</v>
      </c>
      <c r="C506">
        <v>2035</v>
      </c>
      <c r="D506" s="34">
        <v>39871380.046495698</v>
      </c>
      <c r="E506">
        <v>0</v>
      </c>
      <c r="F506">
        <v>39871380.046495698</v>
      </c>
      <c r="G506">
        <v>0</v>
      </c>
      <c r="H506">
        <v>764058.28805883904</v>
      </c>
      <c r="I506">
        <v>0</v>
      </c>
      <c r="J506">
        <v>0</v>
      </c>
    </row>
    <row r="507" spans="1:10" x14ac:dyDescent="0.35">
      <c r="A507" t="s">
        <v>238</v>
      </c>
      <c r="B507" t="s">
        <v>275</v>
      </c>
      <c r="C507">
        <v>2040</v>
      </c>
      <c r="D507" s="34">
        <v>39661150.114705101</v>
      </c>
      <c r="E507">
        <v>0</v>
      </c>
      <c r="F507">
        <v>39661150.114705101</v>
      </c>
      <c r="G507">
        <v>0</v>
      </c>
      <c r="H507">
        <v>974289.00952737802</v>
      </c>
      <c r="I507">
        <v>0</v>
      </c>
      <c r="J507">
        <v>0</v>
      </c>
    </row>
    <row r="508" spans="1:10" x14ac:dyDescent="0.35">
      <c r="A508" t="s">
        <v>238</v>
      </c>
      <c r="B508" t="s">
        <v>275</v>
      </c>
      <c r="C508">
        <v>2045</v>
      </c>
      <c r="D508" s="34">
        <v>37020522.824710101</v>
      </c>
      <c r="E508">
        <v>0</v>
      </c>
      <c r="F508">
        <v>37020522.824710101</v>
      </c>
      <c r="G508">
        <v>0</v>
      </c>
      <c r="H508">
        <v>3614915.7021599398</v>
      </c>
      <c r="I508">
        <v>0</v>
      </c>
      <c r="J508">
        <v>0</v>
      </c>
    </row>
    <row r="509" spans="1:10" x14ac:dyDescent="0.35">
      <c r="A509" t="s">
        <v>238</v>
      </c>
      <c r="B509" t="s">
        <v>276</v>
      </c>
      <c r="C509">
        <v>2022</v>
      </c>
      <c r="D509" s="34">
        <v>26019.870065085699</v>
      </c>
      <c r="E509">
        <v>0</v>
      </c>
      <c r="F509">
        <v>26019.870065085699</v>
      </c>
      <c r="G509">
        <v>0</v>
      </c>
      <c r="H509">
        <v>3096.02046126081</v>
      </c>
      <c r="I509">
        <v>0</v>
      </c>
      <c r="J509">
        <v>0</v>
      </c>
    </row>
    <row r="510" spans="1:10" x14ac:dyDescent="0.35">
      <c r="A510" t="s">
        <v>238</v>
      </c>
      <c r="B510" t="s">
        <v>276</v>
      </c>
      <c r="C510">
        <v>2023</v>
      </c>
      <c r="D510" s="34">
        <v>23733.735838999401</v>
      </c>
      <c r="E510">
        <v>0</v>
      </c>
      <c r="F510">
        <v>23733.735838999401</v>
      </c>
      <c r="G510">
        <v>0</v>
      </c>
      <c r="H510">
        <v>5380.2464101207197</v>
      </c>
      <c r="I510">
        <v>0</v>
      </c>
      <c r="J510">
        <v>0</v>
      </c>
    </row>
    <row r="511" spans="1:10" x14ac:dyDescent="0.35">
      <c r="A511" t="s">
        <v>238</v>
      </c>
      <c r="B511" t="s">
        <v>276</v>
      </c>
      <c r="C511">
        <v>2024</v>
      </c>
      <c r="D511" s="34">
        <v>25316.061480460099</v>
      </c>
      <c r="E511">
        <v>0</v>
      </c>
      <c r="F511">
        <v>25316.061480460099</v>
      </c>
      <c r="G511">
        <v>0</v>
      </c>
      <c r="H511">
        <v>3798.7073197105801</v>
      </c>
      <c r="I511">
        <v>0</v>
      </c>
      <c r="J511">
        <v>0</v>
      </c>
    </row>
    <row r="512" spans="1:10" x14ac:dyDescent="0.35">
      <c r="A512" t="s">
        <v>238</v>
      </c>
      <c r="B512" t="s">
        <v>276</v>
      </c>
      <c r="C512">
        <v>2025</v>
      </c>
      <c r="D512" s="34">
        <v>23691.424793721701</v>
      </c>
      <c r="E512">
        <v>0</v>
      </c>
      <c r="F512">
        <v>23691.424793721701</v>
      </c>
      <c r="G512">
        <v>0</v>
      </c>
      <c r="H512">
        <v>5423.0695992867404</v>
      </c>
      <c r="I512">
        <v>0</v>
      </c>
      <c r="J512">
        <v>0</v>
      </c>
    </row>
    <row r="513" spans="1:10" x14ac:dyDescent="0.35">
      <c r="A513" t="s">
        <v>238</v>
      </c>
      <c r="B513" t="s">
        <v>276</v>
      </c>
      <c r="C513">
        <v>2026</v>
      </c>
      <c r="D513" s="34">
        <v>23855.076424818701</v>
      </c>
      <c r="E513">
        <v>0</v>
      </c>
      <c r="F513">
        <v>23855.076424818701</v>
      </c>
      <c r="G513">
        <v>0</v>
      </c>
      <c r="H513">
        <v>5259.7567429989704</v>
      </c>
      <c r="I513">
        <v>0</v>
      </c>
      <c r="J513">
        <v>0</v>
      </c>
    </row>
    <row r="514" spans="1:10" x14ac:dyDescent="0.35">
      <c r="A514" t="s">
        <v>238</v>
      </c>
      <c r="B514" t="s">
        <v>276</v>
      </c>
      <c r="C514">
        <v>2028</v>
      </c>
      <c r="D514" s="34">
        <v>23895.385394251301</v>
      </c>
      <c r="E514">
        <v>0</v>
      </c>
      <c r="F514">
        <v>23895.385394251301</v>
      </c>
      <c r="G514">
        <v>0</v>
      </c>
      <c r="H514">
        <v>5218.9488624607102</v>
      </c>
      <c r="I514">
        <v>0</v>
      </c>
      <c r="J514">
        <v>0</v>
      </c>
    </row>
    <row r="515" spans="1:10" x14ac:dyDescent="0.35">
      <c r="A515" t="s">
        <v>238</v>
      </c>
      <c r="B515" t="s">
        <v>276</v>
      </c>
      <c r="C515">
        <v>2030</v>
      </c>
      <c r="D515" s="34">
        <v>22737.581532700598</v>
      </c>
      <c r="E515">
        <v>0</v>
      </c>
      <c r="F515">
        <v>22737.581532700598</v>
      </c>
      <c r="G515">
        <v>0</v>
      </c>
      <c r="H515">
        <v>6376.8436314139599</v>
      </c>
      <c r="I515">
        <v>0</v>
      </c>
      <c r="J515">
        <v>0</v>
      </c>
    </row>
    <row r="516" spans="1:10" x14ac:dyDescent="0.35">
      <c r="A516" t="s">
        <v>238</v>
      </c>
      <c r="B516" t="s">
        <v>276</v>
      </c>
      <c r="C516">
        <v>2032</v>
      </c>
      <c r="D516" s="34">
        <v>20445.985561862599</v>
      </c>
      <c r="E516">
        <v>0</v>
      </c>
      <c r="F516">
        <v>20445.985561862599</v>
      </c>
      <c r="G516">
        <v>0</v>
      </c>
      <c r="H516">
        <v>8669.0245108830095</v>
      </c>
      <c r="I516">
        <v>0</v>
      </c>
      <c r="J516">
        <v>0</v>
      </c>
    </row>
    <row r="517" spans="1:10" x14ac:dyDescent="0.35">
      <c r="A517" t="s">
        <v>238</v>
      </c>
      <c r="B517" t="s">
        <v>276</v>
      </c>
      <c r="C517">
        <v>2035</v>
      </c>
      <c r="D517" s="34">
        <v>18889.8547336185</v>
      </c>
      <c r="E517">
        <v>0</v>
      </c>
      <c r="F517">
        <v>18889.8547336185</v>
      </c>
      <c r="G517">
        <v>0</v>
      </c>
      <c r="H517">
        <v>10226.604690893801</v>
      </c>
      <c r="I517">
        <v>0</v>
      </c>
      <c r="J517">
        <v>0</v>
      </c>
    </row>
    <row r="518" spans="1:10" x14ac:dyDescent="0.35">
      <c r="A518" t="s">
        <v>238</v>
      </c>
      <c r="B518" t="s">
        <v>276</v>
      </c>
      <c r="C518">
        <v>2040</v>
      </c>
      <c r="D518" s="34">
        <v>15048.428337630399</v>
      </c>
      <c r="E518">
        <v>0</v>
      </c>
      <c r="F518">
        <v>15048.428337630399</v>
      </c>
      <c r="G518">
        <v>0</v>
      </c>
      <c r="H518">
        <v>14067.2215976476</v>
      </c>
      <c r="I518">
        <v>0</v>
      </c>
      <c r="J518">
        <v>0</v>
      </c>
    </row>
    <row r="519" spans="1:10" x14ac:dyDescent="0.35">
      <c r="A519" t="s">
        <v>238</v>
      </c>
      <c r="B519" t="s">
        <v>276</v>
      </c>
      <c r="C519">
        <v>2045</v>
      </c>
      <c r="D519" s="34">
        <v>9693.22423503348</v>
      </c>
      <c r="E519">
        <v>0</v>
      </c>
      <c r="F519">
        <v>9693.22423503348</v>
      </c>
      <c r="G519">
        <v>0</v>
      </c>
      <c r="H519">
        <v>19422.996838009101</v>
      </c>
      <c r="I519">
        <v>0</v>
      </c>
      <c r="J519">
        <v>0</v>
      </c>
    </row>
    <row r="520" spans="1:10" x14ac:dyDescent="0.35">
      <c r="A520" t="s">
        <v>238</v>
      </c>
      <c r="B520" t="s">
        <v>277</v>
      </c>
      <c r="C520">
        <v>2022</v>
      </c>
      <c r="D520" s="34">
        <v>16489309.322643399</v>
      </c>
      <c r="E520">
        <v>0</v>
      </c>
      <c r="F520">
        <v>16489309.322643399</v>
      </c>
      <c r="G520">
        <v>0</v>
      </c>
      <c r="H520">
        <v>202635.881591251</v>
      </c>
      <c r="I520">
        <v>0</v>
      </c>
      <c r="J520">
        <v>0</v>
      </c>
    </row>
    <row r="521" spans="1:10" x14ac:dyDescent="0.35">
      <c r="A521" t="s">
        <v>238</v>
      </c>
      <c r="B521" t="s">
        <v>277</v>
      </c>
      <c r="C521">
        <v>2023</v>
      </c>
      <c r="D521" s="34">
        <v>16361444.685892999</v>
      </c>
      <c r="E521">
        <v>0</v>
      </c>
      <c r="F521">
        <v>16361444.685892999</v>
      </c>
      <c r="G521">
        <v>0</v>
      </c>
      <c r="H521">
        <v>330498.76799995097</v>
      </c>
      <c r="I521">
        <v>0</v>
      </c>
      <c r="J521">
        <v>0</v>
      </c>
    </row>
    <row r="522" spans="1:10" x14ac:dyDescent="0.35">
      <c r="A522" t="s">
        <v>238</v>
      </c>
      <c r="B522" t="s">
        <v>277</v>
      </c>
      <c r="C522">
        <v>2024</v>
      </c>
      <c r="D522" s="34">
        <v>16532919.983846899</v>
      </c>
      <c r="E522">
        <v>0</v>
      </c>
      <c r="F522">
        <v>16532919.983846899</v>
      </c>
      <c r="G522">
        <v>0</v>
      </c>
      <c r="H522">
        <v>159023.97452803899</v>
      </c>
      <c r="I522">
        <v>0</v>
      </c>
      <c r="J522">
        <v>0</v>
      </c>
    </row>
    <row r="523" spans="1:10" x14ac:dyDescent="0.35">
      <c r="A523" t="s">
        <v>238</v>
      </c>
      <c r="B523" t="s">
        <v>277</v>
      </c>
      <c r="C523">
        <v>2025</v>
      </c>
      <c r="D523" s="34">
        <v>16468107.069192501</v>
      </c>
      <c r="E523">
        <v>0</v>
      </c>
      <c r="F523">
        <v>16468107.069192501</v>
      </c>
      <c r="G523">
        <v>0</v>
      </c>
      <c r="H523">
        <v>223836.784662928</v>
      </c>
      <c r="I523">
        <v>0</v>
      </c>
      <c r="J523">
        <v>0</v>
      </c>
    </row>
    <row r="524" spans="1:10" x14ac:dyDescent="0.35">
      <c r="A524" t="s">
        <v>238</v>
      </c>
      <c r="B524" t="s">
        <v>277</v>
      </c>
      <c r="C524">
        <v>2026</v>
      </c>
      <c r="D524" s="34">
        <v>16481968.4377653</v>
      </c>
      <c r="E524">
        <v>0</v>
      </c>
      <c r="F524">
        <v>16481968.4377653</v>
      </c>
      <c r="G524">
        <v>0</v>
      </c>
      <c r="H524">
        <v>209977.66630021</v>
      </c>
      <c r="I524">
        <v>0</v>
      </c>
      <c r="J524">
        <v>0</v>
      </c>
    </row>
    <row r="525" spans="1:10" x14ac:dyDescent="0.35">
      <c r="A525" t="s">
        <v>238</v>
      </c>
      <c r="B525" t="s">
        <v>277</v>
      </c>
      <c r="C525">
        <v>2028</v>
      </c>
      <c r="D525" s="34">
        <v>16421725.8448392</v>
      </c>
      <c r="E525">
        <v>0</v>
      </c>
      <c r="F525">
        <v>16421725.8448392</v>
      </c>
      <c r="G525">
        <v>0</v>
      </c>
      <c r="H525">
        <v>270219.70023227902</v>
      </c>
      <c r="I525">
        <v>0</v>
      </c>
      <c r="J525">
        <v>0</v>
      </c>
    </row>
    <row r="526" spans="1:10" x14ac:dyDescent="0.35">
      <c r="A526" t="s">
        <v>238</v>
      </c>
      <c r="B526" t="s">
        <v>277</v>
      </c>
      <c r="C526">
        <v>2030</v>
      </c>
      <c r="D526" s="34">
        <v>16246247.490628</v>
      </c>
      <c r="E526">
        <v>0</v>
      </c>
      <c r="F526">
        <v>16246247.490628</v>
      </c>
      <c r="G526">
        <v>0</v>
      </c>
      <c r="H526">
        <v>445698.14763733803</v>
      </c>
      <c r="I526">
        <v>0</v>
      </c>
      <c r="J526">
        <v>0</v>
      </c>
    </row>
    <row r="527" spans="1:10" x14ac:dyDescent="0.35">
      <c r="A527" t="s">
        <v>238</v>
      </c>
      <c r="B527" t="s">
        <v>277</v>
      </c>
      <c r="C527">
        <v>2032</v>
      </c>
      <c r="D527" s="34">
        <v>16210118.3901194</v>
      </c>
      <c r="E527">
        <v>0</v>
      </c>
      <c r="F527">
        <v>16210118.3901194</v>
      </c>
      <c r="G527">
        <v>0</v>
      </c>
      <c r="H527">
        <v>481827.20826439798</v>
      </c>
      <c r="I527">
        <v>0</v>
      </c>
      <c r="J527">
        <v>0</v>
      </c>
    </row>
    <row r="528" spans="1:10" x14ac:dyDescent="0.35">
      <c r="A528" t="s">
        <v>238</v>
      </c>
      <c r="B528" t="s">
        <v>277</v>
      </c>
      <c r="C528">
        <v>2035</v>
      </c>
      <c r="D528" s="34">
        <v>15948336.757818099</v>
      </c>
      <c r="E528">
        <v>0</v>
      </c>
      <c r="F528">
        <v>15948336.757818099</v>
      </c>
      <c r="G528">
        <v>0</v>
      </c>
      <c r="H528">
        <v>743608.669497628</v>
      </c>
      <c r="I528">
        <v>0</v>
      </c>
      <c r="J528">
        <v>0</v>
      </c>
    </row>
    <row r="529" spans="1:10" x14ac:dyDescent="0.35">
      <c r="A529" t="s">
        <v>238</v>
      </c>
      <c r="B529" t="s">
        <v>277</v>
      </c>
      <c r="C529">
        <v>2040</v>
      </c>
      <c r="D529" s="34">
        <v>15609149.650923399</v>
      </c>
      <c r="E529">
        <v>0</v>
      </c>
      <c r="F529">
        <v>15609149.650923399</v>
      </c>
      <c r="G529">
        <v>0</v>
      </c>
      <c r="H529">
        <v>1082795.93951204</v>
      </c>
      <c r="I529">
        <v>0</v>
      </c>
      <c r="J529">
        <v>0</v>
      </c>
    </row>
    <row r="530" spans="1:10" x14ac:dyDescent="0.35">
      <c r="A530" t="s">
        <v>238</v>
      </c>
      <c r="B530" t="s">
        <v>277</v>
      </c>
      <c r="C530">
        <v>2045</v>
      </c>
      <c r="D530" s="34">
        <v>14299242.6722744</v>
      </c>
      <c r="E530">
        <v>0</v>
      </c>
      <c r="F530">
        <v>14299242.6722744</v>
      </c>
      <c r="G530">
        <v>0</v>
      </c>
      <c r="H530">
        <v>2392705.4772533802</v>
      </c>
      <c r="I530">
        <v>0</v>
      </c>
      <c r="J530">
        <v>0</v>
      </c>
    </row>
    <row r="531" spans="1:10" x14ac:dyDescent="0.35">
      <c r="A531" t="s">
        <v>238</v>
      </c>
      <c r="B531" t="s">
        <v>278</v>
      </c>
      <c r="C531">
        <v>2022</v>
      </c>
      <c r="D531" s="34">
        <v>667483.03166470304</v>
      </c>
      <c r="E531">
        <v>0</v>
      </c>
      <c r="F531">
        <v>667483.03166470304</v>
      </c>
      <c r="G531">
        <v>0</v>
      </c>
      <c r="H531">
        <v>30097.4336340218</v>
      </c>
      <c r="I531">
        <v>0</v>
      </c>
      <c r="J531">
        <v>0</v>
      </c>
    </row>
    <row r="532" spans="1:10" x14ac:dyDescent="0.35">
      <c r="A532" t="s">
        <v>238</v>
      </c>
      <c r="B532" t="s">
        <v>278</v>
      </c>
      <c r="C532">
        <v>2023</v>
      </c>
      <c r="D532" s="34">
        <v>643081.32333320298</v>
      </c>
      <c r="E532">
        <v>0</v>
      </c>
      <c r="F532">
        <v>643081.32333320298</v>
      </c>
      <c r="G532">
        <v>0</v>
      </c>
      <c r="H532">
        <v>54499.605150012198</v>
      </c>
      <c r="I532">
        <v>0</v>
      </c>
      <c r="J532">
        <v>0</v>
      </c>
    </row>
    <row r="533" spans="1:10" x14ac:dyDescent="0.35">
      <c r="A533" t="s">
        <v>238</v>
      </c>
      <c r="B533" t="s">
        <v>278</v>
      </c>
      <c r="C533">
        <v>2024</v>
      </c>
      <c r="D533" s="34">
        <v>669982.57559135405</v>
      </c>
      <c r="E533">
        <v>0</v>
      </c>
      <c r="F533">
        <v>669982.57559135405</v>
      </c>
      <c r="G533">
        <v>0</v>
      </c>
      <c r="H533">
        <v>27598.484060898201</v>
      </c>
      <c r="I533">
        <v>0</v>
      </c>
      <c r="J533">
        <v>0</v>
      </c>
    </row>
    <row r="534" spans="1:10" x14ac:dyDescent="0.35">
      <c r="A534" t="s">
        <v>238</v>
      </c>
      <c r="B534" t="s">
        <v>278</v>
      </c>
      <c r="C534">
        <v>2025</v>
      </c>
      <c r="D534" s="34">
        <v>643541.55288564903</v>
      </c>
      <c r="E534">
        <v>0</v>
      </c>
      <c r="F534">
        <v>643541.55288564903</v>
      </c>
      <c r="G534">
        <v>0</v>
      </c>
      <c r="H534">
        <v>54040.4348532445</v>
      </c>
      <c r="I534">
        <v>0</v>
      </c>
      <c r="J534">
        <v>0</v>
      </c>
    </row>
    <row r="535" spans="1:10" x14ac:dyDescent="0.35">
      <c r="A535" t="s">
        <v>238</v>
      </c>
      <c r="B535" t="s">
        <v>278</v>
      </c>
      <c r="C535">
        <v>2026</v>
      </c>
      <c r="D535" s="34">
        <v>650693.59845007805</v>
      </c>
      <c r="E535">
        <v>0</v>
      </c>
      <c r="F535">
        <v>650693.59845007805</v>
      </c>
      <c r="G535">
        <v>0</v>
      </c>
      <c r="H535">
        <v>46887.818316998499</v>
      </c>
      <c r="I535">
        <v>0</v>
      </c>
      <c r="J535">
        <v>0</v>
      </c>
    </row>
    <row r="536" spans="1:10" x14ac:dyDescent="0.35">
      <c r="A536" t="s">
        <v>238</v>
      </c>
      <c r="B536" t="s">
        <v>278</v>
      </c>
      <c r="C536">
        <v>2028</v>
      </c>
      <c r="D536" s="34">
        <v>645778.49578632496</v>
      </c>
      <c r="E536">
        <v>0</v>
      </c>
      <c r="F536">
        <v>645778.49578632496</v>
      </c>
      <c r="G536">
        <v>0</v>
      </c>
      <c r="H536">
        <v>51802.411627886002</v>
      </c>
      <c r="I536">
        <v>0</v>
      </c>
      <c r="J536">
        <v>0</v>
      </c>
    </row>
    <row r="537" spans="1:10" x14ac:dyDescent="0.35">
      <c r="A537" t="s">
        <v>238</v>
      </c>
      <c r="B537" t="s">
        <v>278</v>
      </c>
      <c r="C537">
        <v>2030</v>
      </c>
      <c r="D537" s="34">
        <v>634367.566613478</v>
      </c>
      <c r="E537">
        <v>0</v>
      </c>
      <c r="F537">
        <v>634367.566613478</v>
      </c>
      <c r="G537">
        <v>0</v>
      </c>
      <c r="H537">
        <v>63212.565533563597</v>
      </c>
      <c r="I537">
        <v>0</v>
      </c>
      <c r="J537">
        <v>0</v>
      </c>
    </row>
    <row r="538" spans="1:10" x14ac:dyDescent="0.35">
      <c r="A538" t="s">
        <v>238</v>
      </c>
      <c r="B538" t="s">
        <v>278</v>
      </c>
      <c r="C538">
        <v>2032</v>
      </c>
      <c r="D538" s="34">
        <v>616658.43194937403</v>
      </c>
      <c r="E538">
        <v>0</v>
      </c>
      <c r="F538">
        <v>616658.43194937403</v>
      </c>
      <c r="G538">
        <v>0</v>
      </c>
      <c r="H538">
        <v>80923.967393572704</v>
      </c>
      <c r="I538">
        <v>0</v>
      </c>
      <c r="J538">
        <v>0</v>
      </c>
    </row>
    <row r="539" spans="1:10" x14ac:dyDescent="0.35">
      <c r="A539" t="s">
        <v>238</v>
      </c>
      <c r="B539" t="s">
        <v>278</v>
      </c>
      <c r="C539">
        <v>2035</v>
      </c>
      <c r="D539" s="34">
        <v>608585.80949201901</v>
      </c>
      <c r="E539">
        <v>0</v>
      </c>
      <c r="F539">
        <v>608585.80949201901</v>
      </c>
      <c r="G539">
        <v>0</v>
      </c>
      <c r="H539">
        <v>88996.252393363699</v>
      </c>
      <c r="I539">
        <v>0</v>
      </c>
      <c r="J539">
        <v>0</v>
      </c>
    </row>
    <row r="540" spans="1:10" x14ac:dyDescent="0.35">
      <c r="A540" t="s">
        <v>238</v>
      </c>
      <c r="B540" t="s">
        <v>278</v>
      </c>
      <c r="C540">
        <v>2040</v>
      </c>
      <c r="D540" s="34">
        <v>579078.98882020905</v>
      </c>
      <c r="E540">
        <v>0</v>
      </c>
      <c r="F540">
        <v>579078.98882020905</v>
      </c>
      <c r="G540">
        <v>0</v>
      </c>
      <c r="H540">
        <v>118504.225609817</v>
      </c>
      <c r="I540">
        <v>0</v>
      </c>
      <c r="J540">
        <v>0</v>
      </c>
    </row>
    <row r="541" spans="1:10" x14ac:dyDescent="0.35">
      <c r="A541" t="s">
        <v>238</v>
      </c>
      <c r="B541" t="s">
        <v>278</v>
      </c>
      <c r="C541">
        <v>2045</v>
      </c>
      <c r="D541" s="34">
        <v>509949.66887606401</v>
      </c>
      <c r="E541">
        <v>0</v>
      </c>
      <c r="F541">
        <v>509949.66887606401</v>
      </c>
      <c r="G541">
        <v>0</v>
      </c>
      <c r="H541">
        <v>187635.21474283401</v>
      </c>
      <c r="I541">
        <v>0</v>
      </c>
      <c r="J541">
        <v>0</v>
      </c>
    </row>
    <row r="542" spans="1:10" x14ac:dyDescent="0.35">
      <c r="A542" t="s">
        <v>238</v>
      </c>
      <c r="B542" t="s">
        <v>279</v>
      </c>
      <c r="C542">
        <v>2022</v>
      </c>
      <c r="D542" s="34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35">
      <c r="A543" t="s">
        <v>238</v>
      </c>
      <c r="B543" t="s">
        <v>279</v>
      </c>
      <c r="C543">
        <v>2023</v>
      </c>
      <c r="D543" s="34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35">
      <c r="A544" t="s">
        <v>238</v>
      </c>
      <c r="B544" t="s">
        <v>279</v>
      </c>
      <c r="C544">
        <v>2024</v>
      </c>
      <c r="D544" s="3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5">
      <c r="A545" t="s">
        <v>238</v>
      </c>
      <c r="B545" t="s">
        <v>279</v>
      </c>
      <c r="C545">
        <v>2025</v>
      </c>
      <c r="D545" s="34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 t="s">
        <v>238</v>
      </c>
      <c r="B546" t="s">
        <v>279</v>
      </c>
      <c r="C546">
        <v>2026</v>
      </c>
      <c r="D546" s="34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5">
      <c r="A547" t="s">
        <v>238</v>
      </c>
      <c r="B547" t="s">
        <v>279</v>
      </c>
      <c r="C547">
        <v>2028</v>
      </c>
      <c r="D547" s="34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5">
      <c r="A548" t="s">
        <v>238</v>
      </c>
      <c r="B548" t="s">
        <v>279</v>
      </c>
      <c r="C548">
        <v>2030</v>
      </c>
      <c r="D548" s="34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35">
      <c r="A549" t="s">
        <v>238</v>
      </c>
      <c r="B549" t="s">
        <v>279</v>
      </c>
      <c r="C549">
        <v>2032</v>
      </c>
      <c r="D549" s="34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35">
      <c r="A550" t="s">
        <v>238</v>
      </c>
      <c r="B550" t="s">
        <v>279</v>
      </c>
      <c r="C550">
        <v>2035</v>
      </c>
      <c r="D550" s="34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35">
      <c r="A551" t="s">
        <v>238</v>
      </c>
      <c r="B551" t="s">
        <v>279</v>
      </c>
      <c r="C551">
        <v>2040</v>
      </c>
      <c r="D551" s="34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35">
      <c r="A552" t="s">
        <v>238</v>
      </c>
      <c r="B552" t="s">
        <v>279</v>
      </c>
      <c r="C552">
        <v>2045</v>
      </c>
      <c r="D552" s="34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35">
      <c r="A553" t="s">
        <v>238</v>
      </c>
      <c r="B553" t="s">
        <v>280</v>
      </c>
      <c r="C553">
        <v>2022</v>
      </c>
      <c r="D553" s="34">
        <v>4615.9195854694199</v>
      </c>
      <c r="E553">
        <v>0</v>
      </c>
      <c r="F553">
        <v>4615.9195854694199</v>
      </c>
      <c r="G553">
        <v>0</v>
      </c>
      <c r="H553">
        <v>280.47531236304798</v>
      </c>
      <c r="I553">
        <v>0</v>
      </c>
      <c r="J553">
        <v>0</v>
      </c>
    </row>
    <row r="554" spans="1:10" x14ac:dyDescent="0.35">
      <c r="A554" t="s">
        <v>238</v>
      </c>
      <c r="B554" t="s">
        <v>280</v>
      </c>
      <c r="C554">
        <v>2023</v>
      </c>
      <c r="D554" s="34">
        <v>62301.319541689401</v>
      </c>
      <c r="E554">
        <v>0</v>
      </c>
      <c r="F554">
        <v>62301.319541689401</v>
      </c>
      <c r="G554">
        <v>0</v>
      </c>
      <c r="H554">
        <v>2869.61591236393</v>
      </c>
      <c r="I554">
        <v>0</v>
      </c>
      <c r="J554">
        <v>0</v>
      </c>
    </row>
    <row r="555" spans="1:10" x14ac:dyDescent="0.35">
      <c r="A555" t="s">
        <v>238</v>
      </c>
      <c r="B555" t="s">
        <v>280</v>
      </c>
      <c r="C555">
        <v>2024</v>
      </c>
      <c r="D555" s="34">
        <v>136531.40000898001</v>
      </c>
      <c r="E555">
        <v>0</v>
      </c>
      <c r="F555">
        <v>136531.40000898001</v>
      </c>
      <c r="G555">
        <v>0</v>
      </c>
      <c r="H555">
        <v>4400.6545486851301</v>
      </c>
      <c r="I555">
        <v>0</v>
      </c>
      <c r="J555">
        <v>0</v>
      </c>
    </row>
    <row r="556" spans="1:10" x14ac:dyDescent="0.35">
      <c r="A556" t="s">
        <v>238</v>
      </c>
      <c r="B556" t="s">
        <v>280</v>
      </c>
      <c r="C556">
        <v>2025</v>
      </c>
      <c r="D556" s="34">
        <v>754233.362791728</v>
      </c>
      <c r="E556">
        <v>0</v>
      </c>
      <c r="F556">
        <v>754233.362791728</v>
      </c>
      <c r="G556">
        <v>0</v>
      </c>
      <c r="H556">
        <v>28335.658978811902</v>
      </c>
      <c r="I556">
        <v>0</v>
      </c>
      <c r="J556">
        <v>0</v>
      </c>
    </row>
    <row r="557" spans="1:10" x14ac:dyDescent="0.35">
      <c r="A557" t="s">
        <v>238</v>
      </c>
      <c r="B557" t="s">
        <v>280</v>
      </c>
      <c r="C557">
        <v>2026</v>
      </c>
      <c r="D557" s="34">
        <v>756883.08905344305</v>
      </c>
      <c r="E557">
        <v>0</v>
      </c>
      <c r="F557">
        <v>756883.08905344305</v>
      </c>
      <c r="G557">
        <v>0</v>
      </c>
      <c r="H557">
        <v>25681.554523413201</v>
      </c>
      <c r="I557">
        <v>0</v>
      </c>
      <c r="J557">
        <v>0</v>
      </c>
    </row>
    <row r="558" spans="1:10" x14ac:dyDescent="0.35">
      <c r="A558" t="s">
        <v>238</v>
      </c>
      <c r="B558" t="s">
        <v>280</v>
      </c>
      <c r="C558">
        <v>2028</v>
      </c>
      <c r="D558" s="34">
        <v>756018.15356406802</v>
      </c>
      <c r="E558">
        <v>0</v>
      </c>
      <c r="F558">
        <v>756018.15356406802</v>
      </c>
      <c r="G558">
        <v>0</v>
      </c>
      <c r="H558">
        <v>26547.429548886899</v>
      </c>
      <c r="I558">
        <v>0</v>
      </c>
      <c r="J558">
        <v>0</v>
      </c>
    </row>
    <row r="559" spans="1:10" x14ac:dyDescent="0.35">
      <c r="A559" t="s">
        <v>238</v>
      </c>
      <c r="B559" t="s">
        <v>280</v>
      </c>
      <c r="C559">
        <v>2030</v>
      </c>
      <c r="D559" s="34">
        <v>748327.16193737299</v>
      </c>
      <c r="E559">
        <v>0</v>
      </c>
      <c r="F559">
        <v>748327.16193737299</v>
      </c>
      <c r="G559">
        <v>0</v>
      </c>
      <c r="H559">
        <v>34241.849727595298</v>
      </c>
      <c r="I559">
        <v>0</v>
      </c>
      <c r="J559">
        <v>0</v>
      </c>
    </row>
    <row r="560" spans="1:10" x14ac:dyDescent="0.35">
      <c r="A560" t="s">
        <v>238</v>
      </c>
      <c r="B560" t="s">
        <v>280</v>
      </c>
      <c r="C560">
        <v>2032</v>
      </c>
      <c r="D560" s="34">
        <v>740904.00877176796</v>
      </c>
      <c r="E560">
        <v>0</v>
      </c>
      <c r="F560">
        <v>740904.00877176796</v>
      </c>
      <c r="G560">
        <v>0</v>
      </c>
      <c r="H560">
        <v>41666.077520020001</v>
      </c>
      <c r="I560">
        <v>0</v>
      </c>
      <c r="J560">
        <v>0</v>
      </c>
    </row>
    <row r="561" spans="1:10" x14ac:dyDescent="0.35">
      <c r="A561" t="s">
        <v>238</v>
      </c>
      <c r="B561" t="s">
        <v>280</v>
      </c>
      <c r="C561">
        <v>2035</v>
      </c>
      <c r="D561" s="34">
        <v>734359.92038026405</v>
      </c>
      <c r="E561">
        <v>0</v>
      </c>
      <c r="F561">
        <v>734359.92038026405</v>
      </c>
      <c r="G561">
        <v>0</v>
      </c>
      <c r="H561">
        <v>48211.378677647197</v>
      </c>
      <c r="I561">
        <v>0</v>
      </c>
      <c r="J561">
        <v>0</v>
      </c>
    </row>
    <row r="562" spans="1:10" x14ac:dyDescent="0.35">
      <c r="A562" t="s">
        <v>238</v>
      </c>
      <c r="B562" t="s">
        <v>280</v>
      </c>
      <c r="C562">
        <v>2040</v>
      </c>
      <c r="D562" s="34">
        <v>717133.67728242103</v>
      </c>
      <c r="E562">
        <v>0</v>
      </c>
      <c r="F562">
        <v>717133.67728242103</v>
      </c>
      <c r="G562">
        <v>0</v>
      </c>
      <c r="H562">
        <v>65439.182647043199</v>
      </c>
      <c r="I562">
        <v>0</v>
      </c>
      <c r="J562">
        <v>0</v>
      </c>
    </row>
    <row r="563" spans="1:10" x14ac:dyDescent="0.35">
      <c r="A563" t="s">
        <v>238</v>
      </c>
      <c r="B563" t="s">
        <v>280</v>
      </c>
      <c r="C563">
        <v>2045</v>
      </c>
      <c r="D563" s="34">
        <v>660269.845034178</v>
      </c>
      <c r="E563">
        <v>0</v>
      </c>
      <c r="F563">
        <v>660269.845034178</v>
      </c>
      <c r="G563">
        <v>0</v>
      </c>
      <c r="H563">
        <v>122308.194795396</v>
      </c>
      <c r="I563">
        <v>0</v>
      </c>
      <c r="J563">
        <v>0</v>
      </c>
    </row>
    <row r="564" spans="1:10" x14ac:dyDescent="0.35">
      <c r="A564" t="s">
        <v>238</v>
      </c>
      <c r="B564" t="s">
        <v>281</v>
      </c>
      <c r="C564">
        <v>2022</v>
      </c>
      <c r="D564" s="34">
        <v>460984.45684911602</v>
      </c>
      <c r="E564">
        <v>0</v>
      </c>
      <c r="F564">
        <v>460984.45684911602</v>
      </c>
      <c r="G564">
        <v>0</v>
      </c>
      <c r="H564">
        <v>10723.049118852299</v>
      </c>
      <c r="I564">
        <v>0</v>
      </c>
      <c r="J564">
        <v>0</v>
      </c>
    </row>
    <row r="565" spans="1:10" x14ac:dyDescent="0.35">
      <c r="A565" t="s">
        <v>238</v>
      </c>
      <c r="B565" t="s">
        <v>281</v>
      </c>
      <c r="C565">
        <v>2023</v>
      </c>
      <c r="D565" s="34">
        <v>454105.747744989</v>
      </c>
      <c r="E565">
        <v>0</v>
      </c>
      <c r="F565">
        <v>454105.747744989</v>
      </c>
      <c r="G565">
        <v>0</v>
      </c>
      <c r="H565">
        <v>17601.141678894899</v>
      </c>
      <c r="I565">
        <v>0</v>
      </c>
      <c r="J565">
        <v>0</v>
      </c>
    </row>
    <row r="566" spans="1:10" x14ac:dyDescent="0.35">
      <c r="A566" t="s">
        <v>238</v>
      </c>
      <c r="B566" t="s">
        <v>281</v>
      </c>
      <c r="C566">
        <v>2024</v>
      </c>
      <c r="D566" s="34">
        <v>459162.28269012598</v>
      </c>
      <c r="E566">
        <v>0</v>
      </c>
      <c r="F566">
        <v>459162.28269012598</v>
      </c>
      <c r="G566">
        <v>0</v>
      </c>
      <c r="H566">
        <v>12546.3834631642</v>
      </c>
      <c r="I566">
        <v>0</v>
      </c>
      <c r="J566">
        <v>0</v>
      </c>
    </row>
    <row r="567" spans="1:10" x14ac:dyDescent="0.35">
      <c r="A567" t="s">
        <v>238</v>
      </c>
      <c r="B567" t="s">
        <v>281</v>
      </c>
      <c r="C567">
        <v>2025</v>
      </c>
      <c r="D567" s="34">
        <v>453367.940934907</v>
      </c>
      <c r="E567">
        <v>0</v>
      </c>
      <c r="F567">
        <v>453367.940934907</v>
      </c>
      <c r="G567">
        <v>0</v>
      </c>
      <c r="H567">
        <v>18350.550935767798</v>
      </c>
      <c r="I567">
        <v>0</v>
      </c>
      <c r="J567">
        <v>0</v>
      </c>
    </row>
    <row r="568" spans="1:10" x14ac:dyDescent="0.35">
      <c r="A568" t="s">
        <v>238</v>
      </c>
      <c r="B568" t="s">
        <v>281</v>
      </c>
      <c r="C568">
        <v>2026</v>
      </c>
      <c r="D568" s="34">
        <v>454738.78798913897</v>
      </c>
      <c r="E568">
        <v>0</v>
      </c>
      <c r="F568">
        <v>454738.78798913897</v>
      </c>
      <c r="G568">
        <v>0</v>
      </c>
      <c r="H568">
        <v>16975.544346380098</v>
      </c>
      <c r="I568">
        <v>0</v>
      </c>
      <c r="J568">
        <v>0</v>
      </c>
    </row>
    <row r="569" spans="1:10" x14ac:dyDescent="0.35">
      <c r="A569" t="s">
        <v>238</v>
      </c>
      <c r="B569" t="s">
        <v>281</v>
      </c>
      <c r="C569">
        <v>2028</v>
      </c>
      <c r="D569" s="34">
        <v>454440.74765381502</v>
      </c>
      <c r="E569">
        <v>0</v>
      </c>
      <c r="F569">
        <v>454440.74765381502</v>
      </c>
      <c r="G569">
        <v>0</v>
      </c>
      <c r="H569">
        <v>17274.234670236801</v>
      </c>
      <c r="I569">
        <v>0</v>
      </c>
      <c r="J569">
        <v>0</v>
      </c>
    </row>
    <row r="570" spans="1:10" x14ac:dyDescent="0.35">
      <c r="A570" t="s">
        <v>238</v>
      </c>
      <c r="B570" t="s">
        <v>281</v>
      </c>
      <c r="C570">
        <v>2030</v>
      </c>
      <c r="D570" s="34">
        <v>449796.30071634601</v>
      </c>
      <c r="E570">
        <v>0</v>
      </c>
      <c r="F570">
        <v>449796.30071634601</v>
      </c>
      <c r="G570">
        <v>0</v>
      </c>
      <c r="H570">
        <v>21922.915338664599</v>
      </c>
      <c r="I570">
        <v>0</v>
      </c>
      <c r="J570">
        <v>0</v>
      </c>
    </row>
    <row r="571" spans="1:10" x14ac:dyDescent="0.35">
      <c r="A571" t="s">
        <v>238</v>
      </c>
      <c r="B571" t="s">
        <v>281</v>
      </c>
      <c r="C571">
        <v>2032</v>
      </c>
      <c r="D571" s="34">
        <v>445575.56843013701</v>
      </c>
      <c r="E571">
        <v>0</v>
      </c>
      <c r="F571">
        <v>445575.56843013701</v>
      </c>
      <c r="G571">
        <v>0</v>
      </c>
      <c r="H571">
        <v>26145.1138593203</v>
      </c>
      <c r="I571">
        <v>0</v>
      </c>
      <c r="J571">
        <v>0</v>
      </c>
    </row>
    <row r="572" spans="1:10" x14ac:dyDescent="0.35">
      <c r="A572" t="s">
        <v>238</v>
      </c>
      <c r="B572" t="s">
        <v>281</v>
      </c>
      <c r="C572">
        <v>2035</v>
      </c>
      <c r="D572" s="34">
        <v>440708.987444748</v>
      </c>
      <c r="E572">
        <v>0</v>
      </c>
      <c r="F572">
        <v>440708.987444748</v>
      </c>
      <c r="G572">
        <v>0</v>
      </c>
      <c r="H572">
        <v>31010.6656650841</v>
      </c>
      <c r="I572">
        <v>0</v>
      </c>
      <c r="J572">
        <v>0</v>
      </c>
    </row>
    <row r="573" spans="1:10" x14ac:dyDescent="0.35">
      <c r="A573" t="s">
        <v>238</v>
      </c>
      <c r="B573" t="s">
        <v>281</v>
      </c>
      <c r="C573">
        <v>2040</v>
      </c>
      <c r="D573" s="34">
        <v>430164.89850808302</v>
      </c>
      <c r="E573">
        <v>0</v>
      </c>
      <c r="F573">
        <v>430164.89850808302</v>
      </c>
      <c r="G573">
        <v>0</v>
      </c>
      <c r="H573">
        <v>41556.330093055098</v>
      </c>
      <c r="I573">
        <v>0</v>
      </c>
      <c r="J573">
        <v>0</v>
      </c>
    </row>
    <row r="574" spans="1:10" x14ac:dyDescent="0.35">
      <c r="A574" t="s">
        <v>238</v>
      </c>
      <c r="B574" t="s">
        <v>281</v>
      </c>
      <c r="C574">
        <v>2045</v>
      </c>
      <c r="D574" s="34">
        <v>389899.95680096699</v>
      </c>
      <c r="E574">
        <v>0</v>
      </c>
      <c r="F574">
        <v>389899.95680096699</v>
      </c>
      <c r="G574">
        <v>0</v>
      </c>
      <c r="H574">
        <v>81823.071357757406</v>
      </c>
      <c r="I574">
        <v>0</v>
      </c>
      <c r="J574">
        <v>0</v>
      </c>
    </row>
    <row r="575" spans="1:10" x14ac:dyDescent="0.35">
      <c r="A575" t="s">
        <v>238</v>
      </c>
      <c r="B575" t="s">
        <v>282</v>
      </c>
      <c r="C575">
        <v>2022</v>
      </c>
      <c r="D575" s="34">
        <v>24055959.4713642</v>
      </c>
      <c r="E575">
        <v>0</v>
      </c>
      <c r="F575">
        <v>24055959.4713642</v>
      </c>
      <c r="G575">
        <v>0</v>
      </c>
      <c r="H575">
        <v>72329.720834125896</v>
      </c>
      <c r="I575">
        <v>0</v>
      </c>
      <c r="J575">
        <v>0</v>
      </c>
    </row>
    <row r="576" spans="1:10" x14ac:dyDescent="0.35">
      <c r="A576" t="s">
        <v>238</v>
      </c>
      <c r="B576" t="s">
        <v>282</v>
      </c>
      <c r="C576">
        <v>2023</v>
      </c>
      <c r="D576" s="34">
        <v>26346690.065894399</v>
      </c>
      <c r="E576">
        <v>0</v>
      </c>
      <c r="F576">
        <v>26346690.065894399</v>
      </c>
      <c r="G576">
        <v>0</v>
      </c>
      <c r="H576">
        <v>213011.20587242901</v>
      </c>
      <c r="I576">
        <v>0</v>
      </c>
      <c r="J576">
        <v>0</v>
      </c>
    </row>
    <row r="577" spans="1:10" x14ac:dyDescent="0.35">
      <c r="A577" t="s">
        <v>238</v>
      </c>
      <c r="B577" t="s">
        <v>282</v>
      </c>
      <c r="C577">
        <v>2024</v>
      </c>
      <c r="D577" s="34">
        <v>28809885.273461301</v>
      </c>
      <c r="E577">
        <v>0</v>
      </c>
      <c r="F577">
        <v>28809885.273461301</v>
      </c>
      <c r="G577">
        <v>0</v>
      </c>
      <c r="H577">
        <v>151314.098258346</v>
      </c>
      <c r="I577">
        <v>0</v>
      </c>
      <c r="J577">
        <v>0</v>
      </c>
    </row>
    <row r="578" spans="1:10" x14ac:dyDescent="0.35">
      <c r="A578" t="s">
        <v>238</v>
      </c>
      <c r="B578" t="s">
        <v>282</v>
      </c>
      <c r="C578">
        <v>2025</v>
      </c>
      <c r="D578" s="34">
        <v>31071196.997570898</v>
      </c>
      <c r="E578">
        <v>0</v>
      </c>
      <c r="F578">
        <v>31071196.997570898</v>
      </c>
      <c r="G578">
        <v>0</v>
      </c>
      <c r="H578">
        <v>217665.99834383299</v>
      </c>
      <c r="I578">
        <v>0</v>
      </c>
      <c r="J578">
        <v>0</v>
      </c>
    </row>
    <row r="579" spans="1:10" x14ac:dyDescent="0.35">
      <c r="A579" t="s">
        <v>238</v>
      </c>
      <c r="B579" t="s">
        <v>282</v>
      </c>
      <c r="C579">
        <v>2026</v>
      </c>
      <c r="D579" s="34">
        <v>33200011.9739682</v>
      </c>
      <c r="E579">
        <v>0</v>
      </c>
      <c r="F579">
        <v>33200011.9739682</v>
      </c>
      <c r="G579">
        <v>0</v>
      </c>
      <c r="H579">
        <v>277230.10547380202</v>
      </c>
      <c r="I579">
        <v>0</v>
      </c>
      <c r="J579">
        <v>0</v>
      </c>
    </row>
    <row r="580" spans="1:10" x14ac:dyDescent="0.35">
      <c r="A580" t="s">
        <v>238</v>
      </c>
      <c r="B580" t="s">
        <v>282</v>
      </c>
      <c r="C580">
        <v>2028</v>
      </c>
      <c r="D580" s="34">
        <v>37132731.653606698</v>
      </c>
      <c r="E580">
        <v>0</v>
      </c>
      <c r="F580">
        <v>37132731.653606698</v>
      </c>
      <c r="G580">
        <v>0</v>
      </c>
      <c r="H580">
        <v>363388.59545897302</v>
      </c>
      <c r="I580">
        <v>0</v>
      </c>
      <c r="J580">
        <v>0</v>
      </c>
    </row>
    <row r="581" spans="1:10" x14ac:dyDescent="0.35">
      <c r="A581" t="s">
        <v>238</v>
      </c>
      <c r="B581" t="s">
        <v>282</v>
      </c>
      <c r="C581">
        <v>2030</v>
      </c>
      <c r="D581" s="34">
        <v>40618956.097347297</v>
      </c>
      <c r="E581">
        <v>0</v>
      </c>
      <c r="F581">
        <v>40618956.097347297</v>
      </c>
      <c r="G581">
        <v>0</v>
      </c>
      <c r="H581">
        <v>583536.48417814495</v>
      </c>
      <c r="I581">
        <v>0</v>
      </c>
      <c r="J581">
        <v>0</v>
      </c>
    </row>
    <row r="582" spans="1:10" x14ac:dyDescent="0.35">
      <c r="A582" t="s">
        <v>238</v>
      </c>
      <c r="B582" t="s">
        <v>282</v>
      </c>
      <c r="C582">
        <v>2032</v>
      </c>
      <c r="D582" s="34">
        <v>44325245.971236899</v>
      </c>
      <c r="E582">
        <v>0</v>
      </c>
      <c r="F582">
        <v>44325245.971236899</v>
      </c>
      <c r="G582">
        <v>0</v>
      </c>
      <c r="H582">
        <v>842699.72484871501</v>
      </c>
      <c r="I582">
        <v>0</v>
      </c>
      <c r="J582">
        <v>0</v>
      </c>
    </row>
    <row r="583" spans="1:10" x14ac:dyDescent="0.35">
      <c r="A583" t="s">
        <v>238</v>
      </c>
      <c r="B583" t="s">
        <v>282</v>
      </c>
      <c r="C583">
        <v>2035</v>
      </c>
      <c r="D583" s="34">
        <v>50014801.8820576</v>
      </c>
      <c r="E583">
        <v>0</v>
      </c>
      <c r="F583">
        <v>50014801.8820576</v>
      </c>
      <c r="G583">
        <v>0</v>
      </c>
      <c r="H583">
        <v>1101320.2425323101</v>
      </c>
      <c r="I583">
        <v>0</v>
      </c>
      <c r="J583">
        <v>0</v>
      </c>
    </row>
    <row r="584" spans="1:10" x14ac:dyDescent="0.35">
      <c r="A584" t="s">
        <v>238</v>
      </c>
      <c r="B584" t="s">
        <v>282</v>
      </c>
      <c r="C584">
        <v>2040</v>
      </c>
      <c r="D584" s="34">
        <v>59498191.106540903</v>
      </c>
      <c r="E584">
        <v>0</v>
      </c>
      <c r="F584">
        <v>59498191.106540903</v>
      </c>
      <c r="G584">
        <v>0</v>
      </c>
      <c r="H584">
        <v>1531560.5996213499</v>
      </c>
      <c r="I584">
        <v>0</v>
      </c>
      <c r="J584">
        <v>0</v>
      </c>
    </row>
    <row r="585" spans="1:10" x14ac:dyDescent="0.35">
      <c r="A585" t="s">
        <v>238</v>
      </c>
      <c r="B585" t="s">
        <v>282</v>
      </c>
      <c r="C585">
        <v>2045</v>
      </c>
      <c r="D585" s="34">
        <v>66910435.992116801</v>
      </c>
      <c r="E585">
        <v>0</v>
      </c>
      <c r="F585">
        <v>66910435.992116801</v>
      </c>
      <c r="G585">
        <v>0</v>
      </c>
      <c r="H585">
        <v>4032942.54883157</v>
      </c>
      <c r="I585">
        <v>0</v>
      </c>
      <c r="J585">
        <v>0</v>
      </c>
    </row>
    <row r="586" spans="1:10" x14ac:dyDescent="0.35">
      <c r="A586" t="s">
        <v>238</v>
      </c>
      <c r="B586" t="s">
        <v>283</v>
      </c>
      <c r="C586">
        <v>2022</v>
      </c>
      <c r="D586" s="34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35">
      <c r="A587" t="s">
        <v>238</v>
      </c>
      <c r="B587" t="s">
        <v>283</v>
      </c>
      <c r="C587">
        <v>2023</v>
      </c>
      <c r="D587" s="34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35">
      <c r="A588" t="s">
        <v>238</v>
      </c>
      <c r="B588" t="s">
        <v>283</v>
      </c>
      <c r="C588">
        <v>2024</v>
      </c>
      <c r="D588" s="34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35">
      <c r="A589" t="s">
        <v>238</v>
      </c>
      <c r="B589" t="s">
        <v>283</v>
      </c>
      <c r="C589">
        <v>2025</v>
      </c>
      <c r="D589" s="34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35">
      <c r="A590" t="s">
        <v>238</v>
      </c>
      <c r="B590" t="s">
        <v>283</v>
      </c>
      <c r="C590">
        <v>2026</v>
      </c>
      <c r="D590" s="34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35">
      <c r="A591" t="s">
        <v>238</v>
      </c>
      <c r="B591" t="s">
        <v>283</v>
      </c>
      <c r="C591">
        <v>2028</v>
      </c>
      <c r="D591" s="34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35">
      <c r="A592" t="s">
        <v>238</v>
      </c>
      <c r="B592" t="s">
        <v>283</v>
      </c>
      <c r="C592">
        <v>2030</v>
      </c>
      <c r="D592" s="34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35">
      <c r="A593" t="s">
        <v>238</v>
      </c>
      <c r="B593" t="s">
        <v>283</v>
      </c>
      <c r="C593">
        <v>2032</v>
      </c>
      <c r="D593" s="34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35">
      <c r="A594" t="s">
        <v>238</v>
      </c>
      <c r="B594" t="s">
        <v>283</v>
      </c>
      <c r="C594">
        <v>2035</v>
      </c>
      <c r="D594" s="3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35">
      <c r="A595" t="s">
        <v>238</v>
      </c>
      <c r="B595" t="s">
        <v>283</v>
      </c>
      <c r="C595">
        <v>2040</v>
      </c>
      <c r="D595" s="34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35">
      <c r="A596" t="s">
        <v>238</v>
      </c>
      <c r="B596" t="s">
        <v>283</v>
      </c>
      <c r="C596">
        <v>2045</v>
      </c>
      <c r="D596" s="34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35">
      <c r="A597" t="s">
        <v>238</v>
      </c>
      <c r="B597" t="s">
        <v>284</v>
      </c>
      <c r="C597">
        <v>2022</v>
      </c>
      <c r="D597" s="34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35">
      <c r="A598" t="s">
        <v>238</v>
      </c>
      <c r="B598" t="s">
        <v>284</v>
      </c>
      <c r="C598">
        <v>2023</v>
      </c>
      <c r="D598" s="34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35">
      <c r="A599" t="s">
        <v>238</v>
      </c>
      <c r="B599" t="s">
        <v>284</v>
      </c>
      <c r="C599">
        <v>2024</v>
      </c>
      <c r="D599" s="34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35">
      <c r="A600" t="s">
        <v>238</v>
      </c>
      <c r="B600" t="s">
        <v>284</v>
      </c>
      <c r="C600">
        <v>2025</v>
      </c>
      <c r="D600" s="34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5">
      <c r="A601" t="s">
        <v>238</v>
      </c>
      <c r="B601" t="s">
        <v>284</v>
      </c>
      <c r="C601">
        <v>2026</v>
      </c>
      <c r="D601" s="34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5">
      <c r="A602" t="s">
        <v>238</v>
      </c>
      <c r="B602" t="s">
        <v>284</v>
      </c>
      <c r="C602">
        <v>2028</v>
      </c>
      <c r="D602" s="34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5">
      <c r="A603" t="s">
        <v>238</v>
      </c>
      <c r="B603" t="s">
        <v>284</v>
      </c>
      <c r="C603">
        <v>2030</v>
      </c>
      <c r="D603" s="34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5">
      <c r="A604" t="s">
        <v>238</v>
      </c>
      <c r="B604" t="s">
        <v>284</v>
      </c>
      <c r="C604">
        <v>2032</v>
      </c>
      <c r="D604" s="3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35">
      <c r="A605" t="s">
        <v>238</v>
      </c>
      <c r="B605" t="s">
        <v>284</v>
      </c>
      <c r="C605">
        <v>2035</v>
      </c>
      <c r="D605" s="34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35">
      <c r="A606" t="s">
        <v>238</v>
      </c>
      <c r="B606" t="s">
        <v>284</v>
      </c>
      <c r="C606">
        <v>2040</v>
      </c>
      <c r="D606" s="34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35">
      <c r="A607" t="s">
        <v>238</v>
      </c>
      <c r="B607" t="s">
        <v>284</v>
      </c>
      <c r="C607">
        <v>2045</v>
      </c>
      <c r="D607" s="34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35">
      <c r="A608" t="s">
        <v>238</v>
      </c>
      <c r="B608" t="s">
        <v>285</v>
      </c>
      <c r="C608">
        <v>2022</v>
      </c>
      <c r="D608" s="34">
        <v>32837.264592261701</v>
      </c>
      <c r="E608">
        <v>0</v>
      </c>
      <c r="F608">
        <v>32837.264592261701</v>
      </c>
      <c r="G608">
        <v>0</v>
      </c>
      <c r="H608">
        <v>2191.6763915699398</v>
      </c>
      <c r="I608">
        <v>0</v>
      </c>
      <c r="J608">
        <v>0</v>
      </c>
    </row>
    <row r="609" spans="1:10" x14ac:dyDescent="0.35">
      <c r="A609" t="s">
        <v>238</v>
      </c>
      <c r="B609" t="s">
        <v>285</v>
      </c>
      <c r="C609">
        <v>2023</v>
      </c>
      <c r="D609" s="34">
        <v>163081.683610092</v>
      </c>
      <c r="E609">
        <v>0</v>
      </c>
      <c r="F609">
        <v>163081.683610092</v>
      </c>
      <c r="G609">
        <v>0</v>
      </c>
      <c r="H609">
        <v>17341.229746265901</v>
      </c>
      <c r="I609">
        <v>0</v>
      </c>
      <c r="J609">
        <v>0</v>
      </c>
    </row>
    <row r="610" spans="1:10" x14ac:dyDescent="0.35">
      <c r="A610" t="s">
        <v>238</v>
      </c>
      <c r="B610" t="s">
        <v>285</v>
      </c>
      <c r="C610">
        <v>2024</v>
      </c>
      <c r="D610" s="34">
        <v>184564.82265531999</v>
      </c>
      <c r="E610">
        <v>0</v>
      </c>
      <c r="F610">
        <v>184564.82265531999</v>
      </c>
      <c r="G610">
        <v>0</v>
      </c>
      <c r="H610">
        <v>12630.5968637554</v>
      </c>
      <c r="I610">
        <v>0</v>
      </c>
      <c r="J610">
        <v>0</v>
      </c>
    </row>
    <row r="611" spans="1:10" x14ac:dyDescent="0.35">
      <c r="A611" t="s">
        <v>238</v>
      </c>
      <c r="B611" t="s">
        <v>285</v>
      </c>
      <c r="C611">
        <v>2025</v>
      </c>
      <c r="D611" s="34">
        <v>211469.474553229</v>
      </c>
      <c r="E611">
        <v>0</v>
      </c>
      <c r="F611">
        <v>211469.474553229</v>
      </c>
      <c r="G611">
        <v>0</v>
      </c>
      <c r="H611">
        <v>21820.643712060799</v>
      </c>
      <c r="I611">
        <v>0</v>
      </c>
      <c r="J611">
        <v>0</v>
      </c>
    </row>
    <row r="612" spans="1:10" x14ac:dyDescent="0.35">
      <c r="A612" t="s">
        <v>238</v>
      </c>
      <c r="B612" t="s">
        <v>285</v>
      </c>
      <c r="C612">
        <v>2026</v>
      </c>
      <c r="D612" s="34">
        <v>212327.302536537</v>
      </c>
      <c r="E612">
        <v>0</v>
      </c>
      <c r="F612">
        <v>212327.302536537</v>
      </c>
      <c r="G612">
        <v>0</v>
      </c>
      <c r="H612">
        <v>20964.328104387601</v>
      </c>
      <c r="I612">
        <v>0</v>
      </c>
      <c r="J612">
        <v>0</v>
      </c>
    </row>
    <row r="613" spans="1:10" x14ac:dyDescent="0.35">
      <c r="A613" t="s">
        <v>238</v>
      </c>
      <c r="B613" t="s">
        <v>285</v>
      </c>
      <c r="C613">
        <v>2028</v>
      </c>
      <c r="D613" s="34">
        <v>213849.84738694801</v>
      </c>
      <c r="E613">
        <v>0</v>
      </c>
      <c r="F613">
        <v>213849.84738694801</v>
      </c>
      <c r="G613">
        <v>0</v>
      </c>
      <c r="H613">
        <v>19444.5432325902</v>
      </c>
      <c r="I613">
        <v>0</v>
      </c>
      <c r="J613">
        <v>0</v>
      </c>
    </row>
    <row r="614" spans="1:10" x14ac:dyDescent="0.35">
      <c r="A614" t="s">
        <v>238</v>
      </c>
      <c r="B614" t="s">
        <v>285</v>
      </c>
      <c r="C614">
        <v>2030</v>
      </c>
      <c r="D614" s="34">
        <v>207585.596293248</v>
      </c>
      <c r="E614">
        <v>0</v>
      </c>
      <c r="F614">
        <v>207585.596293248</v>
      </c>
      <c r="G614">
        <v>0</v>
      </c>
      <c r="H614">
        <v>25706.9863060965</v>
      </c>
      <c r="I614">
        <v>0</v>
      </c>
      <c r="J614">
        <v>0</v>
      </c>
    </row>
    <row r="615" spans="1:10" x14ac:dyDescent="0.35">
      <c r="A615" t="s">
        <v>238</v>
      </c>
      <c r="B615" t="s">
        <v>285</v>
      </c>
      <c r="C615">
        <v>2032</v>
      </c>
      <c r="D615" s="34">
        <v>198563.20204981201</v>
      </c>
      <c r="E615">
        <v>0</v>
      </c>
      <c r="F615">
        <v>198563.20204981201</v>
      </c>
      <c r="G615">
        <v>0</v>
      </c>
      <c r="H615">
        <v>34730.435453204198</v>
      </c>
      <c r="I615">
        <v>0</v>
      </c>
      <c r="J615">
        <v>0</v>
      </c>
    </row>
    <row r="616" spans="1:10" x14ac:dyDescent="0.35">
      <c r="A616" t="s">
        <v>238</v>
      </c>
      <c r="B616" t="s">
        <v>285</v>
      </c>
      <c r="C616">
        <v>2035</v>
      </c>
      <c r="D616" s="34">
        <v>193119.028471898</v>
      </c>
      <c r="E616">
        <v>0</v>
      </c>
      <c r="F616">
        <v>193119.028471898</v>
      </c>
      <c r="G616">
        <v>0</v>
      </c>
      <c r="H616">
        <v>40175.5928616128</v>
      </c>
      <c r="I616">
        <v>0</v>
      </c>
      <c r="J616">
        <v>0</v>
      </c>
    </row>
    <row r="617" spans="1:10" x14ac:dyDescent="0.35">
      <c r="A617" t="s">
        <v>238</v>
      </c>
      <c r="B617" t="s">
        <v>285</v>
      </c>
      <c r="C617">
        <v>2040</v>
      </c>
      <c r="D617" s="34">
        <v>179180.39817809401</v>
      </c>
      <c r="E617">
        <v>0</v>
      </c>
      <c r="F617">
        <v>179180.39817809401</v>
      </c>
      <c r="G617">
        <v>0</v>
      </c>
      <c r="H617">
        <v>54115.834788645101</v>
      </c>
      <c r="I617">
        <v>0</v>
      </c>
      <c r="J617">
        <v>0</v>
      </c>
    </row>
    <row r="618" spans="1:10" x14ac:dyDescent="0.35">
      <c r="A618" t="s">
        <v>238</v>
      </c>
      <c r="B618" t="s">
        <v>285</v>
      </c>
      <c r="C618">
        <v>2045</v>
      </c>
      <c r="D618" s="34">
        <v>154786.07910993899</v>
      </c>
      <c r="E618">
        <v>0</v>
      </c>
      <c r="F618">
        <v>154786.07910993899</v>
      </c>
      <c r="G618">
        <v>0</v>
      </c>
      <c r="H618">
        <v>78512.349014792897</v>
      </c>
      <c r="I618">
        <v>0</v>
      </c>
      <c r="J618">
        <v>0</v>
      </c>
    </row>
    <row r="619" spans="1:10" x14ac:dyDescent="0.35">
      <c r="A619" t="s">
        <v>238</v>
      </c>
      <c r="B619" t="s">
        <v>286</v>
      </c>
      <c r="C619">
        <v>2022</v>
      </c>
      <c r="D619" s="34">
        <v>108010.8</v>
      </c>
      <c r="E619">
        <v>0</v>
      </c>
      <c r="F619">
        <v>108010.8</v>
      </c>
      <c r="G619">
        <v>0</v>
      </c>
      <c r="H619">
        <v>0</v>
      </c>
      <c r="I619">
        <v>0</v>
      </c>
      <c r="J619">
        <v>0</v>
      </c>
    </row>
    <row r="620" spans="1:10" x14ac:dyDescent="0.35">
      <c r="A620" t="s">
        <v>238</v>
      </c>
      <c r="B620" t="s">
        <v>286</v>
      </c>
      <c r="C620">
        <v>2023</v>
      </c>
      <c r="D620" s="34">
        <v>879766.80000000296</v>
      </c>
      <c r="E620">
        <v>0</v>
      </c>
      <c r="F620">
        <v>879766.80000000296</v>
      </c>
      <c r="G620">
        <v>0</v>
      </c>
      <c r="H620">
        <v>0</v>
      </c>
      <c r="I620">
        <v>0</v>
      </c>
      <c r="J620">
        <v>0</v>
      </c>
    </row>
    <row r="621" spans="1:10" x14ac:dyDescent="0.35">
      <c r="A621" t="s">
        <v>238</v>
      </c>
      <c r="B621" t="s">
        <v>286</v>
      </c>
      <c r="C621">
        <v>2024</v>
      </c>
      <c r="D621" s="34">
        <v>879766.80000000296</v>
      </c>
      <c r="E621">
        <v>0</v>
      </c>
      <c r="F621">
        <v>879766.80000000296</v>
      </c>
      <c r="G621">
        <v>0</v>
      </c>
      <c r="H621">
        <v>0</v>
      </c>
      <c r="I621">
        <v>0</v>
      </c>
      <c r="J621">
        <v>0</v>
      </c>
    </row>
    <row r="622" spans="1:10" x14ac:dyDescent="0.35">
      <c r="A622" t="s">
        <v>238</v>
      </c>
      <c r="B622" t="s">
        <v>286</v>
      </c>
      <c r="C622">
        <v>2025</v>
      </c>
      <c r="D622" s="34">
        <v>879766.80000000296</v>
      </c>
      <c r="E622">
        <v>0</v>
      </c>
      <c r="F622">
        <v>879766.80000000296</v>
      </c>
      <c r="G622">
        <v>0</v>
      </c>
      <c r="H622">
        <v>0</v>
      </c>
      <c r="I622">
        <v>0</v>
      </c>
      <c r="J622">
        <v>0</v>
      </c>
    </row>
    <row r="623" spans="1:10" x14ac:dyDescent="0.35">
      <c r="A623" t="s">
        <v>238</v>
      </c>
      <c r="B623" t="s">
        <v>286</v>
      </c>
      <c r="C623">
        <v>2026</v>
      </c>
      <c r="D623" s="34">
        <v>879766.80000000296</v>
      </c>
      <c r="E623">
        <v>0</v>
      </c>
      <c r="F623">
        <v>879766.80000000296</v>
      </c>
      <c r="G623">
        <v>0</v>
      </c>
      <c r="H623">
        <v>0</v>
      </c>
      <c r="I623">
        <v>0</v>
      </c>
      <c r="J623">
        <v>0</v>
      </c>
    </row>
    <row r="624" spans="1:10" x14ac:dyDescent="0.35">
      <c r="A624" t="s">
        <v>238</v>
      </c>
      <c r="B624" t="s">
        <v>286</v>
      </c>
      <c r="C624">
        <v>2028</v>
      </c>
      <c r="D624" s="34">
        <v>4177994.3999999799</v>
      </c>
      <c r="E624">
        <v>0</v>
      </c>
      <c r="F624">
        <v>4177994.3999999799</v>
      </c>
      <c r="G624">
        <v>0</v>
      </c>
      <c r="H624">
        <v>0</v>
      </c>
      <c r="I624">
        <v>0</v>
      </c>
      <c r="J624">
        <v>0</v>
      </c>
    </row>
    <row r="625" spans="1:10" x14ac:dyDescent="0.35">
      <c r="A625" t="s">
        <v>238</v>
      </c>
      <c r="B625" t="s">
        <v>286</v>
      </c>
      <c r="C625">
        <v>2030</v>
      </c>
      <c r="D625" s="34">
        <v>4177994.3999999799</v>
      </c>
      <c r="E625">
        <v>0</v>
      </c>
      <c r="F625">
        <v>4177994.3999999799</v>
      </c>
      <c r="G625">
        <v>0</v>
      </c>
      <c r="H625">
        <v>0</v>
      </c>
      <c r="I625">
        <v>0</v>
      </c>
      <c r="J625">
        <v>0</v>
      </c>
    </row>
    <row r="626" spans="1:10" x14ac:dyDescent="0.35">
      <c r="A626" t="s">
        <v>238</v>
      </c>
      <c r="B626" t="s">
        <v>286</v>
      </c>
      <c r="C626">
        <v>2032</v>
      </c>
      <c r="D626" s="34">
        <v>4177994.3999999799</v>
      </c>
      <c r="E626">
        <v>0</v>
      </c>
      <c r="F626">
        <v>4177994.3999999799</v>
      </c>
      <c r="G626">
        <v>0</v>
      </c>
      <c r="H626">
        <v>0</v>
      </c>
      <c r="I626">
        <v>0</v>
      </c>
      <c r="J626">
        <v>0</v>
      </c>
    </row>
    <row r="627" spans="1:10" x14ac:dyDescent="0.35">
      <c r="A627" t="s">
        <v>238</v>
      </c>
      <c r="B627" t="s">
        <v>286</v>
      </c>
      <c r="C627">
        <v>2035</v>
      </c>
      <c r="D627" s="34">
        <v>4177994.3999999799</v>
      </c>
      <c r="E627">
        <v>0</v>
      </c>
      <c r="F627">
        <v>4177994.3999999799</v>
      </c>
      <c r="G627">
        <v>0</v>
      </c>
      <c r="H627">
        <v>0</v>
      </c>
      <c r="I627">
        <v>0</v>
      </c>
      <c r="J627">
        <v>0</v>
      </c>
    </row>
    <row r="628" spans="1:10" x14ac:dyDescent="0.35">
      <c r="A628" t="s">
        <v>238</v>
      </c>
      <c r="B628" t="s">
        <v>286</v>
      </c>
      <c r="C628">
        <v>2040</v>
      </c>
      <c r="D628" s="34">
        <v>4177994.3999999799</v>
      </c>
      <c r="E628">
        <v>0</v>
      </c>
      <c r="F628">
        <v>4177994.3999999799</v>
      </c>
      <c r="G628">
        <v>0</v>
      </c>
      <c r="H628">
        <v>0</v>
      </c>
      <c r="I628">
        <v>0</v>
      </c>
      <c r="J628">
        <v>0</v>
      </c>
    </row>
    <row r="629" spans="1:10" x14ac:dyDescent="0.35">
      <c r="A629" t="s">
        <v>238</v>
      </c>
      <c r="B629" t="s">
        <v>286</v>
      </c>
      <c r="C629">
        <v>2045</v>
      </c>
      <c r="D629" s="34">
        <v>4177994.3999999799</v>
      </c>
      <c r="E629">
        <v>0</v>
      </c>
      <c r="F629">
        <v>4177994.3999999799</v>
      </c>
      <c r="G629">
        <v>0</v>
      </c>
      <c r="H629">
        <v>0</v>
      </c>
      <c r="I629">
        <v>0</v>
      </c>
      <c r="J629">
        <v>0</v>
      </c>
    </row>
    <row r="630" spans="1:10" x14ac:dyDescent="0.35">
      <c r="A630" t="s">
        <v>238</v>
      </c>
      <c r="B630" t="s">
        <v>287</v>
      </c>
      <c r="C630">
        <v>2022</v>
      </c>
      <c r="D630" s="34">
        <v>-48581.017097832402</v>
      </c>
      <c r="E630">
        <v>385401.01977742201</v>
      </c>
      <c r="F630">
        <v>336820.26562968799</v>
      </c>
      <c r="G630">
        <v>-17377.0141010525</v>
      </c>
      <c r="H630">
        <v>0</v>
      </c>
      <c r="I630">
        <v>0</v>
      </c>
      <c r="J630">
        <v>0</v>
      </c>
    </row>
    <row r="631" spans="1:10" x14ac:dyDescent="0.35">
      <c r="A631" t="s">
        <v>238</v>
      </c>
      <c r="B631" t="s">
        <v>287</v>
      </c>
      <c r="C631">
        <v>2023</v>
      </c>
      <c r="D631" s="34">
        <v>-144309.10846132401</v>
      </c>
      <c r="E631">
        <v>956770.89441250102</v>
      </c>
      <c r="F631">
        <v>812459.44982805895</v>
      </c>
      <c r="G631">
        <v>-9769.9963626582794</v>
      </c>
      <c r="H631">
        <v>0</v>
      </c>
      <c r="I631">
        <v>0</v>
      </c>
      <c r="J631">
        <v>0</v>
      </c>
    </row>
    <row r="632" spans="1:10" x14ac:dyDescent="0.35">
      <c r="A632" t="s">
        <v>238</v>
      </c>
      <c r="B632" t="s">
        <v>287</v>
      </c>
      <c r="C632">
        <v>2024</v>
      </c>
      <c r="D632" s="34">
        <v>-278176.57234899502</v>
      </c>
      <c r="E632">
        <v>1970279.90814521</v>
      </c>
      <c r="F632">
        <v>1692103.5097755599</v>
      </c>
      <c r="G632">
        <v>-38877.979973737602</v>
      </c>
      <c r="H632">
        <v>0</v>
      </c>
      <c r="I632">
        <v>0</v>
      </c>
      <c r="J632">
        <v>0</v>
      </c>
    </row>
    <row r="633" spans="1:10" x14ac:dyDescent="0.35">
      <c r="A633" t="s">
        <v>238</v>
      </c>
      <c r="B633" t="s">
        <v>287</v>
      </c>
      <c r="C633">
        <v>2025</v>
      </c>
      <c r="D633" s="34">
        <v>-310956.82463965903</v>
      </c>
      <c r="E633">
        <v>2161504.8763404801</v>
      </c>
      <c r="F633">
        <v>1850550.3947926101</v>
      </c>
      <c r="G633">
        <v>-33464.219553472198</v>
      </c>
      <c r="H633">
        <v>0</v>
      </c>
      <c r="I633">
        <v>0</v>
      </c>
      <c r="J633">
        <v>0</v>
      </c>
    </row>
    <row r="634" spans="1:10" x14ac:dyDescent="0.35">
      <c r="A634" t="s">
        <v>238</v>
      </c>
      <c r="B634" t="s">
        <v>287</v>
      </c>
      <c r="C634">
        <v>2026</v>
      </c>
      <c r="D634" s="34">
        <v>-323658.109927685</v>
      </c>
      <c r="E634">
        <v>2186403.7557337298</v>
      </c>
      <c r="F634">
        <v>1862744.06295009</v>
      </c>
      <c r="G634">
        <v>-23276.067104635</v>
      </c>
      <c r="H634">
        <v>0</v>
      </c>
      <c r="I634">
        <v>0</v>
      </c>
      <c r="J634">
        <v>0</v>
      </c>
    </row>
    <row r="635" spans="1:10" x14ac:dyDescent="0.35">
      <c r="A635" t="s">
        <v>238</v>
      </c>
      <c r="B635" t="s">
        <v>287</v>
      </c>
      <c r="C635">
        <v>2028</v>
      </c>
      <c r="D635" s="34">
        <v>-360260.59044753702</v>
      </c>
      <c r="E635">
        <v>2331319.2389831301</v>
      </c>
      <c r="F635">
        <v>1971060.1123713001</v>
      </c>
      <c r="G635">
        <v>-6750.9209308434802</v>
      </c>
      <c r="H635">
        <v>0</v>
      </c>
      <c r="I635">
        <v>0</v>
      </c>
      <c r="J635">
        <v>0</v>
      </c>
    </row>
    <row r="636" spans="1:10" x14ac:dyDescent="0.35">
      <c r="A636" t="s">
        <v>238</v>
      </c>
      <c r="B636" t="s">
        <v>287</v>
      </c>
      <c r="C636">
        <v>2030</v>
      </c>
      <c r="D636" s="34">
        <v>-409401.11914845603</v>
      </c>
      <c r="E636">
        <v>2470462.82846164</v>
      </c>
      <c r="F636">
        <v>2061065.42888774</v>
      </c>
      <c r="G636">
        <v>24602.4518420776</v>
      </c>
      <c r="H636">
        <v>0</v>
      </c>
      <c r="I636">
        <v>0</v>
      </c>
      <c r="J636">
        <v>0</v>
      </c>
    </row>
    <row r="637" spans="1:10" x14ac:dyDescent="0.35">
      <c r="A637" t="s">
        <v>238</v>
      </c>
      <c r="B637" t="s">
        <v>287</v>
      </c>
      <c r="C637">
        <v>2032</v>
      </c>
      <c r="D637" s="34">
        <v>-554835.32825528702</v>
      </c>
      <c r="E637">
        <v>2899249.5752183902</v>
      </c>
      <c r="F637">
        <v>2344410.7720314502</v>
      </c>
      <c r="G637">
        <v>118089.828589262</v>
      </c>
      <c r="H637">
        <v>0</v>
      </c>
      <c r="I637">
        <v>0</v>
      </c>
      <c r="J637">
        <v>0</v>
      </c>
    </row>
    <row r="638" spans="1:10" x14ac:dyDescent="0.35">
      <c r="A638" t="s">
        <v>238</v>
      </c>
      <c r="B638" t="s">
        <v>287</v>
      </c>
      <c r="C638">
        <v>2035</v>
      </c>
      <c r="D638" s="34">
        <v>-818268.07977717801</v>
      </c>
      <c r="E638">
        <v>3897813.2466334598</v>
      </c>
      <c r="F638">
        <v>3079542.39630527</v>
      </c>
      <c r="G638">
        <v>248897.43710594199</v>
      </c>
      <c r="H638">
        <v>0</v>
      </c>
      <c r="I638">
        <v>0</v>
      </c>
      <c r="J638">
        <v>0</v>
      </c>
    </row>
    <row r="639" spans="1:10" x14ac:dyDescent="0.35">
      <c r="A639" t="s">
        <v>238</v>
      </c>
      <c r="B639" t="s">
        <v>287</v>
      </c>
      <c r="C639">
        <v>2040</v>
      </c>
      <c r="D639" s="34">
        <v>-1232165.07080011</v>
      </c>
      <c r="E639">
        <v>5868043.4992907504</v>
      </c>
      <c r="F639">
        <v>4635877.3299925299</v>
      </c>
      <c r="G639">
        <v>377650.22331839602</v>
      </c>
      <c r="H639">
        <v>0</v>
      </c>
      <c r="I639">
        <v>0</v>
      </c>
      <c r="J639">
        <v>0</v>
      </c>
    </row>
    <row r="640" spans="1:10" x14ac:dyDescent="0.35">
      <c r="A640" t="s">
        <v>238</v>
      </c>
      <c r="B640" t="s">
        <v>287</v>
      </c>
      <c r="C640">
        <v>2045</v>
      </c>
      <c r="D640" s="34">
        <v>-1595029.1498314999</v>
      </c>
      <c r="E640">
        <v>7961482.3356889198</v>
      </c>
      <c r="F640">
        <v>6366458.0129791601</v>
      </c>
      <c r="G640">
        <v>437504.94741789199</v>
      </c>
      <c r="H640">
        <v>0</v>
      </c>
      <c r="I640">
        <v>0</v>
      </c>
      <c r="J640">
        <v>0</v>
      </c>
    </row>
    <row r="641" spans="1:10" x14ac:dyDescent="0.35">
      <c r="A641" t="s">
        <v>238</v>
      </c>
      <c r="B641" t="s">
        <v>288</v>
      </c>
      <c r="C641">
        <v>2022</v>
      </c>
      <c r="D641" s="34">
        <v>51851.178766239602</v>
      </c>
      <c r="E641">
        <v>0</v>
      </c>
      <c r="F641">
        <v>51851.178766239602</v>
      </c>
      <c r="G641">
        <v>0</v>
      </c>
      <c r="H641">
        <v>2819.0783231329901</v>
      </c>
      <c r="I641">
        <v>0</v>
      </c>
      <c r="J641">
        <v>0</v>
      </c>
    </row>
    <row r="642" spans="1:10" x14ac:dyDescent="0.35">
      <c r="A642" t="s">
        <v>238</v>
      </c>
      <c r="B642" t="s">
        <v>288</v>
      </c>
      <c r="C642">
        <v>2023</v>
      </c>
      <c r="D642" s="34">
        <v>122904.221311549</v>
      </c>
      <c r="E642">
        <v>0</v>
      </c>
      <c r="F642">
        <v>122904.221311549</v>
      </c>
      <c r="G642">
        <v>0</v>
      </c>
      <c r="H642">
        <v>12679.1049059222</v>
      </c>
      <c r="I642">
        <v>0</v>
      </c>
      <c r="J642">
        <v>0</v>
      </c>
    </row>
    <row r="643" spans="1:10" x14ac:dyDescent="0.35">
      <c r="A643" t="s">
        <v>238</v>
      </c>
      <c r="B643" t="s">
        <v>288</v>
      </c>
      <c r="C643">
        <v>2024</v>
      </c>
      <c r="D643" s="34">
        <v>1344294.7690813399</v>
      </c>
      <c r="E643">
        <v>0</v>
      </c>
      <c r="F643">
        <v>1344294.7690813399</v>
      </c>
      <c r="G643">
        <v>0</v>
      </c>
      <c r="H643">
        <v>52935.062234584097</v>
      </c>
      <c r="I643">
        <v>0</v>
      </c>
      <c r="J643">
        <v>0</v>
      </c>
    </row>
    <row r="644" spans="1:10" x14ac:dyDescent="0.35">
      <c r="A644" t="s">
        <v>238</v>
      </c>
      <c r="B644" t="s">
        <v>288</v>
      </c>
      <c r="C644">
        <v>2025</v>
      </c>
      <c r="D644" s="34">
        <v>4997691.1015339699</v>
      </c>
      <c r="E644">
        <v>0</v>
      </c>
      <c r="F644">
        <v>4997691.1015339699</v>
      </c>
      <c r="G644">
        <v>0</v>
      </c>
      <c r="H644">
        <v>214669.35183931899</v>
      </c>
      <c r="I644">
        <v>0</v>
      </c>
      <c r="J644">
        <v>0</v>
      </c>
    </row>
    <row r="645" spans="1:10" x14ac:dyDescent="0.35">
      <c r="A645" t="s">
        <v>238</v>
      </c>
      <c r="B645" t="s">
        <v>288</v>
      </c>
      <c r="C645">
        <v>2026</v>
      </c>
      <c r="D645" s="34">
        <v>5058078.0015217299</v>
      </c>
      <c r="E645">
        <v>0</v>
      </c>
      <c r="F645">
        <v>5058078.0015217299</v>
      </c>
      <c r="G645">
        <v>0</v>
      </c>
      <c r="H645">
        <v>154281.36109873399</v>
      </c>
      <c r="I645">
        <v>0</v>
      </c>
      <c r="J645">
        <v>0</v>
      </c>
    </row>
    <row r="646" spans="1:10" x14ac:dyDescent="0.35">
      <c r="A646" t="s">
        <v>238</v>
      </c>
      <c r="B646" t="s">
        <v>288</v>
      </c>
      <c r="C646">
        <v>2028</v>
      </c>
      <c r="D646" s="34">
        <v>5032644.2678077901</v>
      </c>
      <c r="E646">
        <v>0</v>
      </c>
      <c r="F646">
        <v>5032644.2678077901</v>
      </c>
      <c r="G646">
        <v>0</v>
      </c>
      <c r="H646">
        <v>179719.13907492699</v>
      </c>
      <c r="I646">
        <v>0</v>
      </c>
      <c r="J646">
        <v>0</v>
      </c>
    </row>
    <row r="647" spans="1:10" x14ac:dyDescent="0.35">
      <c r="A647" t="s">
        <v>238</v>
      </c>
      <c r="B647" t="s">
        <v>288</v>
      </c>
      <c r="C647">
        <v>2030</v>
      </c>
      <c r="D647" s="34">
        <v>4923031.72101874</v>
      </c>
      <c r="E647">
        <v>0</v>
      </c>
      <c r="F647">
        <v>4923031.72101874</v>
      </c>
      <c r="G647">
        <v>0</v>
      </c>
      <c r="H647">
        <v>289362.45113547897</v>
      </c>
      <c r="I647">
        <v>0</v>
      </c>
      <c r="J647">
        <v>0</v>
      </c>
    </row>
    <row r="648" spans="1:10" x14ac:dyDescent="0.35">
      <c r="A648" t="s">
        <v>238</v>
      </c>
      <c r="B648" t="s">
        <v>288</v>
      </c>
      <c r="C648">
        <v>2032</v>
      </c>
      <c r="D648" s="34">
        <v>4810056.0621507904</v>
      </c>
      <c r="E648">
        <v>0</v>
      </c>
      <c r="F648">
        <v>4810056.0621507904</v>
      </c>
      <c r="G648">
        <v>0</v>
      </c>
      <c r="H648">
        <v>402623.57495582302</v>
      </c>
      <c r="I648">
        <v>0</v>
      </c>
      <c r="J648">
        <v>0</v>
      </c>
    </row>
    <row r="649" spans="1:10" x14ac:dyDescent="0.35">
      <c r="A649" t="s">
        <v>238</v>
      </c>
      <c r="B649" t="s">
        <v>288</v>
      </c>
      <c r="C649">
        <v>2035</v>
      </c>
      <c r="D649" s="34">
        <v>10784544.1715954</v>
      </c>
      <c r="E649">
        <v>0</v>
      </c>
      <c r="F649">
        <v>10784544.1715954</v>
      </c>
      <c r="G649">
        <v>0</v>
      </c>
      <c r="H649">
        <v>749206.03706515103</v>
      </c>
      <c r="I649">
        <v>0</v>
      </c>
      <c r="J649">
        <v>0</v>
      </c>
    </row>
    <row r="650" spans="1:10" x14ac:dyDescent="0.35">
      <c r="A650" t="s">
        <v>238</v>
      </c>
      <c r="B650" t="s">
        <v>288</v>
      </c>
      <c r="C650">
        <v>2040</v>
      </c>
      <c r="D650" s="34">
        <v>12545737.0939555</v>
      </c>
      <c r="E650">
        <v>0</v>
      </c>
      <c r="F650">
        <v>12545737.0939555</v>
      </c>
      <c r="G650">
        <v>0</v>
      </c>
      <c r="H650">
        <v>1097637.00709219</v>
      </c>
      <c r="I650">
        <v>0</v>
      </c>
      <c r="J650">
        <v>0</v>
      </c>
    </row>
    <row r="651" spans="1:10" x14ac:dyDescent="0.35">
      <c r="A651" t="s">
        <v>238</v>
      </c>
      <c r="B651" t="s">
        <v>288</v>
      </c>
      <c r="C651">
        <v>2045</v>
      </c>
      <c r="D651" s="34">
        <v>12053273.1907223</v>
      </c>
      <c r="E651">
        <v>0</v>
      </c>
      <c r="F651">
        <v>12053273.1907223</v>
      </c>
      <c r="G651">
        <v>0</v>
      </c>
      <c r="H651">
        <v>3072231.2049690601</v>
      </c>
      <c r="I651">
        <v>0</v>
      </c>
      <c r="J651">
        <v>0</v>
      </c>
    </row>
    <row r="652" spans="1:10" x14ac:dyDescent="0.35">
      <c r="A652" t="s">
        <v>238</v>
      </c>
      <c r="B652" t="s">
        <v>289</v>
      </c>
      <c r="C652">
        <v>2022</v>
      </c>
      <c r="D652" s="34">
        <v>-47638.495239800097</v>
      </c>
      <c r="E652">
        <v>354816.30435275601</v>
      </c>
      <c r="F652">
        <v>307178.46665282798</v>
      </c>
      <c r="G652">
        <v>-12690.6906707239</v>
      </c>
      <c r="H652">
        <v>0</v>
      </c>
      <c r="I652">
        <v>0</v>
      </c>
      <c r="J652">
        <v>0</v>
      </c>
    </row>
    <row r="653" spans="1:10" x14ac:dyDescent="0.35">
      <c r="A653" t="s">
        <v>238</v>
      </c>
      <c r="B653" t="s">
        <v>289</v>
      </c>
      <c r="C653">
        <v>2023</v>
      </c>
      <c r="D653" s="34">
        <v>-141234.77020468199</v>
      </c>
      <c r="E653">
        <v>938615.47866156104</v>
      </c>
      <c r="F653">
        <v>797382.171276337</v>
      </c>
      <c r="G653">
        <v>-10082.527890079</v>
      </c>
      <c r="H653">
        <v>0</v>
      </c>
      <c r="I653">
        <v>0</v>
      </c>
      <c r="J653">
        <v>0</v>
      </c>
    </row>
    <row r="654" spans="1:10" x14ac:dyDescent="0.35">
      <c r="A654" t="s">
        <v>238</v>
      </c>
      <c r="B654" t="s">
        <v>289</v>
      </c>
      <c r="C654">
        <v>2024</v>
      </c>
      <c r="D654" s="34">
        <v>-291314.60094675899</v>
      </c>
      <c r="E654">
        <v>2055517.76205656</v>
      </c>
      <c r="F654">
        <v>1764202.84009473</v>
      </c>
      <c r="G654">
        <v>-38381.857920694201</v>
      </c>
      <c r="H654">
        <v>0</v>
      </c>
      <c r="I654">
        <v>0</v>
      </c>
      <c r="J654">
        <v>0</v>
      </c>
    </row>
    <row r="655" spans="1:10" x14ac:dyDescent="0.35">
      <c r="A655" t="s">
        <v>238</v>
      </c>
      <c r="B655" t="s">
        <v>289</v>
      </c>
      <c r="C655">
        <v>2025</v>
      </c>
      <c r="D655" s="34">
        <v>-371057.32289751002</v>
      </c>
      <c r="E655">
        <v>2655397.2506555002</v>
      </c>
      <c r="F655">
        <v>2284336.9568188898</v>
      </c>
      <c r="G655">
        <v>-50188.126130266101</v>
      </c>
      <c r="H655">
        <v>0</v>
      </c>
      <c r="I655">
        <v>0</v>
      </c>
      <c r="J655">
        <v>0</v>
      </c>
    </row>
    <row r="656" spans="1:10" x14ac:dyDescent="0.35">
      <c r="A656" t="s">
        <v>238</v>
      </c>
      <c r="B656" t="s">
        <v>289</v>
      </c>
      <c r="C656">
        <v>2026</v>
      </c>
      <c r="D656" s="34">
        <v>-375132.10411979997</v>
      </c>
      <c r="E656">
        <v>2656679.82274279</v>
      </c>
      <c r="F656">
        <v>2281543.8490598402</v>
      </c>
      <c r="G656">
        <v>-46785.490573224801</v>
      </c>
      <c r="H656">
        <v>0</v>
      </c>
      <c r="I656">
        <v>0</v>
      </c>
      <c r="J656">
        <v>0</v>
      </c>
    </row>
    <row r="657" spans="1:10" x14ac:dyDescent="0.35">
      <c r="A657" t="s">
        <v>238</v>
      </c>
      <c r="B657" t="s">
        <v>289</v>
      </c>
      <c r="C657">
        <v>2028</v>
      </c>
      <c r="D657" s="34">
        <v>-420490.696948011</v>
      </c>
      <c r="E657">
        <v>2824196.7152957302</v>
      </c>
      <c r="F657">
        <v>2403704.2560742302</v>
      </c>
      <c r="G657">
        <v>-24091.493079420899</v>
      </c>
      <c r="H657">
        <v>0</v>
      </c>
      <c r="I657">
        <v>0</v>
      </c>
      <c r="J657">
        <v>0</v>
      </c>
    </row>
    <row r="658" spans="1:10" x14ac:dyDescent="0.35">
      <c r="A658" t="s">
        <v>238</v>
      </c>
      <c r="B658" t="s">
        <v>289</v>
      </c>
      <c r="C658">
        <v>2030</v>
      </c>
      <c r="D658" s="34">
        <v>-507346.46182390599</v>
      </c>
      <c r="E658">
        <v>3187951.5852920199</v>
      </c>
      <c r="F658">
        <v>2680610.6095882398</v>
      </c>
      <c r="G658">
        <v>11106.6839836693</v>
      </c>
      <c r="H658">
        <v>0</v>
      </c>
      <c r="I658">
        <v>0</v>
      </c>
      <c r="J658">
        <v>0</v>
      </c>
    </row>
    <row r="659" spans="1:10" x14ac:dyDescent="0.35">
      <c r="A659" t="s">
        <v>238</v>
      </c>
      <c r="B659" t="s">
        <v>289</v>
      </c>
      <c r="C659">
        <v>2032</v>
      </c>
      <c r="D659" s="34">
        <v>-604461.69577637303</v>
      </c>
      <c r="E659">
        <v>3547708.3070944902</v>
      </c>
      <c r="F659">
        <v>2943247.4901752798</v>
      </c>
      <c r="G659">
        <v>59992.786405985498</v>
      </c>
      <c r="H659">
        <v>0</v>
      </c>
      <c r="I659">
        <v>0</v>
      </c>
      <c r="J659">
        <v>0</v>
      </c>
    </row>
    <row r="660" spans="1:10" x14ac:dyDescent="0.35">
      <c r="A660" t="s">
        <v>238</v>
      </c>
      <c r="B660" t="s">
        <v>289</v>
      </c>
      <c r="C660">
        <v>2035</v>
      </c>
      <c r="D660" s="34">
        <v>-1348136.57968404</v>
      </c>
      <c r="E660">
        <v>7353090.3260220699</v>
      </c>
      <c r="F660">
        <v>6004953.5429245699</v>
      </c>
      <c r="G660">
        <v>255699.69942689399</v>
      </c>
      <c r="H660">
        <v>0</v>
      </c>
      <c r="I660">
        <v>0</v>
      </c>
      <c r="J660">
        <v>0</v>
      </c>
    </row>
    <row r="661" spans="1:10" x14ac:dyDescent="0.35">
      <c r="A661" t="s">
        <v>238</v>
      </c>
      <c r="B661" t="s">
        <v>289</v>
      </c>
      <c r="C661">
        <v>2040</v>
      </c>
      <c r="D661" s="34">
        <v>-3196481.4737948701</v>
      </c>
      <c r="E661">
        <v>18748840.7333683</v>
      </c>
      <c r="F661">
        <v>15552360.0270156</v>
      </c>
      <c r="G661">
        <v>403325.08662402298</v>
      </c>
      <c r="H661">
        <v>0</v>
      </c>
      <c r="I661">
        <v>0</v>
      </c>
      <c r="J661">
        <v>0</v>
      </c>
    </row>
    <row r="662" spans="1:10" x14ac:dyDescent="0.35">
      <c r="A662" t="s">
        <v>238</v>
      </c>
      <c r="B662" t="s">
        <v>289</v>
      </c>
      <c r="C662">
        <v>2045</v>
      </c>
      <c r="D662" s="34">
        <v>-3727524.3292486402</v>
      </c>
      <c r="E662">
        <v>21910176.6184888</v>
      </c>
      <c r="F662">
        <v>18182656.932824399</v>
      </c>
      <c r="G662">
        <v>476600.24453678599</v>
      </c>
      <c r="H662">
        <v>0</v>
      </c>
      <c r="I662">
        <v>0</v>
      </c>
      <c r="J662">
        <v>0</v>
      </c>
    </row>
    <row r="663" spans="1:10" x14ac:dyDescent="0.35">
      <c r="A663" t="s">
        <v>238</v>
      </c>
      <c r="B663" t="s">
        <v>290</v>
      </c>
      <c r="C663">
        <v>2022</v>
      </c>
      <c r="D663" s="34">
        <v>1370.0055025285899</v>
      </c>
      <c r="E663">
        <v>0</v>
      </c>
      <c r="F663">
        <v>1370.0055025285899</v>
      </c>
      <c r="G663">
        <v>0</v>
      </c>
      <c r="H663">
        <v>101.241274777238</v>
      </c>
      <c r="I663">
        <v>0</v>
      </c>
      <c r="J663">
        <v>0</v>
      </c>
    </row>
    <row r="664" spans="1:10" x14ac:dyDescent="0.35">
      <c r="A664" t="s">
        <v>238</v>
      </c>
      <c r="B664" t="s">
        <v>290</v>
      </c>
      <c r="C664">
        <v>2023</v>
      </c>
      <c r="D664" s="34">
        <v>1315.4536319031899</v>
      </c>
      <c r="E664">
        <v>0</v>
      </c>
      <c r="F664">
        <v>1315.4536319031899</v>
      </c>
      <c r="G664">
        <v>0</v>
      </c>
      <c r="H664">
        <v>176.45429201649699</v>
      </c>
      <c r="I664">
        <v>0</v>
      </c>
      <c r="J664">
        <v>0</v>
      </c>
    </row>
    <row r="665" spans="1:10" x14ac:dyDescent="0.35">
      <c r="A665" t="s">
        <v>238</v>
      </c>
      <c r="B665" t="s">
        <v>290</v>
      </c>
      <c r="C665">
        <v>2024</v>
      </c>
      <c r="D665" s="34">
        <v>1353.47032705467</v>
      </c>
      <c r="E665">
        <v>0</v>
      </c>
      <c r="F665">
        <v>1353.47032705467</v>
      </c>
      <c r="G665">
        <v>0</v>
      </c>
      <c r="H665">
        <v>144.76352859880501</v>
      </c>
      <c r="I665">
        <v>0</v>
      </c>
      <c r="J665">
        <v>0</v>
      </c>
    </row>
    <row r="666" spans="1:10" x14ac:dyDescent="0.35">
      <c r="A666" t="s">
        <v>238</v>
      </c>
      <c r="B666" t="s">
        <v>290</v>
      </c>
      <c r="C666">
        <v>2025</v>
      </c>
      <c r="D666" s="34">
        <v>1314.6825158752299</v>
      </c>
      <c r="E666">
        <v>0</v>
      </c>
      <c r="F666">
        <v>1314.6825158752299</v>
      </c>
      <c r="G666">
        <v>0</v>
      </c>
      <c r="H666">
        <v>182.321615584688</v>
      </c>
      <c r="I666">
        <v>0</v>
      </c>
      <c r="J666">
        <v>0</v>
      </c>
    </row>
    <row r="667" spans="1:10" x14ac:dyDescent="0.35">
      <c r="A667" t="s">
        <v>238</v>
      </c>
      <c r="B667" t="s">
        <v>290</v>
      </c>
      <c r="C667">
        <v>2026</v>
      </c>
      <c r="D667" s="34">
        <v>1353.04860917769</v>
      </c>
      <c r="E667">
        <v>0</v>
      </c>
      <c r="F667">
        <v>1353.04860917769</v>
      </c>
      <c r="G667">
        <v>0</v>
      </c>
      <c r="H667">
        <v>145.82273826804999</v>
      </c>
      <c r="I667">
        <v>0</v>
      </c>
      <c r="J667">
        <v>0</v>
      </c>
    </row>
    <row r="668" spans="1:10" x14ac:dyDescent="0.35">
      <c r="A668" t="s">
        <v>238</v>
      </c>
      <c r="B668" t="s">
        <v>290</v>
      </c>
      <c r="C668">
        <v>2028</v>
      </c>
      <c r="D668" s="34">
        <v>1358.3349600128299</v>
      </c>
      <c r="E668">
        <v>0</v>
      </c>
      <c r="F668">
        <v>1358.3349600128299</v>
      </c>
      <c r="G668">
        <v>0</v>
      </c>
      <c r="H668">
        <v>146.93836200191001</v>
      </c>
      <c r="I668">
        <v>0</v>
      </c>
      <c r="J668">
        <v>0</v>
      </c>
    </row>
    <row r="669" spans="1:10" x14ac:dyDescent="0.35">
      <c r="A669" t="s">
        <v>238</v>
      </c>
      <c r="B669" t="s">
        <v>290</v>
      </c>
      <c r="C669">
        <v>2030</v>
      </c>
      <c r="D669" s="34">
        <v>1315.7474915983601</v>
      </c>
      <c r="E669">
        <v>0</v>
      </c>
      <c r="F669">
        <v>1315.7474915983601</v>
      </c>
      <c r="G669">
        <v>0</v>
      </c>
      <c r="H669">
        <v>190.21665994204</v>
      </c>
      <c r="I669">
        <v>0</v>
      </c>
      <c r="J669">
        <v>0</v>
      </c>
    </row>
    <row r="670" spans="1:10" x14ac:dyDescent="0.35">
      <c r="A670" t="s">
        <v>238</v>
      </c>
      <c r="B670" t="s">
        <v>290</v>
      </c>
      <c r="C670">
        <v>2032</v>
      </c>
      <c r="D670" s="34">
        <v>1254.1729355970899</v>
      </c>
      <c r="E670">
        <v>0</v>
      </c>
      <c r="F670">
        <v>1254.1729355970899</v>
      </c>
      <c r="G670">
        <v>0</v>
      </c>
      <c r="H670">
        <v>257.08346168693902</v>
      </c>
      <c r="I670">
        <v>0</v>
      </c>
      <c r="J670">
        <v>0</v>
      </c>
    </row>
    <row r="671" spans="1:10" x14ac:dyDescent="0.35">
      <c r="A671" t="s">
        <v>238</v>
      </c>
      <c r="B671" t="s">
        <v>290</v>
      </c>
      <c r="C671">
        <v>2035</v>
      </c>
      <c r="D671" s="34">
        <v>1167.74639774979</v>
      </c>
      <c r="E671">
        <v>0</v>
      </c>
      <c r="F671">
        <v>1167.74639774979</v>
      </c>
      <c r="G671">
        <v>0</v>
      </c>
      <c r="H671">
        <v>352.803028379539</v>
      </c>
      <c r="I671">
        <v>0</v>
      </c>
      <c r="J671">
        <v>0</v>
      </c>
    </row>
    <row r="672" spans="1:10" x14ac:dyDescent="0.35">
      <c r="A672" t="s">
        <v>238</v>
      </c>
      <c r="B672" t="s">
        <v>290</v>
      </c>
      <c r="C672">
        <v>2040</v>
      </c>
      <c r="D672" s="34">
        <v>7663490.7144105397</v>
      </c>
      <c r="E672">
        <v>0</v>
      </c>
      <c r="F672">
        <v>7663490.7144105397</v>
      </c>
      <c r="G672">
        <v>0</v>
      </c>
      <c r="H672">
        <v>826800.521867036</v>
      </c>
      <c r="I672">
        <v>0</v>
      </c>
      <c r="J672">
        <v>0</v>
      </c>
    </row>
    <row r="673" spans="1:10" x14ac:dyDescent="0.35">
      <c r="A673" t="s">
        <v>238</v>
      </c>
      <c r="B673" t="s">
        <v>290</v>
      </c>
      <c r="C673">
        <v>2045</v>
      </c>
      <c r="D673" s="34">
        <v>6353690.3684911402</v>
      </c>
      <c r="E673">
        <v>0</v>
      </c>
      <c r="F673">
        <v>6353690.3684911402</v>
      </c>
      <c r="G673">
        <v>0</v>
      </c>
      <c r="H673">
        <v>2136613.7903287299</v>
      </c>
      <c r="I673">
        <v>0</v>
      </c>
      <c r="J673">
        <v>0</v>
      </c>
    </row>
    <row r="674" spans="1:10" x14ac:dyDescent="0.35">
      <c r="A674" t="s">
        <v>238</v>
      </c>
      <c r="B674" t="s">
        <v>291</v>
      </c>
      <c r="C674">
        <v>2022</v>
      </c>
      <c r="D674" s="3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5">
      <c r="A675" t="s">
        <v>238</v>
      </c>
      <c r="B675" t="s">
        <v>291</v>
      </c>
      <c r="C675">
        <v>2023</v>
      </c>
      <c r="D675" s="34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35">
      <c r="A676" t="s">
        <v>238</v>
      </c>
      <c r="B676" t="s">
        <v>291</v>
      </c>
      <c r="C676">
        <v>2024</v>
      </c>
      <c r="D676" s="34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5">
      <c r="A677" t="s">
        <v>238</v>
      </c>
      <c r="B677" t="s">
        <v>291</v>
      </c>
      <c r="C677">
        <v>2025</v>
      </c>
      <c r="D677" s="34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 t="s">
        <v>238</v>
      </c>
      <c r="B678" t="s">
        <v>291</v>
      </c>
      <c r="C678">
        <v>2026</v>
      </c>
      <c r="D678" s="34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5">
      <c r="A679" t="s">
        <v>238</v>
      </c>
      <c r="B679" t="s">
        <v>291</v>
      </c>
      <c r="C679">
        <v>2028</v>
      </c>
      <c r="D679" s="34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5">
      <c r="A680" t="s">
        <v>238</v>
      </c>
      <c r="B680" t="s">
        <v>291</v>
      </c>
      <c r="C680">
        <v>2030</v>
      </c>
      <c r="D680" s="34">
        <v>40.927270260430497</v>
      </c>
      <c r="E680">
        <v>0</v>
      </c>
      <c r="F680">
        <v>40.927270260430497</v>
      </c>
      <c r="G680">
        <v>0</v>
      </c>
      <c r="H680">
        <v>0</v>
      </c>
      <c r="I680">
        <v>0</v>
      </c>
      <c r="J680">
        <v>0</v>
      </c>
    </row>
    <row r="681" spans="1:10" x14ac:dyDescent="0.35">
      <c r="A681" t="s">
        <v>238</v>
      </c>
      <c r="B681" t="s">
        <v>291</v>
      </c>
      <c r="C681">
        <v>2032</v>
      </c>
      <c r="D681" s="34">
        <v>41.165791574097703</v>
      </c>
      <c r="E681">
        <v>0</v>
      </c>
      <c r="F681">
        <v>41.165791574097703</v>
      </c>
      <c r="G681">
        <v>0</v>
      </c>
      <c r="H681">
        <v>0</v>
      </c>
      <c r="I681">
        <v>0</v>
      </c>
      <c r="J681">
        <v>0</v>
      </c>
    </row>
    <row r="682" spans="1:10" x14ac:dyDescent="0.35">
      <c r="A682" t="s">
        <v>238</v>
      </c>
      <c r="B682" t="s">
        <v>291</v>
      </c>
      <c r="C682">
        <v>2035</v>
      </c>
      <c r="D682" s="34">
        <v>91178.681991792793</v>
      </c>
      <c r="E682">
        <v>0</v>
      </c>
      <c r="F682">
        <v>91178.681991792793</v>
      </c>
      <c r="G682">
        <v>0</v>
      </c>
      <c r="H682">
        <v>4273.9736999820798</v>
      </c>
      <c r="I682">
        <v>0</v>
      </c>
      <c r="J682">
        <v>0</v>
      </c>
    </row>
    <row r="683" spans="1:10" x14ac:dyDescent="0.35">
      <c r="A683" t="s">
        <v>238</v>
      </c>
      <c r="B683" t="s">
        <v>291</v>
      </c>
      <c r="C683">
        <v>2040</v>
      </c>
      <c r="D683" s="34">
        <v>88416.432723635604</v>
      </c>
      <c r="E683">
        <v>0</v>
      </c>
      <c r="F683">
        <v>88416.432723635604</v>
      </c>
      <c r="G683">
        <v>0</v>
      </c>
      <c r="H683">
        <v>7037.69770715291</v>
      </c>
      <c r="I683">
        <v>0</v>
      </c>
      <c r="J683">
        <v>0</v>
      </c>
    </row>
    <row r="684" spans="1:10" x14ac:dyDescent="0.35">
      <c r="A684" t="s">
        <v>238</v>
      </c>
      <c r="B684" t="s">
        <v>291</v>
      </c>
      <c r="C684">
        <v>2045</v>
      </c>
      <c r="D684" s="34">
        <v>81518.932259417197</v>
      </c>
      <c r="E684">
        <v>0</v>
      </c>
      <c r="F684">
        <v>81518.932259417197</v>
      </c>
      <c r="G684">
        <v>0</v>
      </c>
      <c r="H684">
        <v>13936.9483774489</v>
      </c>
      <c r="I684">
        <v>0</v>
      </c>
      <c r="J684">
        <v>0</v>
      </c>
    </row>
    <row r="685" spans="1:10" x14ac:dyDescent="0.35">
      <c r="A685" t="s">
        <v>238</v>
      </c>
      <c r="B685" t="s">
        <v>292</v>
      </c>
      <c r="C685">
        <v>2022</v>
      </c>
      <c r="D685" s="34">
        <v>85217.057820652306</v>
      </c>
      <c r="E685">
        <v>0</v>
      </c>
      <c r="F685">
        <v>85217.057820652306</v>
      </c>
      <c r="G685">
        <v>0</v>
      </c>
      <c r="H685">
        <v>1821.0369640067099</v>
      </c>
      <c r="I685">
        <v>0</v>
      </c>
      <c r="J685">
        <v>0</v>
      </c>
    </row>
    <row r="686" spans="1:10" x14ac:dyDescent="0.35">
      <c r="A686" t="s">
        <v>238</v>
      </c>
      <c r="B686" t="s">
        <v>292</v>
      </c>
      <c r="C686">
        <v>2023</v>
      </c>
      <c r="D686" s="34">
        <v>84151.3989549869</v>
      </c>
      <c r="E686">
        <v>0</v>
      </c>
      <c r="F686">
        <v>84151.3989549869</v>
      </c>
      <c r="G686">
        <v>0</v>
      </c>
      <c r="H686">
        <v>2884.2777623107299</v>
      </c>
      <c r="I686">
        <v>0</v>
      </c>
      <c r="J686">
        <v>0</v>
      </c>
    </row>
    <row r="687" spans="1:10" x14ac:dyDescent="0.35">
      <c r="A687" t="s">
        <v>238</v>
      </c>
      <c r="B687" t="s">
        <v>292</v>
      </c>
      <c r="C687">
        <v>2024</v>
      </c>
      <c r="D687" s="34">
        <v>84742.170309990601</v>
      </c>
      <c r="E687">
        <v>0</v>
      </c>
      <c r="F687">
        <v>84742.170309990601</v>
      </c>
      <c r="G687">
        <v>0</v>
      </c>
      <c r="H687">
        <v>2293.7288969269598</v>
      </c>
      <c r="I687">
        <v>0</v>
      </c>
      <c r="J687">
        <v>0</v>
      </c>
    </row>
    <row r="688" spans="1:10" x14ac:dyDescent="0.35">
      <c r="A688" t="s">
        <v>238</v>
      </c>
      <c r="B688" t="s">
        <v>292</v>
      </c>
      <c r="C688">
        <v>2025</v>
      </c>
      <c r="D688" s="34">
        <v>84071.126914565903</v>
      </c>
      <c r="E688">
        <v>0</v>
      </c>
      <c r="F688">
        <v>84071.126914565903</v>
      </c>
      <c r="G688">
        <v>0</v>
      </c>
      <c r="H688">
        <v>2969.2203882231402</v>
      </c>
      <c r="I688">
        <v>0</v>
      </c>
      <c r="J688">
        <v>0</v>
      </c>
    </row>
    <row r="689" spans="1:10" x14ac:dyDescent="0.35">
      <c r="A689" t="s">
        <v>238</v>
      </c>
      <c r="B689" t="s">
        <v>292</v>
      </c>
      <c r="C689">
        <v>2026</v>
      </c>
      <c r="D689" s="34">
        <v>84291.606376741503</v>
      </c>
      <c r="E689">
        <v>0</v>
      </c>
      <c r="F689">
        <v>84291.606376741503</v>
      </c>
      <c r="G689">
        <v>0</v>
      </c>
      <c r="H689">
        <v>2745.6303903222902</v>
      </c>
      <c r="I689">
        <v>0</v>
      </c>
      <c r="J689">
        <v>0</v>
      </c>
    </row>
    <row r="690" spans="1:10" x14ac:dyDescent="0.35">
      <c r="A690" t="s">
        <v>238</v>
      </c>
      <c r="B690" t="s">
        <v>292</v>
      </c>
      <c r="C690">
        <v>2028</v>
      </c>
      <c r="D690" s="34">
        <v>84239.247624740907</v>
      </c>
      <c r="E690">
        <v>0</v>
      </c>
      <c r="F690">
        <v>84239.247624740907</v>
      </c>
      <c r="G690">
        <v>0</v>
      </c>
      <c r="H690">
        <v>2799.3899619148401</v>
      </c>
      <c r="I690">
        <v>0</v>
      </c>
      <c r="J690">
        <v>0</v>
      </c>
    </row>
    <row r="691" spans="1:10" x14ac:dyDescent="0.35">
      <c r="A691" t="s">
        <v>238</v>
      </c>
      <c r="B691" t="s">
        <v>292</v>
      </c>
      <c r="C691">
        <v>2030</v>
      </c>
      <c r="D691" s="34">
        <v>83639.324210317995</v>
      </c>
      <c r="E691">
        <v>0</v>
      </c>
      <c r="F691">
        <v>83639.324210317995</v>
      </c>
      <c r="G691">
        <v>0</v>
      </c>
      <c r="H691">
        <v>3402.0627228695798</v>
      </c>
      <c r="I691">
        <v>0</v>
      </c>
      <c r="J691">
        <v>0</v>
      </c>
    </row>
    <row r="692" spans="1:10" x14ac:dyDescent="0.35">
      <c r="A692" t="s">
        <v>238</v>
      </c>
      <c r="B692" t="s">
        <v>292</v>
      </c>
      <c r="C692">
        <v>2032</v>
      </c>
      <c r="D692" s="34">
        <v>81960.755494752098</v>
      </c>
      <c r="E692">
        <v>0</v>
      </c>
      <c r="F692">
        <v>81960.755494752098</v>
      </c>
      <c r="G692">
        <v>0</v>
      </c>
      <c r="H692">
        <v>5079.09669587807</v>
      </c>
      <c r="I692">
        <v>0</v>
      </c>
      <c r="J692">
        <v>0</v>
      </c>
    </row>
    <row r="693" spans="1:10" x14ac:dyDescent="0.35">
      <c r="A693" t="s">
        <v>238</v>
      </c>
      <c r="B693" t="s">
        <v>292</v>
      </c>
      <c r="C693">
        <v>2035</v>
      </c>
      <c r="D693" s="34">
        <v>80305.825363602606</v>
      </c>
      <c r="E693">
        <v>0</v>
      </c>
      <c r="F693">
        <v>80305.825363602606</v>
      </c>
      <c r="G693">
        <v>0</v>
      </c>
      <c r="H693">
        <v>6734.3843069006798</v>
      </c>
      <c r="I693">
        <v>0</v>
      </c>
      <c r="J693">
        <v>0</v>
      </c>
    </row>
    <row r="694" spans="1:10" x14ac:dyDescent="0.35">
      <c r="A694" t="s">
        <v>238</v>
      </c>
      <c r="B694" t="s">
        <v>292</v>
      </c>
      <c r="C694">
        <v>2040</v>
      </c>
      <c r="D694" s="34">
        <v>78859.500243955001</v>
      </c>
      <c r="E694">
        <v>0</v>
      </c>
      <c r="F694">
        <v>78859.500243955001</v>
      </c>
      <c r="G694">
        <v>0</v>
      </c>
      <c r="H694">
        <v>8181.4081618949904</v>
      </c>
      <c r="I694">
        <v>0</v>
      </c>
      <c r="J694">
        <v>0</v>
      </c>
    </row>
    <row r="695" spans="1:10" x14ac:dyDescent="0.35">
      <c r="A695" t="s">
        <v>238</v>
      </c>
      <c r="B695" t="s">
        <v>292</v>
      </c>
      <c r="C695">
        <v>2045</v>
      </c>
      <c r="D695" s="34">
        <v>72258.773189680607</v>
      </c>
      <c r="E695">
        <v>0</v>
      </c>
      <c r="F695">
        <v>72258.773189680607</v>
      </c>
      <c r="G695">
        <v>0</v>
      </c>
      <c r="H695">
        <v>14786.841890916499</v>
      </c>
      <c r="I695">
        <v>0</v>
      </c>
      <c r="J695">
        <v>0</v>
      </c>
    </row>
    <row r="696" spans="1:10" x14ac:dyDescent="0.35">
      <c r="A696" t="s">
        <v>238</v>
      </c>
      <c r="B696" t="s">
        <v>293</v>
      </c>
      <c r="C696">
        <v>2022</v>
      </c>
      <c r="D696" s="34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35">
      <c r="A697" t="s">
        <v>238</v>
      </c>
      <c r="B697" t="s">
        <v>293</v>
      </c>
      <c r="C697">
        <v>2023</v>
      </c>
      <c r="D697" s="34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35">
      <c r="A698" t="s">
        <v>238</v>
      </c>
      <c r="B698" t="s">
        <v>293</v>
      </c>
      <c r="C698">
        <v>2024</v>
      </c>
      <c r="D698" s="34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5">
      <c r="A699" t="s">
        <v>238</v>
      </c>
      <c r="B699" t="s">
        <v>293</v>
      </c>
      <c r="C699">
        <v>2025</v>
      </c>
      <c r="D699" s="34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5">
      <c r="A700" t="s">
        <v>238</v>
      </c>
      <c r="B700" t="s">
        <v>293</v>
      </c>
      <c r="C700">
        <v>2026</v>
      </c>
      <c r="D700" s="34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5">
      <c r="A701" t="s">
        <v>238</v>
      </c>
      <c r="B701" t="s">
        <v>293</v>
      </c>
      <c r="C701">
        <v>2028</v>
      </c>
      <c r="D701" s="34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5">
      <c r="A702" t="s">
        <v>238</v>
      </c>
      <c r="B702" t="s">
        <v>293</v>
      </c>
      <c r="C702">
        <v>2030</v>
      </c>
      <c r="D702" s="34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5">
      <c r="A703" t="s">
        <v>238</v>
      </c>
      <c r="B703" t="s">
        <v>293</v>
      </c>
      <c r="C703">
        <v>2032</v>
      </c>
      <c r="D703" s="34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 t="s">
        <v>238</v>
      </c>
      <c r="B704" t="s">
        <v>293</v>
      </c>
      <c r="C704">
        <v>2035</v>
      </c>
      <c r="D704" s="3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5">
      <c r="A705" t="s">
        <v>238</v>
      </c>
      <c r="B705" t="s">
        <v>293</v>
      </c>
      <c r="C705">
        <v>2040</v>
      </c>
      <c r="D705" s="34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35">
      <c r="A706" t="s">
        <v>238</v>
      </c>
      <c r="B706" t="s">
        <v>293</v>
      </c>
      <c r="C706">
        <v>2045</v>
      </c>
      <c r="D706" s="34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35">
      <c r="A707" t="s">
        <v>238</v>
      </c>
      <c r="B707" t="s">
        <v>294</v>
      </c>
      <c r="C707">
        <v>2022</v>
      </c>
      <c r="D707" s="34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35">
      <c r="A708" t="s">
        <v>238</v>
      </c>
      <c r="B708" t="s">
        <v>294</v>
      </c>
      <c r="C708">
        <v>2023</v>
      </c>
      <c r="D708" s="34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35">
      <c r="A709" t="s">
        <v>238</v>
      </c>
      <c r="B709" t="s">
        <v>294</v>
      </c>
      <c r="C709">
        <v>2024</v>
      </c>
      <c r="D709" s="34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35">
      <c r="A710" t="s">
        <v>238</v>
      </c>
      <c r="B710" t="s">
        <v>294</v>
      </c>
      <c r="C710">
        <v>2025</v>
      </c>
      <c r="D710" s="34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35">
      <c r="A711" t="s">
        <v>238</v>
      </c>
      <c r="B711" t="s">
        <v>294</v>
      </c>
      <c r="C711">
        <v>2026</v>
      </c>
      <c r="D711" s="34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35">
      <c r="A712" t="s">
        <v>238</v>
      </c>
      <c r="B712" t="s">
        <v>294</v>
      </c>
      <c r="C712">
        <v>2028</v>
      </c>
      <c r="D712" s="34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35">
      <c r="A713" t="s">
        <v>238</v>
      </c>
      <c r="B713" t="s">
        <v>294</v>
      </c>
      <c r="C713">
        <v>2030</v>
      </c>
      <c r="D713" s="34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 t="s">
        <v>238</v>
      </c>
      <c r="B714" t="s">
        <v>294</v>
      </c>
      <c r="C714">
        <v>2032</v>
      </c>
      <c r="D714" s="3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35">
      <c r="A715" t="s">
        <v>238</v>
      </c>
      <c r="B715" t="s">
        <v>294</v>
      </c>
      <c r="C715">
        <v>2035</v>
      </c>
      <c r="D715" s="34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35">
      <c r="A716" t="s">
        <v>238</v>
      </c>
      <c r="B716" t="s">
        <v>294</v>
      </c>
      <c r="C716">
        <v>2040</v>
      </c>
      <c r="D716" s="34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35">
      <c r="A717" t="s">
        <v>238</v>
      </c>
      <c r="B717" t="s">
        <v>294</v>
      </c>
      <c r="C717">
        <v>2045</v>
      </c>
      <c r="D717" s="34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35">
      <c r="A718" t="s">
        <v>238</v>
      </c>
      <c r="B718" t="s">
        <v>295</v>
      </c>
      <c r="C718">
        <v>2022</v>
      </c>
      <c r="D718" s="34">
        <v>-260.02011702508503</v>
      </c>
      <c r="E718">
        <v>2173.5201869406201</v>
      </c>
      <c r="F718">
        <v>1913.3011452830699</v>
      </c>
      <c r="G718">
        <v>-102.75026642866401</v>
      </c>
      <c r="H718">
        <v>0</v>
      </c>
      <c r="I718">
        <v>0</v>
      </c>
      <c r="J718">
        <v>0</v>
      </c>
    </row>
    <row r="719" spans="1:10" x14ac:dyDescent="0.35">
      <c r="A719" t="s">
        <v>238</v>
      </c>
      <c r="B719" t="s">
        <v>295</v>
      </c>
      <c r="C719">
        <v>2023</v>
      </c>
      <c r="D719" s="34">
        <v>-266.88072613368001</v>
      </c>
      <c r="E719">
        <v>2341.7804529240302</v>
      </c>
      <c r="F719">
        <v>2074.2638446516398</v>
      </c>
      <c r="G719">
        <v>-120.620945116245</v>
      </c>
      <c r="H719">
        <v>0</v>
      </c>
      <c r="I719">
        <v>0</v>
      </c>
      <c r="J719">
        <v>0</v>
      </c>
    </row>
    <row r="720" spans="1:10" x14ac:dyDescent="0.35">
      <c r="A720" t="s">
        <v>238</v>
      </c>
      <c r="B720" t="s">
        <v>295</v>
      </c>
      <c r="C720">
        <v>2024</v>
      </c>
      <c r="D720" s="34">
        <v>-278.13990876266399</v>
      </c>
      <c r="E720">
        <v>2334.5170448082499</v>
      </c>
      <c r="F720">
        <v>2054.5702291088401</v>
      </c>
      <c r="G720">
        <v>-99.715735580199706</v>
      </c>
      <c r="H720">
        <v>0</v>
      </c>
      <c r="I720">
        <v>0</v>
      </c>
      <c r="J720">
        <v>0</v>
      </c>
    </row>
    <row r="721" spans="1:10" x14ac:dyDescent="0.35">
      <c r="A721" t="s">
        <v>238</v>
      </c>
      <c r="B721" t="s">
        <v>295</v>
      </c>
      <c r="C721">
        <v>2025</v>
      </c>
      <c r="D721" s="34">
        <v>-272.84186141670699</v>
      </c>
      <c r="E721">
        <v>2388.0487130460401</v>
      </c>
      <c r="F721">
        <v>2113.3307515746201</v>
      </c>
      <c r="G721">
        <v>-114.78626815403101</v>
      </c>
      <c r="H721">
        <v>0</v>
      </c>
      <c r="I721">
        <v>0</v>
      </c>
      <c r="J721">
        <v>0</v>
      </c>
    </row>
    <row r="722" spans="1:10" x14ac:dyDescent="0.35">
      <c r="A722" t="s">
        <v>238</v>
      </c>
      <c r="B722" t="s">
        <v>295</v>
      </c>
      <c r="C722">
        <v>2026</v>
      </c>
      <c r="D722" s="34">
        <v>-258.81177408828302</v>
      </c>
      <c r="E722">
        <v>2190.81070967084</v>
      </c>
      <c r="F722">
        <v>1933.72839607588</v>
      </c>
      <c r="G722">
        <v>-101.89803262311401</v>
      </c>
      <c r="H722">
        <v>0</v>
      </c>
      <c r="I722">
        <v>0</v>
      </c>
      <c r="J722">
        <v>0</v>
      </c>
    </row>
    <row r="723" spans="1:10" x14ac:dyDescent="0.35">
      <c r="A723" t="s">
        <v>238</v>
      </c>
      <c r="B723" t="s">
        <v>295</v>
      </c>
      <c r="C723">
        <v>2028</v>
      </c>
      <c r="D723" s="34">
        <v>-268.62273375470602</v>
      </c>
      <c r="E723">
        <v>2124.4701548954199</v>
      </c>
      <c r="F723">
        <v>1850.42202643817</v>
      </c>
      <c r="G723">
        <v>-76.281455521518794</v>
      </c>
      <c r="H723">
        <v>0</v>
      </c>
      <c r="I723">
        <v>0</v>
      </c>
      <c r="J723">
        <v>0</v>
      </c>
    </row>
    <row r="724" spans="1:10" x14ac:dyDescent="0.35">
      <c r="A724" t="s">
        <v>238</v>
      </c>
      <c r="B724" t="s">
        <v>295</v>
      </c>
      <c r="C724">
        <v>2030</v>
      </c>
      <c r="D724" s="34">
        <v>-306.40967372753897</v>
      </c>
      <c r="E724">
        <v>2115.78375301291</v>
      </c>
      <c r="F724">
        <v>1810.4186380537101</v>
      </c>
      <c r="G724">
        <v>-34.209582814099001</v>
      </c>
      <c r="H724">
        <v>0</v>
      </c>
      <c r="I724">
        <v>0</v>
      </c>
      <c r="J724">
        <v>0</v>
      </c>
    </row>
    <row r="725" spans="1:10" x14ac:dyDescent="0.35">
      <c r="A725" t="s">
        <v>238</v>
      </c>
      <c r="B725" t="s">
        <v>295</v>
      </c>
      <c r="C725">
        <v>2032</v>
      </c>
      <c r="D725" s="34">
        <v>-371.87578028709498</v>
      </c>
      <c r="E725">
        <v>2387.6883569727202</v>
      </c>
      <c r="F725">
        <v>2010.18793446055</v>
      </c>
      <c r="G725">
        <v>9.4394968472764997</v>
      </c>
      <c r="H725">
        <v>0</v>
      </c>
      <c r="I725">
        <v>0</v>
      </c>
      <c r="J725">
        <v>0</v>
      </c>
    </row>
    <row r="726" spans="1:10" x14ac:dyDescent="0.35">
      <c r="A726" t="s">
        <v>238</v>
      </c>
      <c r="B726" t="s">
        <v>295</v>
      </c>
      <c r="C726">
        <v>2035</v>
      </c>
      <c r="D726" s="34">
        <v>-423.00485838570302</v>
      </c>
      <c r="E726">
        <v>2475.4866843038199</v>
      </c>
      <c r="F726">
        <v>2055.6222457966701</v>
      </c>
      <c r="G726">
        <v>53.912381960037102</v>
      </c>
      <c r="H726">
        <v>0</v>
      </c>
      <c r="I726">
        <v>0</v>
      </c>
      <c r="J726">
        <v>0</v>
      </c>
    </row>
    <row r="727" spans="1:10" x14ac:dyDescent="0.35">
      <c r="A727" t="s">
        <v>238</v>
      </c>
      <c r="B727" t="s">
        <v>295</v>
      </c>
      <c r="C727">
        <v>2040</v>
      </c>
      <c r="D727" s="34">
        <v>-454.099463238547</v>
      </c>
      <c r="E727">
        <v>2623.5313244711601</v>
      </c>
      <c r="F727">
        <v>2171.5784056511302</v>
      </c>
      <c r="G727">
        <v>60.038724625347697</v>
      </c>
      <c r="H727">
        <v>0</v>
      </c>
      <c r="I727">
        <v>0</v>
      </c>
      <c r="J727">
        <v>0</v>
      </c>
    </row>
    <row r="728" spans="1:10" x14ac:dyDescent="0.35">
      <c r="A728" t="s">
        <v>238</v>
      </c>
      <c r="B728" t="s">
        <v>295</v>
      </c>
      <c r="C728">
        <v>2045</v>
      </c>
      <c r="D728" s="34">
        <v>-478.72863862794202</v>
      </c>
      <c r="E728">
        <v>2975.8128900358302</v>
      </c>
      <c r="F728">
        <v>2499.7273558536799</v>
      </c>
      <c r="G728">
        <v>46.359767923366697</v>
      </c>
      <c r="H728">
        <v>0</v>
      </c>
      <c r="I728">
        <v>0</v>
      </c>
      <c r="J728">
        <v>0</v>
      </c>
    </row>
    <row r="729" spans="1:10" x14ac:dyDescent="0.35">
      <c r="A729" t="s">
        <v>238</v>
      </c>
      <c r="B729" t="s">
        <v>296</v>
      </c>
      <c r="C729">
        <v>2022</v>
      </c>
      <c r="D729" s="34">
        <v>32.276089826511601</v>
      </c>
      <c r="E729">
        <v>0</v>
      </c>
      <c r="F729">
        <v>32.276089826511601</v>
      </c>
      <c r="G729">
        <v>0</v>
      </c>
      <c r="H729">
        <v>6.0394407975952102</v>
      </c>
      <c r="I729">
        <v>0</v>
      </c>
      <c r="J729">
        <v>0</v>
      </c>
    </row>
    <row r="730" spans="1:10" x14ac:dyDescent="0.35">
      <c r="A730" t="s">
        <v>238</v>
      </c>
      <c r="B730" t="s">
        <v>296</v>
      </c>
      <c r="C730">
        <v>2023</v>
      </c>
      <c r="D730" s="34">
        <v>31.881701021318499</v>
      </c>
      <c r="E730">
        <v>0</v>
      </c>
      <c r="F730">
        <v>31.881701021318499</v>
      </c>
      <c r="G730">
        <v>0</v>
      </c>
      <c r="H730">
        <v>6.9099517332375902</v>
      </c>
      <c r="I730">
        <v>0</v>
      </c>
      <c r="J730">
        <v>0</v>
      </c>
    </row>
    <row r="731" spans="1:10" x14ac:dyDescent="0.35">
      <c r="A731" t="s">
        <v>238</v>
      </c>
      <c r="B731" t="s">
        <v>296</v>
      </c>
      <c r="C731">
        <v>2024</v>
      </c>
      <c r="D731" s="34">
        <v>32.344938854633398</v>
      </c>
      <c r="E731">
        <v>0</v>
      </c>
      <c r="F731">
        <v>32.344938854633398</v>
      </c>
      <c r="G731">
        <v>0</v>
      </c>
      <c r="H731">
        <v>6.2579718867666001</v>
      </c>
      <c r="I731">
        <v>0</v>
      </c>
      <c r="J731">
        <v>0</v>
      </c>
    </row>
    <row r="732" spans="1:10" x14ac:dyDescent="0.35">
      <c r="A732" t="s">
        <v>238</v>
      </c>
      <c r="B732" t="s">
        <v>296</v>
      </c>
      <c r="C732">
        <v>2025</v>
      </c>
      <c r="D732" s="34">
        <v>31.996535369153701</v>
      </c>
      <c r="E732">
        <v>0</v>
      </c>
      <c r="F732">
        <v>31.996535369153701</v>
      </c>
      <c r="G732">
        <v>0</v>
      </c>
      <c r="H732">
        <v>7.09367258717851</v>
      </c>
      <c r="I732">
        <v>0</v>
      </c>
      <c r="J732">
        <v>0</v>
      </c>
    </row>
    <row r="733" spans="1:10" x14ac:dyDescent="0.35">
      <c r="A733" t="s">
        <v>238</v>
      </c>
      <c r="B733" t="s">
        <v>296</v>
      </c>
      <c r="C733">
        <v>2026</v>
      </c>
      <c r="D733" s="34">
        <v>33.119035824128296</v>
      </c>
      <c r="E733">
        <v>0</v>
      </c>
      <c r="F733">
        <v>33.119035824128296</v>
      </c>
      <c r="G733">
        <v>0</v>
      </c>
      <c r="H733">
        <v>6.7988357372725199</v>
      </c>
      <c r="I733">
        <v>0</v>
      </c>
      <c r="J733">
        <v>0</v>
      </c>
    </row>
    <row r="734" spans="1:10" x14ac:dyDescent="0.35">
      <c r="A734" t="s">
        <v>238</v>
      </c>
      <c r="B734" t="s">
        <v>296</v>
      </c>
      <c r="C734">
        <v>2028</v>
      </c>
      <c r="D734" s="34">
        <v>33.220121424885299</v>
      </c>
      <c r="E734">
        <v>0</v>
      </c>
      <c r="F734">
        <v>33.220121424885299</v>
      </c>
      <c r="G734">
        <v>0</v>
      </c>
      <c r="H734">
        <v>6.8764298873841998</v>
      </c>
      <c r="I734">
        <v>0</v>
      </c>
      <c r="J734">
        <v>0</v>
      </c>
    </row>
    <row r="735" spans="1:10" x14ac:dyDescent="0.35">
      <c r="A735" t="s">
        <v>238</v>
      </c>
      <c r="B735" t="s">
        <v>296</v>
      </c>
      <c r="C735">
        <v>2030</v>
      </c>
      <c r="D735" s="34">
        <v>33.217199622691702</v>
      </c>
      <c r="E735">
        <v>0</v>
      </c>
      <c r="F735">
        <v>33.217199622691702</v>
      </c>
      <c r="G735">
        <v>0</v>
      </c>
      <c r="H735">
        <v>7.2999360295923497</v>
      </c>
      <c r="I735">
        <v>0</v>
      </c>
      <c r="J735">
        <v>0</v>
      </c>
    </row>
    <row r="736" spans="1:10" x14ac:dyDescent="0.35">
      <c r="A736" t="s">
        <v>238</v>
      </c>
      <c r="B736" t="s">
        <v>296</v>
      </c>
      <c r="C736">
        <v>2032</v>
      </c>
      <c r="D736" s="34">
        <v>34.0730987709685</v>
      </c>
      <c r="E736">
        <v>0</v>
      </c>
      <c r="F736">
        <v>34.0730987709685</v>
      </c>
      <c r="G736">
        <v>0</v>
      </c>
      <c r="H736">
        <v>9.2480642318202602</v>
      </c>
      <c r="I736">
        <v>0</v>
      </c>
      <c r="J736">
        <v>0</v>
      </c>
    </row>
    <row r="737" spans="1:10" x14ac:dyDescent="0.35">
      <c r="A737" t="s">
        <v>238</v>
      </c>
      <c r="B737" t="s">
        <v>296</v>
      </c>
      <c r="C737">
        <v>2035</v>
      </c>
      <c r="D737" s="34">
        <v>34.012615726138399</v>
      </c>
      <c r="E737">
        <v>0</v>
      </c>
      <c r="F737">
        <v>34.012615726138399</v>
      </c>
      <c r="G737">
        <v>0</v>
      </c>
      <c r="H737">
        <v>12.6519282621919</v>
      </c>
      <c r="I737">
        <v>0</v>
      </c>
      <c r="J737">
        <v>0</v>
      </c>
    </row>
    <row r="738" spans="1:10" x14ac:dyDescent="0.35">
      <c r="A738" t="s">
        <v>238</v>
      </c>
      <c r="B738" t="s">
        <v>296</v>
      </c>
      <c r="C738">
        <v>2040</v>
      </c>
      <c r="D738" s="34">
        <v>33.116237015617301</v>
      </c>
      <c r="E738">
        <v>0</v>
      </c>
      <c r="F738">
        <v>33.116237015617301</v>
      </c>
      <c r="G738">
        <v>0</v>
      </c>
      <c r="H738">
        <v>14.866619488666601</v>
      </c>
      <c r="I738">
        <v>0</v>
      </c>
      <c r="J738">
        <v>0</v>
      </c>
    </row>
    <row r="739" spans="1:10" x14ac:dyDescent="0.35">
      <c r="A739" t="s">
        <v>238</v>
      </c>
      <c r="B739" t="s">
        <v>296</v>
      </c>
      <c r="C739">
        <v>2045</v>
      </c>
      <c r="D739" s="34">
        <v>26.7514634360552</v>
      </c>
      <c r="E739">
        <v>0</v>
      </c>
      <c r="F739">
        <v>26.7514634360552</v>
      </c>
      <c r="G739">
        <v>0</v>
      </c>
      <c r="H739">
        <v>19.6942710600674</v>
      </c>
      <c r="I739">
        <v>0</v>
      </c>
      <c r="J739">
        <v>0</v>
      </c>
    </row>
    <row r="740" spans="1:10" x14ac:dyDescent="0.35">
      <c r="A740" t="s">
        <v>238</v>
      </c>
      <c r="B740" t="s">
        <v>297</v>
      </c>
      <c r="C740">
        <v>2022</v>
      </c>
      <c r="D740" s="34">
        <v>254477.99999999901</v>
      </c>
      <c r="E740">
        <v>0</v>
      </c>
      <c r="F740">
        <v>254477.99999999901</v>
      </c>
      <c r="G740">
        <v>0</v>
      </c>
      <c r="H740">
        <v>0</v>
      </c>
      <c r="I740">
        <v>0</v>
      </c>
      <c r="J740">
        <v>0</v>
      </c>
    </row>
    <row r="741" spans="1:10" x14ac:dyDescent="0.35">
      <c r="A741" t="s">
        <v>238</v>
      </c>
      <c r="B741" t="s">
        <v>297</v>
      </c>
      <c r="C741">
        <v>2023</v>
      </c>
      <c r="D741" s="34">
        <v>486355.19999999698</v>
      </c>
      <c r="E741">
        <v>0</v>
      </c>
      <c r="F741">
        <v>486355.19999999698</v>
      </c>
      <c r="G741">
        <v>0</v>
      </c>
      <c r="H741">
        <v>0</v>
      </c>
      <c r="I741">
        <v>0</v>
      </c>
      <c r="J741">
        <v>0</v>
      </c>
    </row>
    <row r="742" spans="1:10" x14ac:dyDescent="0.35">
      <c r="A742" t="s">
        <v>238</v>
      </c>
      <c r="B742" t="s">
        <v>297</v>
      </c>
      <c r="C742">
        <v>2024</v>
      </c>
      <c r="D742" s="34">
        <v>621346.79999999702</v>
      </c>
      <c r="E742">
        <v>0</v>
      </c>
      <c r="F742">
        <v>621346.79999999702</v>
      </c>
      <c r="G742">
        <v>0</v>
      </c>
      <c r="H742">
        <v>0</v>
      </c>
      <c r="I742">
        <v>0</v>
      </c>
      <c r="J742">
        <v>0</v>
      </c>
    </row>
    <row r="743" spans="1:10" x14ac:dyDescent="0.35">
      <c r="A743" t="s">
        <v>238</v>
      </c>
      <c r="B743" t="s">
        <v>297</v>
      </c>
      <c r="C743">
        <v>2025</v>
      </c>
      <c r="D743" s="34">
        <v>800050.80000000203</v>
      </c>
      <c r="E743">
        <v>0</v>
      </c>
      <c r="F743">
        <v>800050.80000000203</v>
      </c>
      <c r="G743">
        <v>0</v>
      </c>
      <c r="H743">
        <v>0</v>
      </c>
      <c r="I743">
        <v>0</v>
      </c>
      <c r="J743">
        <v>0</v>
      </c>
    </row>
    <row r="744" spans="1:10" x14ac:dyDescent="0.35">
      <c r="A744" t="s">
        <v>238</v>
      </c>
      <c r="B744" t="s">
        <v>297</v>
      </c>
      <c r="C744">
        <v>2026</v>
      </c>
      <c r="D744" s="34">
        <v>800050.80000000203</v>
      </c>
      <c r="E744">
        <v>0</v>
      </c>
      <c r="F744">
        <v>800050.80000000203</v>
      </c>
      <c r="G744">
        <v>0</v>
      </c>
      <c r="H744">
        <v>0</v>
      </c>
      <c r="I744">
        <v>0</v>
      </c>
      <c r="J744">
        <v>0</v>
      </c>
    </row>
    <row r="745" spans="1:10" x14ac:dyDescent="0.35">
      <c r="A745" t="s">
        <v>238</v>
      </c>
      <c r="B745" t="s">
        <v>297</v>
      </c>
      <c r="C745">
        <v>2028</v>
      </c>
      <c r="D745" s="34">
        <v>1000654.79999999</v>
      </c>
      <c r="E745">
        <v>0</v>
      </c>
      <c r="F745">
        <v>1000654.79999999</v>
      </c>
      <c r="G745">
        <v>0</v>
      </c>
      <c r="H745">
        <v>0</v>
      </c>
      <c r="I745">
        <v>0</v>
      </c>
      <c r="J745">
        <v>0</v>
      </c>
    </row>
    <row r="746" spans="1:10" x14ac:dyDescent="0.35">
      <c r="A746" t="s">
        <v>238</v>
      </c>
      <c r="B746" t="s">
        <v>297</v>
      </c>
      <c r="C746">
        <v>2030</v>
      </c>
      <c r="D746" s="34">
        <v>1000654.79999999</v>
      </c>
      <c r="E746">
        <v>0</v>
      </c>
      <c r="F746">
        <v>1000654.79999999</v>
      </c>
      <c r="G746">
        <v>0</v>
      </c>
      <c r="H746">
        <v>0</v>
      </c>
      <c r="I746">
        <v>0</v>
      </c>
      <c r="J746">
        <v>0</v>
      </c>
    </row>
    <row r="747" spans="1:10" x14ac:dyDescent="0.35">
      <c r="A747" t="s">
        <v>238</v>
      </c>
      <c r="B747" t="s">
        <v>297</v>
      </c>
      <c r="C747">
        <v>2032</v>
      </c>
      <c r="D747" s="34">
        <v>1000654.79999999</v>
      </c>
      <c r="E747">
        <v>0</v>
      </c>
      <c r="F747">
        <v>1000654.79999999</v>
      </c>
      <c r="G747">
        <v>0</v>
      </c>
      <c r="H747">
        <v>0</v>
      </c>
      <c r="I747">
        <v>0</v>
      </c>
      <c r="J747">
        <v>0</v>
      </c>
    </row>
    <row r="748" spans="1:10" x14ac:dyDescent="0.35">
      <c r="A748" t="s">
        <v>238</v>
      </c>
      <c r="B748" t="s">
        <v>297</v>
      </c>
      <c r="C748">
        <v>2035</v>
      </c>
      <c r="D748" s="34">
        <v>1000654.79999999</v>
      </c>
      <c r="E748">
        <v>0</v>
      </c>
      <c r="F748">
        <v>1000654.79999999</v>
      </c>
      <c r="G748">
        <v>0</v>
      </c>
      <c r="H748">
        <v>0</v>
      </c>
      <c r="I748">
        <v>0</v>
      </c>
      <c r="J748">
        <v>0</v>
      </c>
    </row>
    <row r="749" spans="1:10" x14ac:dyDescent="0.35">
      <c r="A749" t="s">
        <v>238</v>
      </c>
      <c r="B749" t="s">
        <v>297</v>
      </c>
      <c r="C749">
        <v>2040</v>
      </c>
      <c r="D749" s="34">
        <v>1000654.79999999</v>
      </c>
      <c r="E749">
        <v>0</v>
      </c>
      <c r="F749">
        <v>1000654.79999999</v>
      </c>
      <c r="G749">
        <v>0</v>
      </c>
      <c r="H749">
        <v>0</v>
      </c>
      <c r="I749">
        <v>0</v>
      </c>
      <c r="J749">
        <v>0</v>
      </c>
    </row>
    <row r="750" spans="1:10" x14ac:dyDescent="0.35">
      <c r="A750" t="s">
        <v>238</v>
      </c>
      <c r="B750" t="s">
        <v>297</v>
      </c>
      <c r="C750">
        <v>2045</v>
      </c>
      <c r="D750" s="34">
        <v>1000742.39999999</v>
      </c>
      <c r="E750">
        <v>0</v>
      </c>
      <c r="F750">
        <v>1000742.39999999</v>
      </c>
      <c r="G750">
        <v>0</v>
      </c>
      <c r="H750">
        <v>0</v>
      </c>
      <c r="I750">
        <v>0</v>
      </c>
      <c r="J750">
        <v>0</v>
      </c>
    </row>
    <row r="751" spans="1:10" x14ac:dyDescent="0.35">
      <c r="A751" t="s">
        <v>238</v>
      </c>
      <c r="B751" t="s">
        <v>298</v>
      </c>
      <c r="C751">
        <v>2022</v>
      </c>
      <c r="D751" s="34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35">
      <c r="A752" t="s">
        <v>238</v>
      </c>
      <c r="B752" t="s">
        <v>298</v>
      </c>
      <c r="C752">
        <v>2023</v>
      </c>
      <c r="D752" s="34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35">
      <c r="A753" t="s">
        <v>238</v>
      </c>
      <c r="B753" t="s">
        <v>298</v>
      </c>
      <c r="C753">
        <v>2024</v>
      </c>
      <c r="D753" s="34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35">
      <c r="A754" t="s">
        <v>238</v>
      </c>
      <c r="B754" t="s">
        <v>298</v>
      </c>
      <c r="C754">
        <v>2025</v>
      </c>
      <c r="D754" s="3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35">
      <c r="A755" t="s">
        <v>238</v>
      </c>
      <c r="B755" t="s">
        <v>298</v>
      </c>
      <c r="C755">
        <v>2026</v>
      </c>
      <c r="D755" s="34">
        <v>175.2</v>
      </c>
      <c r="E755">
        <v>0</v>
      </c>
      <c r="F755">
        <v>175.2</v>
      </c>
      <c r="G755">
        <v>0</v>
      </c>
      <c r="H755">
        <v>0</v>
      </c>
      <c r="I755">
        <v>0</v>
      </c>
      <c r="J755">
        <v>0</v>
      </c>
    </row>
    <row r="756" spans="1:10" x14ac:dyDescent="0.35">
      <c r="A756" t="s">
        <v>238</v>
      </c>
      <c r="B756" t="s">
        <v>298</v>
      </c>
      <c r="C756">
        <v>2028</v>
      </c>
      <c r="D756" s="34">
        <v>168192</v>
      </c>
      <c r="E756">
        <v>0</v>
      </c>
      <c r="F756">
        <v>168192</v>
      </c>
      <c r="G756">
        <v>0</v>
      </c>
      <c r="H756">
        <v>0</v>
      </c>
      <c r="I756">
        <v>0</v>
      </c>
      <c r="J756">
        <v>0</v>
      </c>
    </row>
    <row r="757" spans="1:10" x14ac:dyDescent="0.35">
      <c r="A757" t="s">
        <v>238</v>
      </c>
      <c r="B757" t="s">
        <v>298</v>
      </c>
      <c r="C757">
        <v>2030</v>
      </c>
      <c r="D757" s="34">
        <v>168192</v>
      </c>
      <c r="E757">
        <v>0</v>
      </c>
      <c r="F757">
        <v>168192</v>
      </c>
      <c r="G757">
        <v>0</v>
      </c>
      <c r="H757">
        <v>0</v>
      </c>
      <c r="I757">
        <v>0</v>
      </c>
      <c r="J757">
        <v>0</v>
      </c>
    </row>
    <row r="758" spans="1:10" x14ac:dyDescent="0.35">
      <c r="A758" t="s">
        <v>238</v>
      </c>
      <c r="B758" t="s">
        <v>298</v>
      </c>
      <c r="C758">
        <v>2032</v>
      </c>
      <c r="D758" s="34">
        <v>168192</v>
      </c>
      <c r="E758">
        <v>0</v>
      </c>
      <c r="F758">
        <v>168192</v>
      </c>
      <c r="G758">
        <v>0</v>
      </c>
      <c r="H758">
        <v>0</v>
      </c>
      <c r="I758">
        <v>0</v>
      </c>
      <c r="J758">
        <v>0</v>
      </c>
    </row>
    <row r="759" spans="1:10" x14ac:dyDescent="0.35">
      <c r="A759" t="s">
        <v>238</v>
      </c>
      <c r="B759" t="s">
        <v>298</v>
      </c>
      <c r="C759">
        <v>2035</v>
      </c>
      <c r="D759" s="34">
        <v>168192</v>
      </c>
      <c r="E759">
        <v>0</v>
      </c>
      <c r="F759">
        <v>168192</v>
      </c>
      <c r="G759">
        <v>0</v>
      </c>
      <c r="H759">
        <v>0</v>
      </c>
      <c r="I759">
        <v>0</v>
      </c>
      <c r="J759">
        <v>0</v>
      </c>
    </row>
    <row r="760" spans="1:10" x14ac:dyDescent="0.35">
      <c r="A760" t="s">
        <v>238</v>
      </c>
      <c r="B760" t="s">
        <v>298</v>
      </c>
      <c r="C760">
        <v>2040</v>
      </c>
      <c r="D760" s="34">
        <v>168192</v>
      </c>
      <c r="E760">
        <v>0</v>
      </c>
      <c r="F760">
        <v>168192</v>
      </c>
      <c r="G760">
        <v>0</v>
      </c>
      <c r="H760">
        <v>0</v>
      </c>
      <c r="I760">
        <v>0</v>
      </c>
      <c r="J760">
        <v>0</v>
      </c>
    </row>
    <row r="761" spans="1:10" x14ac:dyDescent="0.35">
      <c r="A761" t="s">
        <v>238</v>
      </c>
      <c r="B761" t="s">
        <v>298</v>
      </c>
      <c r="C761">
        <v>2045</v>
      </c>
      <c r="D761" s="34">
        <v>168192</v>
      </c>
      <c r="E761">
        <v>0</v>
      </c>
      <c r="F761">
        <v>168192</v>
      </c>
      <c r="G761">
        <v>0</v>
      </c>
      <c r="H761">
        <v>0</v>
      </c>
      <c r="I761">
        <v>0</v>
      </c>
      <c r="J761">
        <v>0</v>
      </c>
    </row>
    <row r="762" spans="1:10" x14ac:dyDescent="0.35">
      <c r="A762" t="s">
        <v>238</v>
      </c>
      <c r="B762" t="s">
        <v>299</v>
      </c>
      <c r="C762">
        <v>2022</v>
      </c>
      <c r="D762" s="34">
        <v>159442.062892713</v>
      </c>
      <c r="E762">
        <v>0</v>
      </c>
      <c r="F762">
        <v>159442.062892713</v>
      </c>
      <c r="G762">
        <v>0</v>
      </c>
      <c r="H762">
        <v>4130.7304257975702</v>
      </c>
      <c r="I762">
        <v>0</v>
      </c>
      <c r="J762">
        <v>0</v>
      </c>
    </row>
    <row r="763" spans="1:10" x14ac:dyDescent="0.35">
      <c r="A763" t="s">
        <v>238</v>
      </c>
      <c r="B763" t="s">
        <v>299</v>
      </c>
      <c r="C763">
        <v>2023</v>
      </c>
      <c r="D763" s="34">
        <v>156862.30238844399</v>
      </c>
      <c r="E763">
        <v>0</v>
      </c>
      <c r="F763">
        <v>156862.30238844399</v>
      </c>
      <c r="G763">
        <v>0</v>
      </c>
      <c r="H763">
        <v>6709.23040927074</v>
      </c>
      <c r="I763">
        <v>0</v>
      </c>
      <c r="J763">
        <v>0</v>
      </c>
    </row>
    <row r="764" spans="1:10" x14ac:dyDescent="0.35">
      <c r="A764" t="s">
        <v>238</v>
      </c>
      <c r="B764" t="s">
        <v>299</v>
      </c>
      <c r="C764">
        <v>2024</v>
      </c>
      <c r="D764" s="34">
        <v>158577.06208293</v>
      </c>
      <c r="E764">
        <v>0</v>
      </c>
      <c r="F764">
        <v>158577.06208293</v>
      </c>
      <c r="G764">
        <v>0</v>
      </c>
      <c r="H764">
        <v>4993.7289278808903</v>
      </c>
      <c r="I764">
        <v>0</v>
      </c>
      <c r="J764">
        <v>0</v>
      </c>
    </row>
    <row r="765" spans="1:10" x14ac:dyDescent="0.35">
      <c r="A765" t="s">
        <v>238</v>
      </c>
      <c r="B765" t="s">
        <v>299</v>
      </c>
      <c r="C765">
        <v>2025</v>
      </c>
      <c r="D765" s="34">
        <v>156565.881739053</v>
      </c>
      <c r="E765">
        <v>0</v>
      </c>
      <c r="F765">
        <v>156565.881739053</v>
      </c>
      <c r="G765">
        <v>0</v>
      </c>
      <c r="H765">
        <v>7027.1678872718103</v>
      </c>
      <c r="I765">
        <v>0</v>
      </c>
      <c r="J765">
        <v>0</v>
      </c>
    </row>
    <row r="766" spans="1:10" x14ac:dyDescent="0.35">
      <c r="A766" t="s">
        <v>238</v>
      </c>
      <c r="B766" t="s">
        <v>299</v>
      </c>
      <c r="C766">
        <v>2026</v>
      </c>
      <c r="D766" s="34">
        <v>156974.736982403</v>
      </c>
      <c r="E766">
        <v>0</v>
      </c>
      <c r="F766">
        <v>156974.736982403</v>
      </c>
      <c r="G766">
        <v>0</v>
      </c>
      <c r="H766">
        <v>6614.8480409486901</v>
      </c>
      <c r="I766">
        <v>0</v>
      </c>
      <c r="J766">
        <v>0</v>
      </c>
    </row>
    <row r="767" spans="1:10" x14ac:dyDescent="0.35">
      <c r="A767" t="s">
        <v>238</v>
      </c>
      <c r="B767" t="s">
        <v>299</v>
      </c>
      <c r="C767">
        <v>2028</v>
      </c>
      <c r="D767" s="34">
        <v>156983.15347588999</v>
      </c>
      <c r="E767">
        <v>0</v>
      </c>
      <c r="F767">
        <v>156983.15347588999</v>
      </c>
      <c r="G767">
        <v>0</v>
      </c>
      <c r="H767">
        <v>6608.8938742222399</v>
      </c>
      <c r="I767">
        <v>0</v>
      </c>
      <c r="J767">
        <v>0</v>
      </c>
    </row>
    <row r="768" spans="1:10" x14ac:dyDescent="0.35">
      <c r="A768" t="s">
        <v>238</v>
      </c>
      <c r="B768" t="s">
        <v>299</v>
      </c>
      <c r="C768">
        <v>2030</v>
      </c>
      <c r="D768" s="34">
        <v>155334.467336487</v>
      </c>
      <c r="E768">
        <v>0</v>
      </c>
      <c r="F768">
        <v>155334.467336487</v>
      </c>
      <c r="G768">
        <v>0</v>
      </c>
      <c r="H768">
        <v>8261.1510126477006</v>
      </c>
      <c r="I768">
        <v>0</v>
      </c>
      <c r="J768">
        <v>0</v>
      </c>
    </row>
    <row r="769" spans="1:10" x14ac:dyDescent="0.35">
      <c r="A769" t="s">
        <v>238</v>
      </c>
      <c r="B769" t="s">
        <v>299</v>
      </c>
      <c r="C769">
        <v>2032</v>
      </c>
      <c r="D769" s="34">
        <v>154017.82646800301</v>
      </c>
      <c r="E769">
        <v>0</v>
      </c>
      <c r="F769">
        <v>154017.82646800301</v>
      </c>
      <c r="G769">
        <v>0</v>
      </c>
      <c r="H769">
        <v>9576.5912789046797</v>
      </c>
      <c r="I769">
        <v>0</v>
      </c>
      <c r="J769">
        <v>0</v>
      </c>
    </row>
    <row r="770" spans="1:10" x14ac:dyDescent="0.35">
      <c r="A770" t="s">
        <v>238</v>
      </c>
      <c r="B770" t="s">
        <v>299</v>
      </c>
      <c r="C770">
        <v>2035</v>
      </c>
      <c r="D770" s="34">
        <v>151504.00969946501</v>
      </c>
      <c r="E770">
        <v>0</v>
      </c>
      <c r="F770">
        <v>151504.00969946501</v>
      </c>
      <c r="G770">
        <v>0</v>
      </c>
      <c r="H770">
        <v>12094.3537359765</v>
      </c>
      <c r="I770">
        <v>0</v>
      </c>
      <c r="J770">
        <v>0</v>
      </c>
    </row>
    <row r="771" spans="1:10" x14ac:dyDescent="0.35">
      <c r="A771" t="s">
        <v>238</v>
      </c>
      <c r="B771" t="s">
        <v>299</v>
      </c>
      <c r="C771">
        <v>2040</v>
      </c>
      <c r="D771" s="34">
        <v>148173.70384343201</v>
      </c>
      <c r="E771">
        <v>0</v>
      </c>
      <c r="F771">
        <v>148173.70384343201</v>
      </c>
      <c r="G771">
        <v>0</v>
      </c>
      <c r="H771">
        <v>15425.584426952501</v>
      </c>
      <c r="I771">
        <v>0</v>
      </c>
      <c r="J771">
        <v>0</v>
      </c>
    </row>
    <row r="772" spans="1:10" x14ac:dyDescent="0.35">
      <c r="A772" t="s">
        <v>238</v>
      </c>
      <c r="B772" t="s">
        <v>299</v>
      </c>
      <c r="C772">
        <v>2045</v>
      </c>
      <c r="D772" s="34">
        <v>130333.073778461</v>
      </c>
      <c r="E772">
        <v>0</v>
      </c>
      <c r="F772">
        <v>130333.073778461</v>
      </c>
      <c r="G772">
        <v>0</v>
      </c>
      <c r="H772">
        <v>33270.945751546598</v>
      </c>
      <c r="I772">
        <v>0</v>
      </c>
      <c r="J772">
        <v>0</v>
      </c>
    </row>
    <row r="773" spans="1:10" x14ac:dyDescent="0.35">
      <c r="A773" t="s">
        <v>238</v>
      </c>
      <c r="B773" t="s">
        <v>300</v>
      </c>
      <c r="C773">
        <v>2022</v>
      </c>
      <c r="D773" s="34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35">
      <c r="A774" t="s">
        <v>238</v>
      </c>
      <c r="B774" t="s">
        <v>300</v>
      </c>
      <c r="C774">
        <v>2023</v>
      </c>
      <c r="D774" s="3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5">
      <c r="A775" t="s">
        <v>238</v>
      </c>
      <c r="B775" t="s">
        <v>300</v>
      </c>
      <c r="C775">
        <v>2024</v>
      </c>
      <c r="D775" s="34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5">
      <c r="A776" t="s">
        <v>238</v>
      </c>
      <c r="B776" t="s">
        <v>300</v>
      </c>
      <c r="C776">
        <v>2025</v>
      </c>
      <c r="D776" s="34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5">
      <c r="A777" t="s">
        <v>238</v>
      </c>
      <c r="B777" t="s">
        <v>300</v>
      </c>
      <c r="C777">
        <v>2026</v>
      </c>
      <c r="D777" s="34">
        <v>494369.29939469701</v>
      </c>
      <c r="E777">
        <v>0</v>
      </c>
      <c r="F777">
        <v>494369.29939469701</v>
      </c>
      <c r="G777">
        <v>0</v>
      </c>
      <c r="H777">
        <v>20116.2591993635</v>
      </c>
      <c r="I777">
        <v>0</v>
      </c>
      <c r="J777">
        <v>0</v>
      </c>
    </row>
    <row r="778" spans="1:10" x14ac:dyDescent="0.35">
      <c r="A778" t="s">
        <v>238</v>
      </c>
      <c r="B778" t="s">
        <v>300</v>
      </c>
      <c r="C778">
        <v>2028</v>
      </c>
      <c r="D778" s="34">
        <v>800754.71489810199</v>
      </c>
      <c r="E778">
        <v>0</v>
      </c>
      <c r="F778">
        <v>800754.71489810199</v>
      </c>
      <c r="G778">
        <v>0</v>
      </c>
      <c r="H778">
        <v>35279.944810258698</v>
      </c>
      <c r="I778">
        <v>0</v>
      </c>
      <c r="J778">
        <v>0</v>
      </c>
    </row>
    <row r="779" spans="1:10" x14ac:dyDescent="0.35">
      <c r="A779" t="s">
        <v>238</v>
      </c>
      <c r="B779" t="s">
        <v>300</v>
      </c>
      <c r="C779">
        <v>2030</v>
      </c>
      <c r="D779" s="34">
        <v>811389.98869045102</v>
      </c>
      <c r="E779">
        <v>0</v>
      </c>
      <c r="F779">
        <v>811389.98869045102</v>
      </c>
      <c r="G779">
        <v>0</v>
      </c>
      <c r="H779">
        <v>24626.864428837998</v>
      </c>
      <c r="I779">
        <v>0</v>
      </c>
      <c r="J779">
        <v>0</v>
      </c>
    </row>
    <row r="780" spans="1:10" x14ac:dyDescent="0.35">
      <c r="A780" t="s">
        <v>238</v>
      </c>
      <c r="B780" t="s">
        <v>300</v>
      </c>
      <c r="C780">
        <v>2032</v>
      </c>
      <c r="D780" s="34">
        <v>7116369.4330574004</v>
      </c>
      <c r="E780">
        <v>0</v>
      </c>
      <c r="F780">
        <v>7116369.4330574004</v>
      </c>
      <c r="G780">
        <v>0</v>
      </c>
      <c r="H780">
        <v>204470.62299264901</v>
      </c>
      <c r="I780">
        <v>0</v>
      </c>
      <c r="J780">
        <v>0</v>
      </c>
    </row>
    <row r="781" spans="1:10" x14ac:dyDescent="0.35">
      <c r="A781" t="s">
        <v>238</v>
      </c>
      <c r="B781" t="s">
        <v>300</v>
      </c>
      <c r="C781">
        <v>2035</v>
      </c>
      <c r="D781" s="34">
        <v>7091812.1614657501</v>
      </c>
      <c r="E781">
        <v>0</v>
      </c>
      <c r="F781">
        <v>7091812.1614657501</v>
      </c>
      <c r="G781">
        <v>0</v>
      </c>
      <c r="H781">
        <v>229031.95764212401</v>
      </c>
      <c r="I781">
        <v>0</v>
      </c>
      <c r="J781">
        <v>0</v>
      </c>
    </row>
    <row r="782" spans="1:10" x14ac:dyDescent="0.35">
      <c r="A782" t="s">
        <v>238</v>
      </c>
      <c r="B782" t="s">
        <v>300</v>
      </c>
      <c r="C782">
        <v>2040</v>
      </c>
      <c r="D782" s="34">
        <v>6982282.1986692399</v>
      </c>
      <c r="E782">
        <v>0</v>
      </c>
      <c r="F782">
        <v>6982282.1986692399</v>
      </c>
      <c r="G782">
        <v>0</v>
      </c>
      <c r="H782">
        <v>338561.84886570001</v>
      </c>
      <c r="I782">
        <v>0</v>
      </c>
      <c r="J782">
        <v>0</v>
      </c>
    </row>
    <row r="783" spans="1:10" x14ac:dyDescent="0.35">
      <c r="A783" t="s">
        <v>238</v>
      </c>
      <c r="B783" t="s">
        <v>300</v>
      </c>
      <c r="C783">
        <v>2045</v>
      </c>
      <c r="D783" s="34">
        <v>6565560.4125253698</v>
      </c>
      <c r="E783">
        <v>0</v>
      </c>
      <c r="F783">
        <v>6565560.4125253698</v>
      </c>
      <c r="G783">
        <v>0</v>
      </c>
      <c r="H783">
        <v>755284.70097075996</v>
      </c>
      <c r="I783">
        <v>0</v>
      </c>
      <c r="J783">
        <v>0</v>
      </c>
    </row>
    <row r="784" spans="1:10" x14ac:dyDescent="0.35">
      <c r="A784" t="s">
        <v>238</v>
      </c>
      <c r="B784" t="s">
        <v>301</v>
      </c>
      <c r="C784">
        <v>2022</v>
      </c>
      <c r="D784" s="34">
        <v>120.134371672066</v>
      </c>
      <c r="E784">
        <v>0</v>
      </c>
      <c r="F784">
        <v>120.134371672066</v>
      </c>
      <c r="G784">
        <v>0</v>
      </c>
      <c r="H784">
        <v>12.644773580051</v>
      </c>
      <c r="I784">
        <v>0</v>
      </c>
      <c r="J784">
        <v>0</v>
      </c>
    </row>
    <row r="785" spans="1:10" x14ac:dyDescent="0.35">
      <c r="A785" t="s">
        <v>238</v>
      </c>
      <c r="B785" t="s">
        <v>301</v>
      </c>
      <c r="C785">
        <v>2023</v>
      </c>
      <c r="D785" s="34">
        <v>117.798326492036</v>
      </c>
      <c r="E785">
        <v>0</v>
      </c>
      <c r="F785">
        <v>117.798326492036</v>
      </c>
      <c r="G785">
        <v>0</v>
      </c>
      <c r="H785">
        <v>14.534309442367499</v>
      </c>
      <c r="I785">
        <v>0</v>
      </c>
      <c r="J785">
        <v>0</v>
      </c>
    </row>
    <row r="786" spans="1:10" x14ac:dyDescent="0.35">
      <c r="A786" t="s">
        <v>238</v>
      </c>
      <c r="B786" t="s">
        <v>301</v>
      </c>
      <c r="C786">
        <v>2024</v>
      </c>
      <c r="D786" s="34">
        <v>119.495123840258</v>
      </c>
      <c r="E786">
        <v>0</v>
      </c>
      <c r="F786">
        <v>119.495123840258</v>
      </c>
      <c r="G786">
        <v>0</v>
      </c>
      <c r="H786">
        <v>16.589105041466901</v>
      </c>
      <c r="I786">
        <v>0</v>
      </c>
      <c r="J786">
        <v>0</v>
      </c>
    </row>
    <row r="787" spans="1:10" x14ac:dyDescent="0.35">
      <c r="A787" t="s">
        <v>238</v>
      </c>
      <c r="B787" t="s">
        <v>301</v>
      </c>
      <c r="C787">
        <v>2025</v>
      </c>
      <c r="D787" s="34">
        <v>167.60846496052699</v>
      </c>
      <c r="E787">
        <v>0</v>
      </c>
      <c r="F787">
        <v>167.60846496052699</v>
      </c>
      <c r="G787">
        <v>0</v>
      </c>
      <c r="H787">
        <v>20.746642252338699</v>
      </c>
      <c r="I787">
        <v>0</v>
      </c>
      <c r="J787">
        <v>0</v>
      </c>
    </row>
    <row r="788" spans="1:10" x14ac:dyDescent="0.35">
      <c r="A788" t="s">
        <v>238</v>
      </c>
      <c r="B788" t="s">
        <v>301</v>
      </c>
      <c r="C788">
        <v>2026</v>
      </c>
      <c r="D788" s="34">
        <v>175.519829173261</v>
      </c>
      <c r="E788">
        <v>0</v>
      </c>
      <c r="F788">
        <v>175.519829173261</v>
      </c>
      <c r="G788">
        <v>0</v>
      </c>
      <c r="H788">
        <v>12.878641073045999</v>
      </c>
      <c r="I788">
        <v>0</v>
      </c>
      <c r="J788">
        <v>0</v>
      </c>
    </row>
    <row r="789" spans="1:10" x14ac:dyDescent="0.35">
      <c r="A789" t="s">
        <v>238</v>
      </c>
      <c r="B789" t="s">
        <v>301</v>
      </c>
      <c r="C789">
        <v>2028</v>
      </c>
      <c r="D789" s="34">
        <v>177.87511669706601</v>
      </c>
      <c r="E789">
        <v>0</v>
      </c>
      <c r="F789">
        <v>177.87511669706601</v>
      </c>
      <c r="G789">
        <v>0</v>
      </c>
      <c r="H789">
        <v>11.183946266106901</v>
      </c>
      <c r="I789">
        <v>0</v>
      </c>
      <c r="J789">
        <v>0</v>
      </c>
    </row>
    <row r="790" spans="1:10" x14ac:dyDescent="0.35">
      <c r="A790" t="s">
        <v>238</v>
      </c>
      <c r="B790" t="s">
        <v>301</v>
      </c>
      <c r="C790">
        <v>2030</v>
      </c>
      <c r="D790" s="34">
        <v>179.93428007856801</v>
      </c>
      <c r="E790">
        <v>0</v>
      </c>
      <c r="F790">
        <v>179.93428007856801</v>
      </c>
      <c r="G790">
        <v>0</v>
      </c>
      <c r="H790">
        <v>10.7397151008192</v>
      </c>
      <c r="I790">
        <v>0</v>
      </c>
      <c r="J790">
        <v>0</v>
      </c>
    </row>
    <row r="791" spans="1:10" x14ac:dyDescent="0.35">
      <c r="A791" t="s">
        <v>238</v>
      </c>
      <c r="B791" t="s">
        <v>301</v>
      </c>
      <c r="C791">
        <v>2032</v>
      </c>
      <c r="D791" s="34">
        <v>181.36741016720799</v>
      </c>
      <c r="E791">
        <v>0</v>
      </c>
      <c r="F791">
        <v>181.36741016720799</v>
      </c>
      <c r="G791">
        <v>0</v>
      </c>
      <c r="H791">
        <v>13.3456624074082</v>
      </c>
      <c r="I791">
        <v>0</v>
      </c>
      <c r="J791">
        <v>0</v>
      </c>
    </row>
    <row r="792" spans="1:10" x14ac:dyDescent="0.35">
      <c r="A792" t="s">
        <v>238</v>
      </c>
      <c r="B792" t="s">
        <v>301</v>
      </c>
      <c r="C792">
        <v>2035</v>
      </c>
      <c r="D792" s="34">
        <v>180.854875261594</v>
      </c>
      <c r="E792">
        <v>0</v>
      </c>
      <c r="F792">
        <v>180.854875261594</v>
      </c>
      <c r="G792">
        <v>0</v>
      </c>
      <c r="H792">
        <v>17.228587725809099</v>
      </c>
      <c r="I792">
        <v>0</v>
      </c>
      <c r="J792">
        <v>0</v>
      </c>
    </row>
    <row r="793" spans="1:10" x14ac:dyDescent="0.35">
      <c r="A793" t="s">
        <v>238</v>
      </c>
      <c r="B793" t="s">
        <v>301</v>
      </c>
      <c r="C793">
        <v>2040</v>
      </c>
      <c r="D793" s="34">
        <v>179.13252746772699</v>
      </c>
      <c r="E793">
        <v>0</v>
      </c>
      <c r="F793">
        <v>179.13252746772699</v>
      </c>
      <c r="G793">
        <v>0</v>
      </c>
      <c r="H793">
        <v>19.227422329187402</v>
      </c>
      <c r="I793">
        <v>0</v>
      </c>
      <c r="J793">
        <v>0</v>
      </c>
    </row>
    <row r="794" spans="1:10" x14ac:dyDescent="0.35">
      <c r="A794" t="s">
        <v>238</v>
      </c>
      <c r="B794" t="s">
        <v>301</v>
      </c>
      <c r="C794">
        <v>2045</v>
      </c>
      <c r="D794" s="34">
        <v>3602313.36664525</v>
      </c>
      <c r="E794">
        <v>0</v>
      </c>
      <c r="F794">
        <v>3602313.36664525</v>
      </c>
      <c r="G794">
        <v>0</v>
      </c>
      <c r="H794">
        <v>389734.64254950301</v>
      </c>
      <c r="I794">
        <v>0</v>
      </c>
      <c r="J794">
        <v>0</v>
      </c>
    </row>
    <row r="795" spans="1:10" x14ac:dyDescent="0.35">
      <c r="A795" t="s">
        <v>238</v>
      </c>
      <c r="B795" t="s">
        <v>302</v>
      </c>
      <c r="C795">
        <v>2022</v>
      </c>
      <c r="D795" s="34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5">
      <c r="A796" t="s">
        <v>238</v>
      </c>
      <c r="B796" t="s">
        <v>302</v>
      </c>
      <c r="C796">
        <v>2023</v>
      </c>
      <c r="D796" s="34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35">
      <c r="A797" t="s">
        <v>238</v>
      </c>
      <c r="B797" t="s">
        <v>302</v>
      </c>
      <c r="C797">
        <v>2024</v>
      </c>
      <c r="D797" s="34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5">
      <c r="A798" t="s">
        <v>238</v>
      </c>
      <c r="B798" t="s">
        <v>302</v>
      </c>
      <c r="C798">
        <v>2025</v>
      </c>
      <c r="D798" s="34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35">
      <c r="A799" t="s">
        <v>238</v>
      </c>
      <c r="B799" t="s">
        <v>302</v>
      </c>
      <c r="C799">
        <v>2026</v>
      </c>
      <c r="D799" s="34">
        <v>61.283917691937397</v>
      </c>
      <c r="E799">
        <v>0</v>
      </c>
      <c r="F799">
        <v>61.283917691937397</v>
      </c>
      <c r="G799">
        <v>0</v>
      </c>
      <c r="H799">
        <v>8.0569780353555807</v>
      </c>
      <c r="I799">
        <v>0</v>
      </c>
      <c r="J799">
        <v>0</v>
      </c>
    </row>
    <row r="800" spans="1:10" x14ac:dyDescent="0.35">
      <c r="A800" t="s">
        <v>238</v>
      </c>
      <c r="B800" t="s">
        <v>302</v>
      </c>
      <c r="C800">
        <v>2028</v>
      </c>
      <c r="D800" s="34">
        <v>82.040562656047399</v>
      </c>
      <c r="E800">
        <v>0</v>
      </c>
      <c r="F800">
        <v>82.040562656047399</v>
      </c>
      <c r="G800">
        <v>0</v>
      </c>
      <c r="H800">
        <v>8.9427067790129993</v>
      </c>
      <c r="I800">
        <v>0</v>
      </c>
      <c r="J800">
        <v>0</v>
      </c>
    </row>
    <row r="801" spans="1:10" x14ac:dyDescent="0.35">
      <c r="A801" t="s">
        <v>238</v>
      </c>
      <c r="B801" t="s">
        <v>302</v>
      </c>
      <c r="C801">
        <v>2030</v>
      </c>
      <c r="D801" s="34">
        <v>92.128919341293496</v>
      </c>
      <c r="E801">
        <v>0</v>
      </c>
      <c r="F801">
        <v>92.128919341293496</v>
      </c>
      <c r="G801">
        <v>0</v>
      </c>
      <c r="H801">
        <v>10.1645918915256</v>
      </c>
      <c r="I801">
        <v>0</v>
      </c>
      <c r="J801">
        <v>0</v>
      </c>
    </row>
    <row r="802" spans="1:10" x14ac:dyDescent="0.35">
      <c r="A802" t="s">
        <v>238</v>
      </c>
      <c r="B802" t="s">
        <v>302</v>
      </c>
      <c r="C802">
        <v>2032</v>
      </c>
      <c r="D802" s="34">
        <v>97.353062620380996</v>
      </c>
      <c r="E802">
        <v>0</v>
      </c>
      <c r="F802">
        <v>97.353062620380996</v>
      </c>
      <c r="G802">
        <v>0</v>
      </c>
      <c r="H802">
        <v>7.7246486280314199</v>
      </c>
      <c r="I802">
        <v>0</v>
      </c>
      <c r="J802">
        <v>0</v>
      </c>
    </row>
    <row r="803" spans="1:10" x14ac:dyDescent="0.35">
      <c r="A803" t="s">
        <v>238</v>
      </c>
      <c r="B803" t="s">
        <v>302</v>
      </c>
      <c r="C803">
        <v>2035</v>
      </c>
      <c r="D803" s="34">
        <v>99.304615754271396</v>
      </c>
      <c r="E803">
        <v>0</v>
      </c>
      <c r="F803">
        <v>99.304615754271396</v>
      </c>
      <c r="G803">
        <v>0</v>
      </c>
      <c r="H803">
        <v>8.0688731336375898</v>
      </c>
      <c r="I803">
        <v>0</v>
      </c>
      <c r="J803">
        <v>0</v>
      </c>
    </row>
    <row r="804" spans="1:10" x14ac:dyDescent="0.35">
      <c r="A804" t="s">
        <v>238</v>
      </c>
      <c r="B804" t="s">
        <v>302</v>
      </c>
      <c r="C804">
        <v>2040</v>
      </c>
      <c r="D804" s="34">
        <v>98.488762522487804</v>
      </c>
      <c r="E804">
        <v>0</v>
      </c>
      <c r="F804">
        <v>98.488762522487804</v>
      </c>
      <c r="G804">
        <v>0</v>
      </c>
      <c r="H804">
        <v>8.9923918748291296</v>
      </c>
      <c r="I804">
        <v>0</v>
      </c>
      <c r="J804">
        <v>0</v>
      </c>
    </row>
    <row r="805" spans="1:10" x14ac:dyDescent="0.35">
      <c r="A805" t="s">
        <v>238</v>
      </c>
      <c r="B805" t="s">
        <v>302</v>
      </c>
      <c r="C805">
        <v>2045</v>
      </c>
      <c r="D805" s="34">
        <v>93.557199660874204</v>
      </c>
      <c r="E805">
        <v>0</v>
      </c>
      <c r="F805">
        <v>93.557199660874204</v>
      </c>
      <c r="G805">
        <v>0</v>
      </c>
      <c r="H805">
        <v>15.289220135357001</v>
      </c>
      <c r="I805">
        <v>0</v>
      </c>
      <c r="J805">
        <v>0</v>
      </c>
    </row>
    <row r="806" spans="1:10" x14ac:dyDescent="0.35">
      <c r="A806" t="s">
        <v>238</v>
      </c>
      <c r="B806" t="s">
        <v>303</v>
      </c>
      <c r="C806">
        <v>2022</v>
      </c>
      <c r="D806" s="34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35">
      <c r="A807" t="s">
        <v>238</v>
      </c>
      <c r="B807" t="s">
        <v>303</v>
      </c>
      <c r="C807">
        <v>2023</v>
      </c>
      <c r="D807" s="34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35">
      <c r="A808" t="s">
        <v>238</v>
      </c>
      <c r="B808" t="s">
        <v>303</v>
      </c>
      <c r="C808">
        <v>2024</v>
      </c>
      <c r="D808" s="34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35">
      <c r="A809" t="s">
        <v>238</v>
      </c>
      <c r="B809" t="s">
        <v>303</v>
      </c>
      <c r="C809">
        <v>2025</v>
      </c>
      <c r="D809" s="34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35">
      <c r="A810" t="s">
        <v>238</v>
      </c>
      <c r="B810" t="s">
        <v>303</v>
      </c>
      <c r="C810">
        <v>2026</v>
      </c>
      <c r="D810" s="34">
        <v>175.2</v>
      </c>
      <c r="E810">
        <v>0</v>
      </c>
      <c r="F810">
        <v>175.2</v>
      </c>
      <c r="G810">
        <v>0</v>
      </c>
      <c r="H810">
        <v>0</v>
      </c>
      <c r="I810">
        <v>0</v>
      </c>
      <c r="J810">
        <v>0</v>
      </c>
    </row>
    <row r="811" spans="1:10" x14ac:dyDescent="0.35">
      <c r="A811" t="s">
        <v>238</v>
      </c>
      <c r="B811" t="s">
        <v>303</v>
      </c>
      <c r="C811">
        <v>2028</v>
      </c>
      <c r="D811" s="34">
        <v>761419.200000001</v>
      </c>
      <c r="E811">
        <v>0</v>
      </c>
      <c r="F811">
        <v>761419.200000001</v>
      </c>
      <c r="G811">
        <v>0</v>
      </c>
      <c r="H811">
        <v>0</v>
      </c>
      <c r="I811">
        <v>0</v>
      </c>
      <c r="J811">
        <v>0</v>
      </c>
    </row>
    <row r="812" spans="1:10" x14ac:dyDescent="0.35">
      <c r="A812" t="s">
        <v>238</v>
      </c>
      <c r="B812" t="s">
        <v>303</v>
      </c>
      <c r="C812">
        <v>2030</v>
      </c>
      <c r="D812" s="34">
        <v>761419.200000001</v>
      </c>
      <c r="E812">
        <v>0</v>
      </c>
      <c r="F812">
        <v>761419.200000001</v>
      </c>
      <c r="G812">
        <v>0</v>
      </c>
      <c r="H812">
        <v>0</v>
      </c>
      <c r="I812">
        <v>0</v>
      </c>
      <c r="J812">
        <v>0</v>
      </c>
    </row>
    <row r="813" spans="1:10" x14ac:dyDescent="0.35">
      <c r="A813" t="s">
        <v>238</v>
      </c>
      <c r="B813" t="s">
        <v>303</v>
      </c>
      <c r="C813">
        <v>2032</v>
      </c>
      <c r="D813" s="34">
        <v>761419.200000001</v>
      </c>
      <c r="E813">
        <v>0</v>
      </c>
      <c r="F813">
        <v>761419.200000001</v>
      </c>
      <c r="G813">
        <v>0</v>
      </c>
      <c r="H813">
        <v>0</v>
      </c>
      <c r="I813">
        <v>0</v>
      </c>
      <c r="J813">
        <v>0</v>
      </c>
    </row>
    <row r="814" spans="1:10" x14ac:dyDescent="0.35">
      <c r="A814" t="s">
        <v>238</v>
      </c>
      <c r="B814" t="s">
        <v>303</v>
      </c>
      <c r="C814">
        <v>2035</v>
      </c>
      <c r="D814" s="34">
        <v>761419.200000001</v>
      </c>
      <c r="E814">
        <v>0</v>
      </c>
      <c r="F814">
        <v>761419.200000001</v>
      </c>
      <c r="G814">
        <v>0</v>
      </c>
      <c r="H814">
        <v>0</v>
      </c>
      <c r="I814">
        <v>0</v>
      </c>
      <c r="J814">
        <v>0</v>
      </c>
    </row>
    <row r="815" spans="1:10" x14ac:dyDescent="0.35">
      <c r="A815" t="s">
        <v>238</v>
      </c>
      <c r="B815" t="s">
        <v>303</v>
      </c>
      <c r="C815">
        <v>2040</v>
      </c>
      <c r="D815" s="34">
        <v>761419.200000001</v>
      </c>
      <c r="E815">
        <v>0</v>
      </c>
      <c r="F815">
        <v>761419.200000001</v>
      </c>
      <c r="G815">
        <v>0</v>
      </c>
      <c r="H815">
        <v>0</v>
      </c>
      <c r="I815">
        <v>0</v>
      </c>
      <c r="J815">
        <v>0</v>
      </c>
    </row>
    <row r="816" spans="1:10" x14ac:dyDescent="0.35">
      <c r="A816" t="s">
        <v>238</v>
      </c>
      <c r="B816" t="s">
        <v>303</v>
      </c>
      <c r="C816">
        <v>2045</v>
      </c>
      <c r="D816" s="34">
        <v>3327836.3999999701</v>
      </c>
      <c r="E816">
        <v>0</v>
      </c>
      <c r="F816">
        <v>3327836.3999999701</v>
      </c>
      <c r="G816">
        <v>0</v>
      </c>
      <c r="H816">
        <v>0</v>
      </c>
      <c r="I816">
        <v>0</v>
      </c>
      <c r="J816">
        <v>0</v>
      </c>
    </row>
    <row r="817" spans="1:10" x14ac:dyDescent="0.35">
      <c r="A817" t="s">
        <v>238</v>
      </c>
      <c r="B817" t="s">
        <v>304</v>
      </c>
      <c r="C817">
        <v>2022</v>
      </c>
      <c r="D817" s="34">
        <v>-30802.1493188641</v>
      </c>
      <c r="E817">
        <v>254663.06264100899</v>
      </c>
      <c r="F817">
        <v>223860.18219186299</v>
      </c>
      <c r="G817">
        <v>-13347.061500023499</v>
      </c>
      <c r="H817">
        <v>0</v>
      </c>
      <c r="I817">
        <v>0</v>
      </c>
      <c r="J817">
        <v>0</v>
      </c>
    </row>
    <row r="818" spans="1:10" x14ac:dyDescent="0.35">
      <c r="A818" t="s">
        <v>238</v>
      </c>
      <c r="B818" t="s">
        <v>304</v>
      </c>
      <c r="C818">
        <v>2023</v>
      </c>
      <c r="D818" s="34">
        <v>-43958.389731429197</v>
      </c>
      <c r="E818">
        <v>313622.61450371501</v>
      </c>
      <c r="F818">
        <v>269661.69996604702</v>
      </c>
      <c r="G818">
        <v>-7526.9387679542397</v>
      </c>
      <c r="H818">
        <v>0</v>
      </c>
      <c r="I818">
        <v>0</v>
      </c>
      <c r="J818">
        <v>0</v>
      </c>
    </row>
    <row r="819" spans="1:10" x14ac:dyDescent="0.35">
      <c r="A819" t="s">
        <v>238</v>
      </c>
      <c r="B819" t="s">
        <v>304</v>
      </c>
      <c r="C819">
        <v>2024</v>
      </c>
      <c r="D819" s="34">
        <v>-50631.060259775702</v>
      </c>
      <c r="E819">
        <v>297831.51826451102</v>
      </c>
      <c r="F819">
        <v>247197.68050203199</v>
      </c>
      <c r="G819">
        <v>2652.7136858931599</v>
      </c>
      <c r="H819">
        <v>0</v>
      </c>
      <c r="I819">
        <v>0</v>
      </c>
      <c r="J819">
        <v>0</v>
      </c>
    </row>
    <row r="820" spans="1:10" x14ac:dyDescent="0.35">
      <c r="A820" t="s">
        <v>238</v>
      </c>
      <c r="B820" t="s">
        <v>304</v>
      </c>
      <c r="C820">
        <v>2025</v>
      </c>
      <c r="D820" s="34">
        <v>-52645.659650574496</v>
      </c>
      <c r="E820">
        <v>323284.55855416501</v>
      </c>
      <c r="F820">
        <v>270636.197909854</v>
      </c>
      <c r="G820">
        <v>914.90516627625095</v>
      </c>
      <c r="H820">
        <v>0</v>
      </c>
      <c r="I820">
        <v>0</v>
      </c>
      <c r="J820">
        <v>0</v>
      </c>
    </row>
    <row r="821" spans="1:10" x14ac:dyDescent="0.35">
      <c r="A821" t="s">
        <v>238</v>
      </c>
      <c r="B821" t="s">
        <v>304</v>
      </c>
      <c r="C821">
        <v>2026</v>
      </c>
      <c r="D821" s="34">
        <v>-52865.6852248547</v>
      </c>
      <c r="E821">
        <v>323385.50000822102</v>
      </c>
      <c r="F821">
        <v>270516.18247210898</v>
      </c>
      <c r="G821">
        <v>1036.5179175600599</v>
      </c>
      <c r="H821">
        <v>0</v>
      </c>
      <c r="I821">
        <v>0</v>
      </c>
      <c r="J821">
        <v>0</v>
      </c>
    </row>
    <row r="822" spans="1:10" x14ac:dyDescent="0.35">
      <c r="A822" t="s">
        <v>238</v>
      </c>
      <c r="B822" t="s">
        <v>304</v>
      </c>
      <c r="C822">
        <v>2028</v>
      </c>
      <c r="D822" s="34">
        <v>-57671.187449612102</v>
      </c>
      <c r="E822">
        <v>331887.98874096398</v>
      </c>
      <c r="F822">
        <v>274219.681816069</v>
      </c>
      <c r="G822">
        <v>5079.99308643106</v>
      </c>
      <c r="H822">
        <v>0</v>
      </c>
      <c r="I822">
        <v>0</v>
      </c>
      <c r="J822">
        <v>0</v>
      </c>
    </row>
    <row r="823" spans="1:10" x14ac:dyDescent="0.35">
      <c r="A823" t="s">
        <v>238</v>
      </c>
      <c r="B823" t="s">
        <v>304</v>
      </c>
      <c r="C823">
        <v>2030</v>
      </c>
      <c r="D823" s="34">
        <v>-64664.613674600601</v>
      </c>
      <c r="E823">
        <v>354130.852195588</v>
      </c>
      <c r="F823">
        <v>289468.88655607199</v>
      </c>
      <c r="G823">
        <v>9505.7558311018001</v>
      </c>
      <c r="H823">
        <v>0</v>
      </c>
      <c r="I823">
        <v>0</v>
      </c>
      <c r="J823">
        <v>0</v>
      </c>
    </row>
    <row r="824" spans="1:10" x14ac:dyDescent="0.35">
      <c r="A824" t="s">
        <v>238</v>
      </c>
      <c r="B824" t="s">
        <v>304</v>
      </c>
      <c r="C824">
        <v>2032</v>
      </c>
      <c r="D824" s="34">
        <v>-102553.337615677</v>
      </c>
      <c r="E824">
        <v>486396.06735936698</v>
      </c>
      <c r="F824">
        <v>383837.466923106</v>
      </c>
      <c r="G824">
        <v>31278.569046476201</v>
      </c>
      <c r="H824">
        <v>0</v>
      </c>
      <c r="I824">
        <v>0</v>
      </c>
      <c r="J824">
        <v>0</v>
      </c>
    </row>
    <row r="825" spans="1:10" x14ac:dyDescent="0.35">
      <c r="A825" t="s">
        <v>238</v>
      </c>
      <c r="B825" t="s">
        <v>304</v>
      </c>
      <c r="C825">
        <v>2035</v>
      </c>
      <c r="D825" s="34">
        <v>-127300.573846931</v>
      </c>
      <c r="E825">
        <v>603394.36058160197</v>
      </c>
      <c r="F825">
        <v>476092.87088185101</v>
      </c>
      <c r="G825">
        <v>40052.926959491</v>
      </c>
      <c r="H825">
        <v>0</v>
      </c>
      <c r="I825">
        <v>0</v>
      </c>
      <c r="J825">
        <v>0</v>
      </c>
    </row>
    <row r="826" spans="1:10" x14ac:dyDescent="0.35">
      <c r="A826" t="s">
        <v>238</v>
      </c>
      <c r="B826" t="s">
        <v>304</v>
      </c>
      <c r="C826">
        <v>2040</v>
      </c>
      <c r="D826" s="34">
        <v>-134004.86641638199</v>
      </c>
      <c r="E826">
        <v>645250.44123649294</v>
      </c>
      <c r="F826">
        <v>511244.89433122601</v>
      </c>
      <c r="G826">
        <v>41138.332602999399</v>
      </c>
      <c r="H826">
        <v>0</v>
      </c>
      <c r="I826">
        <v>0</v>
      </c>
      <c r="J826">
        <v>0</v>
      </c>
    </row>
    <row r="827" spans="1:10" x14ac:dyDescent="0.35">
      <c r="A827" t="s">
        <v>238</v>
      </c>
      <c r="B827" t="s">
        <v>304</v>
      </c>
      <c r="C827">
        <v>2045</v>
      </c>
      <c r="D827" s="34">
        <v>-1057805.4703738</v>
      </c>
      <c r="E827">
        <v>4897856.3810061803</v>
      </c>
      <c r="F827">
        <v>3840054.10617967</v>
      </c>
      <c r="G827">
        <v>353579.63050414599</v>
      </c>
      <c r="H827">
        <v>0</v>
      </c>
      <c r="I827">
        <v>0</v>
      </c>
      <c r="J827">
        <v>0</v>
      </c>
    </row>
    <row r="828" spans="1:10" x14ac:dyDescent="0.35">
      <c r="A828" t="s">
        <v>238</v>
      </c>
      <c r="B828" t="s">
        <v>305</v>
      </c>
      <c r="C828">
        <v>2022</v>
      </c>
      <c r="D828" s="34">
        <v>27.443650608871199</v>
      </c>
      <c r="E828">
        <v>0</v>
      </c>
      <c r="F828">
        <v>27.443650608871199</v>
      </c>
      <c r="G828">
        <v>0</v>
      </c>
      <c r="H828">
        <v>6.71146378620793</v>
      </c>
      <c r="I828">
        <v>0</v>
      </c>
      <c r="J828">
        <v>0</v>
      </c>
    </row>
    <row r="829" spans="1:10" x14ac:dyDescent="0.35">
      <c r="A829" t="s">
        <v>238</v>
      </c>
      <c r="B829" t="s">
        <v>305</v>
      </c>
      <c r="C829">
        <v>2023</v>
      </c>
      <c r="D829" s="34">
        <v>29.572323140451399</v>
      </c>
      <c r="E829">
        <v>0</v>
      </c>
      <c r="F829">
        <v>29.572323140451399</v>
      </c>
      <c r="G829">
        <v>0</v>
      </c>
      <c r="H829">
        <v>8.5237444490994605</v>
      </c>
      <c r="I829">
        <v>0</v>
      </c>
      <c r="J829">
        <v>0</v>
      </c>
    </row>
    <row r="830" spans="1:10" x14ac:dyDescent="0.35">
      <c r="A830" t="s">
        <v>238</v>
      </c>
      <c r="B830" t="s">
        <v>305</v>
      </c>
      <c r="C830">
        <v>2024</v>
      </c>
      <c r="D830" s="34">
        <v>29.981787462270301</v>
      </c>
      <c r="E830">
        <v>0</v>
      </c>
      <c r="F830">
        <v>29.981787462270301</v>
      </c>
      <c r="G830">
        <v>0</v>
      </c>
      <c r="H830">
        <v>7.8409288944346303</v>
      </c>
      <c r="I830">
        <v>0</v>
      </c>
      <c r="J830">
        <v>0</v>
      </c>
    </row>
    <row r="831" spans="1:10" x14ac:dyDescent="0.35">
      <c r="A831" t="s">
        <v>238</v>
      </c>
      <c r="B831" t="s">
        <v>305</v>
      </c>
      <c r="C831">
        <v>2025</v>
      </c>
      <c r="D831" s="34">
        <v>29.8392887963711</v>
      </c>
      <c r="E831">
        <v>0</v>
      </c>
      <c r="F831">
        <v>29.8392887963711</v>
      </c>
      <c r="G831">
        <v>0</v>
      </c>
      <c r="H831">
        <v>9.1838798101088397</v>
      </c>
      <c r="I831">
        <v>0</v>
      </c>
      <c r="J831">
        <v>0</v>
      </c>
    </row>
    <row r="832" spans="1:10" x14ac:dyDescent="0.35">
      <c r="A832" t="s">
        <v>238</v>
      </c>
      <c r="B832" t="s">
        <v>305</v>
      </c>
      <c r="C832">
        <v>2026</v>
      </c>
      <c r="D832" s="34">
        <v>31.815357457651501</v>
      </c>
      <c r="E832">
        <v>0</v>
      </c>
      <c r="F832">
        <v>31.815357457651501</v>
      </c>
      <c r="G832">
        <v>0</v>
      </c>
      <c r="H832">
        <v>8.1481522524480496</v>
      </c>
      <c r="I832">
        <v>0</v>
      </c>
      <c r="J832">
        <v>0</v>
      </c>
    </row>
    <row r="833" spans="1:10" x14ac:dyDescent="0.35">
      <c r="A833" t="s">
        <v>238</v>
      </c>
      <c r="B833" t="s">
        <v>305</v>
      </c>
      <c r="C833">
        <v>2028</v>
      </c>
      <c r="D833" s="34">
        <v>33.5328285195097</v>
      </c>
      <c r="E833">
        <v>0</v>
      </c>
      <c r="F833">
        <v>33.5328285195097</v>
      </c>
      <c r="G833">
        <v>0</v>
      </c>
      <c r="H833">
        <v>7.8920257915044898</v>
      </c>
      <c r="I833">
        <v>0</v>
      </c>
      <c r="J833">
        <v>0</v>
      </c>
    </row>
    <row r="834" spans="1:10" x14ac:dyDescent="0.35">
      <c r="A834" t="s">
        <v>238</v>
      </c>
      <c r="B834" t="s">
        <v>305</v>
      </c>
      <c r="C834">
        <v>2030</v>
      </c>
      <c r="D834" s="34">
        <v>31.7890688718891</v>
      </c>
      <c r="E834">
        <v>0</v>
      </c>
      <c r="F834">
        <v>31.7890688718891</v>
      </c>
      <c r="G834">
        <v>0</v>
      </c>
      <c r="H834">
        <v>8.4861400446425392</v>
      </c>
      <c r="I834">
        <v>0</v>
      </c>
      <c r="J834">
        <v>0</v>
      </c>
    </row>
    <row r="835" spans="1:10" x14ac:dyDescent="0.35">
      <c r="A835" t="s">
        <v>238</v>
      </c>
      <c r="B835" t="s">
        <v>305</v>
      </c>
      <c r="C835">
        <v>2032</v>
      </c>
      <c r="D835" s="34">
        <v>32.294629283587703</v>
      </c>
      <c r="E835">
        <v>0</v>
      </c>
      <c r="F835">
        <v>32.294629283587703</v>
      </c>
      <c r="G835">
        <v>0</v>
      </c>
      <c r="H835">
        <v>11.082070282645599</v>
      </c>
      <c r="I835">
        <v>0</v>
      </c>
      <c r="J835">
        <v>0</v>
      </c>
    </row>
    <row r="836" spans="1:10" x14ac:dyDescent="0.35">
      <c r="A836" t="s">
        <v>238</v>
      </c>
      <c r="B836" t="s">
        <v>305</v>
      </c>
      <c r="C836">
        <v>2035</v>
      </c>
      <c r="D836" s="34">
        <v>34.7948219459143</v>
      </c>
      <c r="E836">
        <v>0</v>
      </c>
      <c r="F836">
        <v>34.7948219459143</v>
      </c>
      <c r="G836">
        <v>0</v>
      </c>
      <c r="H836">
        <v>13.6272492323083</v>
      </c>
      <c r="I836">
        <v>0</v>
      </c>
      <c r="J836">
        <v>0</v>
      </c>
    </row>
    <row r="837" spans="1:10" x14ac:dyDescent="0.35">
      <c r="A837" t="s">
        <v>238</v>
      </c>
      <c r="B837" t="s">
        <v>305</v>
      </c>
      <c r="C837">
        <v>2040</v>
      </c>
      <c r="D837" s="34">
        <v>33.768499636016102</v>
      </c>
      <c r="E837">
        <v>0</v>
      </c>
      <c r="F837">
        <v>33.768499636016102</v>
      </c>
      <c r="G837">
        <v>0</v>
      </c>
      <c r="H837">
        <v>17.143996524978199</v>
      </c>
      <c r="I837">
        <v>0</v>
      </c>
      <c r="J837">
        <v>0</v>
      </c>
    </row>
    <row r="838" spans="1:10" x14ac:dyDescent="0.35">
      <c r="A838" t="s">
        <v>238</v>
      </c>
      <c r="B838" t="s">
        <v>305</v>
      </c>
      <c r="C838">
        <v>2045</v>
      </c>
      <c r="D838" s="34">
        <v>35.607214306030102</v>
      </c>
      <c r="E838">
        <v>0</v>
      </c>
      <c r="F838">
        <v>35.607214306030102</v>
      </c>
      <c r="G838">
        <v>0</v>
      </c>
      <c r="H838">
        <v>21.3488900224338</v>
      </c>
      <c r="I838">
        <v>0</v>
      </c>
      <c r="J838">
        <v>0</v>
      </c>
    </row>
    <row r="839" spans="1:10" x14ac:dyDescent="0.35">
      <c r="A839" t="s">
        <v>238</v>
      </c>
      <c r="B839" t="s">
        <v>306</v>
      </c>
      <c r="C839">
        <v>2022</v>
      </c>
      <c r="D839" s="34">
        <v>2694.0003673409301</v>
      </c>
      <c r="E839">
        <v>0</v>
      </c>
      <c r="F839">
        <v>2694.0003673409301</v>
      </c>
      <c r="G839">
        <v>0</v>
      </c>
      <c r="H839">
        <v>92.355970343045598</v>
      </c>
      <c r="I839">
        <v>0</v>
      </c>
      <c r="J839">
        <v>0</v>
      </c>
    </row>
    <row r="840" spans="1:10" x14ac:dyDescent="0.35">
      <c r="A840" t="s">
        <v>238</v>
      </c>
      <c r="B840" t="s">
        <v>306</v>
      </c>
      <c r="C840">
        <v>2023</v>
      </c>
      <c r="D840" s="34">
        <v>2661.0209155401099</v>
      </c>
      <c r="E840">
        <v>0</v>
      </c>
      <c r="F840">
        <v>2661.0209155401099</v>
      </c>
      <c r="G840">
        <v>0</v>
      </c>
      <c r="H840">
        <v>125.886472122957</v>
      </c>
      <c r="I840">
        <v>0</v>
      </c>
      <c r="J840">
        <v>0</v>
      </c>
    </row>
    <row r="841" spans="1:10" x14ac:dyDescent="0.35">
      <c r="A841" t="s">
        <v>238</v>
      </c>
      <c r="B841" t="s">
        <v>306</v>
      </c>
      <c r="C841">
        <v>2024</v>
      </c>
      <c r="D841" s="34">
        <v>2678.2394399171999</v>
      </c>
      <c r="E841">
        <v>0</v>
      </c>
      <c r="F841">
        <v>2678.2394399171999</v>
      </c>
      <c r="G841">
        <v>0</v>
      </c>
      <c r="H841">
        <v>109.554313682559</v>
      </c>
      <c r="I841">
        <v>0</v>
      </c>
      <c r="J841">
        <v>0</v>
      </c>
    </row>
    <row r="842" spans="1:10" x14ac:dyDescent="0.35">
      <c r="A842" t="s">
        <v>238</v>
      </c>
      <c r="B842" t="s">
        <v>306</v>
      </c>
      <c r="C842">
        <v>2025</v>
      </c>
      <c r="D842" s="34">
        <v>2161317.79390642</v>
      </c>
      <c r="E842">
        <v>0</v>
      </c>
      <c r="F842">
        <v>2161317.79390642</v>
      </c>
      <c r="G842">
        <v>0</v>
      </c>
      <c r="H842">
        <v>55612.5308120544</v>
      </c>
      <c r="I842">
        <v>0</v>
      </c>
      <c r="J842">
        <v>0</v>
      </c>
    </row>
    <row r="843" spans="1:10" x14ac:dyDescent="0.35">
      <c r="A843" t="s">
        <v>238</v>
      </c>
      <c r="B843" t="s">
        <v>306</v>
      </c>
      <c r="C843">
        <v>2026</v>
      </c>
      <c r="D843" s="34">
        <v>2166124.5150757101</v>
      </c>
      <c r="E843">
        <v>0</v>
      </c>
      <c r="F843">
        <v>2166124.5150757101</v>
      </c>
      <c r="G843">
        <v>0</v>
      </c>
      <c r="H843">
        <v>50804.437306569896</v>
      </c>
      <c r="I843">
        <v>0</v>
      </c>
      <c r="J843">
        <v>0</v>
      </c>
    </row>
    <row r="844" spans="1:10" x14ac:dyDescent="0.35">
      <c r="A844" t="s">
        <v>238</v>
      </c>
      <c r="B844" t="s">
        <v>306</v>
      </c>
      <c r="C844">
        <v>2028</v>
      </c>
      <c r="D844" s="34">
        <v>2163461.9753286201</v>
      </c>
      <c r="E844">
        <v>0</v>
      </c>
      <c r="F844">
        <v>2163461.9753286201</v>
      </c>
      <c r="G844">
        <v>0</v>
      </c>
      <c r="H844">
        <v>53468.149413739098</v>
      </c>
      <c r="I844">
        <v>0</v>
      </c>
      <c r="J844">
        <v>0</v>
      </c>
    </row>
    <row r="845" spans="1:10" x14ac:dyDescent="0.35">
      <c r="A845" t="s">
        <v>238</v>
      </c>
      <c r="B845" t="s">
        <v>306</v>
      </c>
      <c r="C845">
        <v>2030</v>
      </c>
      <c r="D845" s="34">
        <v>2148734.7978669698</v>
      </c>
      <c r="E845">
        <v>0</v>
      </c>
      <c r="F845">
        <v>2148734.7978669698</v>
      </c>
      <c r="G845">
        <v>0</v>
      </c>
      <c r="H845">
        <v>68194.805552950405</v>
      </c>
      <c r="I845">
        <v>0</v>
      </c>
      <c r="J845">
        <v>0</v>
      </c>
    </row>
    <row r="846" spans="1:10" x14ac:dyDescent="0.35">
      <c r="A846" t="s">
        <v>238</v>
      </c>
      <c r="B846" t="s">
        <v>306</v>
      </c>
      <c r="C846">
        <v>2032</v>
      </c>
      <c r="D846" s="34">
        <v>2131140.9724416002</v>
      </c>
      <c r="E846">
        <v>0</v>
      </c>
      <c r="F846">
        <v>2131140.9724416002</v>
      </c>
      <c r="G846">
        <v>0</v>
      </c>
      <c r="H846">
        <v>85790.733416274103</v>
      </c>
      <c r="I846">
        <v>0</v>
      </c>
      <c r="J846">
        <v>0</v>
      </c>
    </row>
    <row r="847" spans="1:10" x14ac:dyDescent="0.35">
      <c r="A847" t="s">
        <v>238</v>
      </c>
      <c r="B847" t="s">
        <v>306</v>
      </c>
      <c r="C847">
        <v>2035</v>
      </c>
      <c r="D847" s="34">
        <v>2115025.4237897201</v>
      </c>
      <c r="E847">
        <v>0</v>
      </c>
      <c r="F847">
        <v>2115025.4237897201</v>
      </c>
      <c r="G847">
        <v>0</v>
      </c>
      <c r="H847">
        <v>101910.332630773</v>
      </c>
      <c r="I847">
        <v>0</v>
      </c>
      <c r="J847">
        <v>0</v>
      </c>
    </row>
    <row r="848" spans="1:10" x14ac:dyDescent="0.35">
      <c r="A848" t="s">
        <v>238</v>
      </c>
      <c r="B848" t="s">
        <v>306</v>
      </c>
      <c r="C848">
        <v>2040</v>
      </c>
      <c r="D848" s="34">
        <v>2066140.7973223</v>
      </c>
      <c r="E848">
        <v>0</v>
      </c>
      <c r="F848">
        <v>2066140.7973223</v>
      </c>
      <c r="G848">
        <v>0</v>
      </c>
      <c r="H848">
        <v>150794.65518854401</v>
      </c>
      <c r="I848">
        <v>0</v>
      </c>
      <c r="J848">
        <v>0</v>
      </c>
    </row>
    <row r="849" spans="1:10" x14ac:dyDescent="0.35">
      <c r="A849" t="s">
        <v>238</v>
      </c>
      <c r="B849" t="s">
        <v>306</v>
      </c>
      <c r="C849">
        <v>2045</v>
      </c>
      <c r="D849" s="34">
        <v>1942769.21123296</v>
      </c>
      <c r="E849">
        <v>0</v>
      </c>
      <c r="F849">
        <v>1942769.21123296</v>
      </c>
      <c r="G849">
        <v>0</v>
      </c>
      <c r="H849">
        <v>274170.32761092001</v>
      </c>
      <c r="I849">
        <v>0</v>
      </c>
      <c r="J849">
        <v>0</v>
      </c>
    </row>
    <row r="850" spans="1:10" x14ac:dyDescent="0.35">
      <c r="A850" t="s">
        <v>238</v>
      </c>
      <c r="B850" t="s">
        <v>307</v>
      </c>
      <c r="C850">
        <v>2022</v>
      </c>
      <c r="D850" s="34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35">
      <c r="A851" t="s">
        <v>238</v>
      </c>
      <c r="B851" t="s">
        <v>307</v>
      </c>
      <c r="C851">
        <v>2023</v>
      </c>
      <c r="D851" s="34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35">
      <c r="A852" t="s">
        <v>238</v>
      </c>
      <c r="B852" t="s">
        <v>307</v>
      </c>
      <c r="C852">
        <v>2024</v>
      </c>
      <c r="D852" s="34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35">
      <c r="A853" t="s">
        <v>238</v>
      </c>
      <c r="B853" t="s">
        <v>307</v>
      </c>
      <c r="C853">
        <v>2025</v>
      </c>
      <c r="D853" s="34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35">
      <c r="A854" t="s">
        <v>238</v>
      </c>
      <c r="B854" t="s">
        <v>307</v>
      </c>
      <c r="C854">
        <v>2026</v>
      </c>
      <c r="D854" s="3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35">
      <c r="A855" t="s">
        <v>238</v>
      </c>
      <c r="B855" t="s">
        <v>307</v>
      </c>
      <c r="C855">
        <v>2028</v>
      </c>
      <c r="D855" s="34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35">
      <c r="A856" t="s">
        <v>238</v>
      </c>
      <c r="B856" t="s">
        <v>307</v>
      </c>
      <c r="C856">
        <v>2030</v>
      </c>
      <c r="D856" s="34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35">
      <c r="A857" t="s">
        <v>238</v>
      </c>
      <c r="B857" t="s">
        <v>307</v>
      </c>
      <c r="C857">
        <v>2032</v>
      </c>
      <c r="D857" s="34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35">
      <c r="A858" t="s">
        <v>238</v>
      </c>
      <c r="B858" t="s">
        <v>307</v>
      </c>
      <c r="C858">
        <v>2035</v>
      </c>
      <c r="D858" s="34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35">
      <c r="A859" t="s">
        <v>238</v>
      </c>
      <c r="B859" t="s">
        <v>307</v>
      </c>
      <c r="C859">
        <v>2040</v>
      </c>
      <c r="D859" s="34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35">
      <c r="A860" t="s">
        <v>238</v>
      </c>
      <c r="B860" t="s">
        <v>307</v>
      </c>
      <c r="C860">
        <v>2045</v>
      </c>
      <c r="D860" s="34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 t="s">
        <v>238</v>
      </c>
      <c r="B861" t="s">
        <v>308</v>
      </c>
      <c r="C861">
        <v>2022</v>
      </c>
      <c r="D861" s="34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5">
      <c r="A862" t="s">
        <v>238</v>
      </c>
      <c r="B862" t="s">
        <v>308</v>
      </c>
      <c r="C862">
        <v>2023</v>
      </c>
      <c r="D862" s="34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35">
      <c r="A863" t="s">
        <v>238</v>
      </c>
      <c r="B863" t="s">
        <v>308</v>
      </c>
      <c r="C863">
        <v>2024</v>
      </c>
      <c r="D863" s="34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35">
      <c r="A864" t="s">
        <v>238</v>
      </c>
      <c r="B864" t="s">
        <v>308</v>
      </c>
      <c r="C864">
        <v>2025</v>
      </c>
      <c r="D864" s="3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35">
      <c r="A865" t="s">
        <v>238</v>
      </c>
      <c r="B865" t="s">
        <v>308</v>
      </c>
      <c r="C865">
        <v>2026</v>
      </c>
      <c r="D865" s="34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35">
      <c r="A866" t="s">
        <v>238</v>
      </c>
      <c r="B866" t="s">
        <v>308</v>
      </c>
      <c r="C866">
        <v>2028</v>
      </c>
      <c r="D866" s="34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35">
      <c r="A867" t="s">
        <v>238</v>
      </c>
      <c r="B867" t="s">
        <v>308</v>
      </c>
      <c r="C867">
        <v>2030</v>
      </c>
      <c r="D867" s="34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5">
      <c r="A868" t="s">
        <v>238</v>
      </c>
      <c r="B868" t="s">
        <v>308</v>
      </c>
      <c r="C868">
        <v>2032</v>
      </c>
      <c r="D868" s="34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35">
      <c r="A869" t="s">
        <v>238</v>
      </c>
      <c r="B869" t="s">
        <v>308</v>
      </c>
      <c r="C869">
        <v>2035</v>
      </c>
      <c r="D869" s="34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35">
      <c r="A870" t="s">
        <v>238</v>
      </c>
      <c r="B870" t="s">
        <v>308</v>
      </c>
      <c r="C870">
        <v>2040</v>
      </c>
      <c r="D870" s="34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35">
      <c r="A871" t="s">
        <v>238</v>
      </c>
      <c r="B871" t="s">
        <v>308</v>
      </c>
      <c r="C871">
        <v>2045</v>
      </c>
      <c r="D871" s="34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5">
      <c r="A872" t="s">
        <v>238</v>
      </c>
      <c r="B872" t="s">
        <v>309</v>
      </c>
      <c r="C872">
        <v>2022</v>
      </c>
      <c r="D872" s="34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5">
      <c r="A873" t="s">
        <v>238</v>
      </c>
      <c r="B873" t="s">
        <v>309</v>
      </c>
      <c r="C873">
        <v>2023</v>
      </c>
      <c r="D873" s="34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35">
      <c r="A874" t="s">
        <v>238</v>
      </c>
      <c r="B874" t="s">
        <v>309</v>
      </c>
      <c r="C874">
        <v>2024</v>
      </c>
      <c r="D874" s="3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35">
      <c r="A875" t="s">
        <v>238</v>
      </c>
      <c r="B875" t="s">
        <v>309</v>
      </c>
      <c r="C875">
        <v>2025</v>
      </c>
      <c r="D875" s="34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35">
      <c r="A876" t="s">
        <v>238</v>
      </c>
      <c r="B876" t="s">
        <v>309</v>
      </c>
      <c r="C876">
        <v>2026</v>
      </c>
      <c r="D876" s="34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35">
      <c r="A877" t="s">
        <v>238</v>
      </c>
      <c r="B877" t="s">
        <v>309</v>
      </c>
      <c r="C877">
        <v>2028</v>
      </c>
      <c r="D877" s="34">
        <v>-251301.19408950201</v>
      </c>
      <c r="E877">
        <v>1051890.0040060601</v>
      </c>
      <c r="F877">
        <v>800594.70410758106</v>
      </c>
      <c r="G877">
        <v>44793.246664471102</v>
      </c>
      <c r="H877">
        <v>0</v>
      </c>
      <c r="I877">
        <v>0</v>
      </c>
      <c r="J877">
        <v>0</v>
      </c>
    </row>
    <row r="878" spans="1:10" x14ac:dyDescent="0.35">
      <c r="A878" t="s">
        <v>238</v>
      </c>
      <c r="B878" t="s">
        <v>309</v>
      </c>
      <c r="C878">
        <v>2030</v>
      </c>
      <c r="D878" s="34">
        <v>-350739.405682549</v>
      </c>
      <c r="E878">
        <v>1481874.2534876501</v>
      </c>
      <c r="F878">
        <v>1131131.86517443</v>
      </c>
      <c r="G878">
        <v>67895.042001661801</v>
      </c>
      <c r="H878">
        <v>0</v>
      </c>
      <c r="I878">
        <v>0</v>
      </c>
      <c r="J878">
        <v>0</v>
      </c>
    </row>
    <row r="879" spans="1:10" x14ac:dyDescent="0.35">
      <c r="A879" t="s">
        <v>238</v>
      </c>
      <c r="B879" t="s">
        <v>309</v>
      </c>
      <c r="C879">
        <v>2032</v>
      </c>
      <c r="D879" s="34">
        <v>-367717.456711829</v>
      </c>
      <c r="E879">
        <v>1594681.7542721899</v>
      </c>
      <c r="F879">
        <v>1226964.52122021</v>
      </c>
      <c r="G879">
        <v>63646.606441035401</v>
      </c>
      <c r="H879">
        <v>0</v>
      </c>
      <c r="I879">
        <v>0</v>
      </c>
      <c r="J879">
        <v>0</v>
      </c>
    </row>
    <row r="880" spans="1:10" x14ac:dyDescent="0.35">
      <c r="A880" t="s">
        <v>238</v>
      </c>
      <c r="B880" t="s">
        <v>309</v>
      </c>
      <c r="C880">
        <v>2035</v>
      </c>
      <c r="D880" s="34">
        <v>-357276.28200008097</v>
      </c>
      <c r="E880">
        <v>1565446.61576463</v>
      </c>
      <c r="F880">
        <v>1208168.76646748</v>
      </c>
      <c r="G880">
        <v>58132.576889326097</v>
      </c>
      <c r="H880">
        <v>0</v>
      </c>
      <c r="I880">
        <v>0</v>
      </c>
      <c r="J880">
        <v>0</v>
      </c>
    </row>
    <row r="881" spans="1:10" x14ac:dyDescent="0.35">
      <c r="A881" t="s">
        <v>238</v>
      </c>
      <c r="B881" t="s">
        <v>309</v>
      </c>
      <c r="C881">
        <v>2040</v>
      </c>
      <c r="D881" s="34">
        <v>-289248.25593537302</v>
      </c>
      <c r="E881">
        <v>1413137.2837386101</v>
      </c>
      <c r="F881">
        <v>1123880.7626485699</v>
      </c>
      <c r="G881">
        <v>13488.6407009297</v>
      </c>
      <c r="H881">
        <v>0</v>
      </c>
      <c r="I881">
        <v>0</v>
      </c>
      <c r="J881">
        <v>0</v>
      </c>
    </row>
    <row r="882" spans="1:10" x14ac:dyDescent="0.35">
      <c r="A882" t="s">
        <v>238</v>
      </c>
      <c r="B882" t="s">
        <v>309</v>
      </c>
      <c r="C882">
        <v>2045</v>
      </c>
      <c r="D882" s="34">
        <v>-385036.99059688603</v>
      </c>
      <c r="E882">
        <v>1660830.9097745901</v>
      </c>
      <c r="F882">
        <v>1275795.5651980699</v>
      </c>
      <c r="G882">
        <v>73712.136378292402</v>
      </c>
      <c r="H882">
        <v>0</v>
      </c>
      <c r="I882">
        <v>0</v>
      </c>
      <c r="J882">
        <v>0</v>
      </c>
    </row>
    <row r="883" spans="1:10" x14ac:dyDescent="0.35">
      <c r="A883" t="s">
        <v>238</v>
      </c>
      <c r="B883" t="s">
        <v>310</v>
      </c>
      <c r="C883">
        <v>2022</v>
      </c>
      <c r="D883" s="34">
        <v>-41178.975552604898</v>
      </c>
      <c r="E883">
        <v>482331.78461403499</v>
      </c>
      <c r="F883">
        <v>441151.75251194497</v>
      </c>
      <c r="G883">
        <v>-47085.711020022303</v>
      </c>
      <c r="H883">
        <v>0</v>
      </c>
      <c r="I883">
        <v>0</v>
      </c>
      <c r="J883">
        <v>0</v>
      </c>
    </row>
    <row r="884" spans="1:10" x14ac:dyDescent="0.35">
      <c r="A884" t="s">
        <v>238</v>
      </c>
      <c r="B884" t="s">
        <v>310</v>
      </c>
      <c r="C884">
        <v>2023</v>
      </c>
      <c r="D884" s="34">
        <v>-144897.45704063401</v>
      </c>
      <c r="E884">
        <v>975031.56346548896</v>
      </c>
      <c r="F884">
        <v>830131.54363891704</v>
      </c>
      <c r="G884">
        <v>-12396.717357142599</v>
      </c>
      <c r="H884">
        <v>0</v>
      </c>
      <c r="I884">
        <v>0</v>
      </c>
      <c r="J884">
        <v>0</v>
      </c>
    </row>
    <row r="885" spans="1:10" x14ac:dyDescent="0.35">
      <c r="A885" t="s">
        <v>238</v>
      </c>
      <c r="B885" t="s">
        <v>310</v>
      </c>
      <c r="C885">
        <v>2024</v>
      </c>
      <c r="D885" s="34">
        <v>-293161.94172317802</v>
      </c>
      <c r="E885">
        <v>2094039.95765991</v>
      </c>
      <c r="F885">
        <v>1800877.55657776</v>
      </c>
      <c r="G885">
        <v>-43180.971612494897</v>
      </c>
      <c r="H885">
        <v>0</v>
      </c>
      <c r="I885">
        <v>0</v>
      </c>
      <c r="J885">
        <v>0</v>
      </c>
    </row>
    <row r="886" spans="1:10" x14ac:dyDescent="0.35">
      <c r="A886" t="s">
        <v>238</v>
      </c>
      <c r="B886" t="s">
        <v>310</v>
      </c>
      <c r="C886">
        <v>2025</v>
      </c>
      <c r="D886" s="34">
        <v>-381006.23506875499</v>
      </c>
      <c r="E886">
        <v>2805897.6015035398</v>
      </c>
      <c r="F886">
        <v>2424888.86302171</v>
      </c>
      <c r="G886">
        <v>-65394.392877040998</v>
      </c>
      <c r="H886">
        <v>0</v>
      </c>
      <c r="I886">
        <v>0</v>
      </c>
      <c r="J886">
        <v>0</v>
      </c>
    </row>
    <row r="887" spans="1:10" x14ac:dyDescent="0.35">
      <c r="A887" t="s">
        <v>238</v>
      </c>
      <c r="B887" t="s">
        <v>310</v>
      </c>
      <c r="C887">
        <v>2026</v>
      </c>
      <c r="D887" s="34">
        <v>-396045.65169578698</v>
      </c>
      <c r="E887">
        <v>2826002.17099792</v>
      </c>
      <c r="F887">
        <v>2429955.5688041998</v>
      </c>
      <c r="G887">
        <v>-52619.891674805702</v>
      </c>
      <c r="H887">
        <v>0</v>
      </c>
      <c r="I887">
        <v>0</v>
      </c>
      <c r="J887">
        <v>0</v>
      </c>
    </row>
    <row r="888" spans="1:10" x14ac:dyDescent="0.35">
      <c r="A888" t="s">
        <v>238</v>
      </c>
      <c r="B888" t="s">
        <v>310</v>
      </c>
      <c r="C888">
        <v>2028</v>
      </c>
      <c r="D888" s="34">
        <v>-435388.32248531497</v>
      </c>
      <c r="E888">
        <v>2927522.3069118299</v>
      </c>
      <c r="F888">
        <v>2492131.3914331598</v>
      </c>
      <c r="G888">
        <v>-25689.048610511101</v>
      </c>
      <c r="H888">
        <v>0</v>
      </c>
      <c r="I888">
        <v>0</v>
      </c>
      <c r="J888">
        <v>0</v>
      </c>
    </row>
    <row r="889" spans="1:10" x14ac:dyDescent="0.35">
      <c r="A889" t="s">
        <v>238</v>
      </c>
      <c r="B889" t="s">
        <v>310</v>
      </c>
      <c r="C889">
        <v>2030</v>
      </c>
      <c r="D889" s="34">
        <v>-488181.42565981299</v>
      </c>
      <c r="E889">
        <v>3110195.9518526001</v>
      </c>
      <c r="F889">
        <v>2622017.4314852902</v>
      </c>
      <c r="G889">
        <v>2311.3116644393899</v>
      </c>
      <c r="H889">
        <v>0</v>
      </c>
      <c r="I889">
        <v>0</v>
      </c>
      <c r="J889">
        <v>0</v>
      </c>
    </row>
    <row r="890" spans="1:10" x14ac:dyDescent="0.35">
      <c r="A890" t="s">
        <v>238</v>
      </c>
      <c r="B890" t="s">
        <v>310</v>
      </c>
      <c r="C890">
        <v>2032</v>
      </c>
      <c r="D890" s="34">
        <v>-601475.49488751101</v>
      </c>
      <c r="E890">
        <v>3588194.7548489599</v>
      </c>
      <c r="F890">
        <v>2986718.85386801</v>
      </c>
      <c r="G890">
        <v>49657.658882756601</v>
      </c>
      <c r="H890">
        <v>0</v>
      </c>
      <c r="I890">
        <v>0</v>
      </c>
      <c r="J890">
        <v>0</v>
      </c>
    </row>
    <row r="891" spans="1:10" x14ac:dyDescent="0.35">
      <c r="A891" t="s">
        <v>238</v>
      </c>
      <c r="B891" t="s">
        <v>310</v>
      </c>
      <c r="C891">
        <v>2035</v>
      </c>
      <c r="D891" s="34">
        <v>-1364164.65213493</v>
      </c>
      <c r="E891">
        <v>7425099.7700573504</v>
      </c>
      <c r="F891">
        <v>6060932.7067715405</v>
      </c>
      <c r="G891">
        <v>261667.54629892</v>
      </c>
      <c r="H891">
        <v>0</v>
      </c>
      <c r="I891">
        <v>0</v>
      </c>
      <c r="J891">
        <v>0</v>
      </c>
    </row>
    <row r="892" spans="1:10" x14ac:dyDescent="0.35">
      <c r="A892" t="s">
        <v>238</v>
      </c>
      <c r="B892" t="s">
        <v>310</v>
      </c>
      <c r="C892">
        <v>2040</v>
      </c>
      <c r="D892" s="34">
        <v>-2253348.1779329898</v>
      </c>
      <c r="E892">
        <v>12247310.596686799</v>
      </c>
      <c r="F892">
        <v>9993959.9389283992</v>
      </c>
      <c r="G892">
        <v>444712.05619904399</v>
      </c>
      <c r="H892">
        <v>0</v>
      </c>
      <c r="I892">
        <v>0</v>
      </c>
      <c r="J892">
        <v>0</v>
      </c>
    </row>
    <row r="893" spans="1:10" x14ac:dyDescent="0.35">
      <c r="A893" t="s">
        <v>238</v>
      </c>
      <c r="B893" t="s">
        <v>310</v>
      </c>
      <c r="C893">
        <v>2045</v>
      </c>
      <c r="D893" s="34">
        <v>-4082690.5208739298</v>
      </c>
      <c r="E893">
        <v>24375986.749669701</v>
      </c>
      <c r="F893">
        <v>20293303.9263946</v>
      </c>
      <c r="G893">
        <v>460700.15166142199</v>
      </c>
      <c r="H893">
        <v>0</v>
      </c>
      <c r="I893">
        <v>0</v>
      </c>
      <c r="J893">
        <v>0</v>
      </c>
    </row>
    <row r="894" spans="1:10" x14ac:dyDescent="0.35">
      <c r="A894" t="s">
        <v>238</v>
      </c>
      <c r="B894" t="s">
        <v>311</v>
      </c>
      <c r="C894">
        <v>2022</v>
      </c>
      <c r="D894" s="3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35">
      <c r="A895" t="s">
        <v>238</v>
      </c>
      <c r="B895" t="s">
        <v>311</v>
      </c>
      <c r="C895">
        <v>2023</v>
      </c>
      <c r="D895" s="34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5">
      <c r="A896" t="s">
        <v>238</v>
      </c>
      <c r="B896" t="s">
        <v>311</v>
      </c>
      <c r="C896">
        <v>2024</v>
      </c>
      <c r="D896" s="34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35">
      <c r="A897" t="s">
        <v>238</v>
      </c>
      <c r="B897" t="s">
        <v>311</v>
      </c>
      <c r="C897">
        <v>2025</v>
      </c>
      <c r="D897" s="34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35">
      <c r="A898" t="s">
        <v>238</v>
      </c>
      <c r="B898" t="s">
        <v>311</v>
      </c>
      <c r="C898">
        <v>2026</v>
      </c>
      <c r="D898" s="34">
        <v>175.2</v>
      </c>
      <c r="E898">
        <v>0</v>
      </c>
      <c r="F898">
        <v>175.2</v>
      </c>
      <c r="G898">
        <v>0</v>
      </c>
      <c r="H898">
        <v>0</v>
      </c>
      <c r="I898">
        <v>0</v>
      </c>
      <c r="J898">
        <v>0</v>
      </c>
    </row>
    <row r="899" spans="1:10" x14ac:dyDescent="0.35">
      <c r="A899" t="s">
        <v>238</v>
      </c>
      <c r="B899" t="s">
        <v>311</v>
      </c>
      <c r="C899">
        <v>2028</v>
      </c>
      <c r="D899" s="34">
        <v>224255.99999999901</v>
      </c>
      <c r="E899">
        <v>0</v>
      </c>
      <c r="F899">
        <v>224255.99999999901</v>
      </c>
      <c r="G899">
        <v>0</v>
      </c>
      <c r="H899">
        <v>0</v>
      </c>
      <c r="I899">
        <v>0</v>
      </c>
      <c r="J899">
        <v>0</v>
      </c>
    </row>
    <row r="900" spans="1:10" x14ac:dyDescent="0.35">
      <c r="A900" t="s">
        <v>238</v>
      </c>
      <c r="B900" t="s">
        <v>311</v>
      </c>
      <c r="C900">
        <v>2030</v>
      </c>
      <c r="D900" s="34">
        <v>224255.99999999901</v>
      </c>
      <c r="E900">
        <v>0</v>
      </c>
      <c r="F900">
        <v>224255.99999999901</v>
      </c>
      <c r="G900">
        <v>0</v>
      </c>
      <c r="H900">
        <v>0</v>
      </c>
      <c r="I900">
        <v>0</v>
      </c>
      <c r="J900">
        <v>0</v>
      </c>
    </row>
    <row r="901" spans="1:10" x14ac:dyDescent="0.35">
      <c r="A901" t="s">
        <v>238</v>
      </c>
      <c r="B901" t="s">
        <v>311</v>
      </c>
      <c r="C901">
        <v>2032</v>
      </c>
      <c r="D901" s="34">
        <v>224255.99999999901</v>
      </c>
      <c r="E901">
        <v>0</v>
      </c>
      <c r="F901">
        <v>224255.99999999901</v>
      </c>
      <c r="G901">
        <v>0</v>
      </c>
      <c r="H901">
        <v>0</v>
      </c>
      <c r="I901">
        <v>0</v>
      </c>
      <c r="J901">
        <v>0</v>
      </c>
    </row>
    <row r="902" spans="1:10" x14ac:dyDescent="0.35">
      <c r="A902" t="s">
        <v>238</v>
      </c>
      <c r="B902" t="s">
        <v>311</v>
      </c>
      <c r="C902">
        <v>2035</v>
      </c>
      <c r="D902" s="34">
        <v>224255.99999999901</v>
      </c>
      <c r="E902">
        <v>0</v>
      </c>
      <c r="F902">
        <v>224255.99999999901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 t="s">
        <v>238</v>
      </c>
      <c r="B903" t="s">
        <v>311</v>
      </c>
      <c r="C903">
        <v>2040</v>
      </c>
      <c r="D903" s="34">
        <v>224255.99999999901</v>
      </c>
      <c r="E903">
        <v>0</v>
      </c>
      <c r="F903">
        <v>224255.99999999901</v>
      </c>
      <c r="G903">
        <v>0</v>
      </c>
      <c r="H903">
        <v>0</v>
      </c>
      <c r="I903">
        <v>0</v>
      </c>
      <c r="J903">
        <v>0</v>
      </c>
    </row>
    <row r="904" spans="1:10" x14ac:dyDescent="0.35">
      <c r="A904" t="s">
        <v>238</v>
      </c>
      <c r="B904" t="s">
        <v>311</v>
      </c>
      <c r="C904">
        <v>2045</v>
      </c>
      <c r="D904" s="34">
        <v>224255.99999999901</v>
      </c>
      <c r="E904">
        <v>0</v>
      </c>
      <c r="F904">
        <v>224255.99999999901</v>
      </c>
      <c r="G904">
        <v>0</v>
      </c>
      <c r="H904">
        <v>0</v>
      </c>
      <c r="I904">
        <v>0</v>
      </c>
      <c r="J904">
        <v>0</v>
      </c>
    </row>
    <row r="905" spans="1:10" x14ac:dyDescent="0.35">
      <c r="A905" t="s">
        <v>238</v>
      </c>
      <c r="B905" t="s">
        <v>312</v>
      </c>
      <c r="C905">
        <v>2022</v>
      </c>
      <c r="D905" s="34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5">
      <c r="A906" t="s">
        <v>238</v>
      </c>
      <c r="B906" t="s">
        <v>312</v>
      </c>
      <c r="C906">
        <v>2023</v>
      </c>
      <c r="D906" s="34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5">
      <c r="A907" t="s">
        <v>238</v>
      </c>
      <c r="B907" t="s">
        <v>312</v>
      </c>
      <c r="C907">
        <v>2024</v>
      </c>
      <c r="D907" s="34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5">
      <c r="A908" t="s">
        <v>238</v>
      </c>
      <c r="B908" t="s">
        <v>312</v>
      </c>
      <c r="C908">
        <v>2025</v>
      </c>
      <c r="D908" s="34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35">
      <c r="A909" t="s">
        <v>238</v>
      </c>
      <c r="B909" t="s">
        <v>312</v>
      </c>
      <c r="C909">
        <v>2026</v>
      </c>
      <c r="D909" s="34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5">
      <c r="A910" t="s">
        <v>238</v>
      </c>
      <c r="B910" t="s">
        <v>312</v>
      </c>
      <c r="C910">
        <v>2028</v>
      </c>
      <c r="D910" s="34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5">
      <c r="A911" t="s">
        <v>238</v>
      </c>
      <c r="B911" t="s">
        <v>312</v>
      </c>
      <c r="C911">
        <v>2030</v>
      </c>
      <c r="D911" s="34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35">
      <c r="A912" t="s">
        <v>238</v>
      </c>
      <c r="B912" t="s">
        <v>312</v>
      </c>
      <c r="C912">
        <v>2032</v>
      </c>
      <c r="D912" s="34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35">
      <c r="A913" t="s">
        <v>238</v>
      </c>
      <c r="B913" t="s">
        <v>312</v>
      </c>
      <c r="C913">
        <v>2035</v>
      </c>
      <c r="D913" s="34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35">
      <c r="A914" t="s">
        <v>238</v>
      </c>
      <c r="B914" t="s">
        <v>312</v>
      </c>
      <c r="C914">
        <v>2040</v>
      </c>
      <c r="D914" s="3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5">
      <c r="A915" t="s">
        <v>238</v>
      </c>
      <c r="B915" t="s">
        <v>312</v>
      </c>
      <c r="C915">
        <v>2045</v>
      </c>
      <c r="D915" s="34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5">
      <c r="A916" t="s">
        <v>238</v>
      </c>
      <c r="B916" t="s">
        <v>313</v>
      </c>
      <c r="C916">
        <v>2022</v>
      </c>
      <c r="D916" s="34">
        <v>3510039.3072956302</v>
      </c>
      <c r="E916">
        <v>0</v>
      </c>
      <c r="F916">
        <v>3510039.3072956302</v>
      </c>
      <c r="G916">
        <v>0</v>
      </c>
      <c r="H916">
        <v>93878.055819386194</v>
      </c>
      <c r="I916">
        <v>0</v>
      </c>
      <c r="J916">
        <v>0</v>
      </c>
    </row>
    <row r="917" spans="1:10" x14ac:dyDescent="0.35">
      <c r="A917" t="s">
        <v>238</v>
      </c>
      <c r="B917" t="s">
        <v>313</v>
      </c>
      <c r="C917">
        <v>2023</v>
      </c>
      <c r="D917" s="34">
        <v>5198362.2338143801</v>
      </c>
      <c r="E917">
        <v>0</v>
      </c>
      <c r="F917">
        <v>5198362.2338143801</v>
      </c>
      <c r="G917">
        <v>0</v>
      </c>
      <c r="H917">
        <v>263194.972675325</v>
      </c>
      <c r="I917">
        <v>0</v>
      </c>
      <c r="J917">
        <v>0</v>
      </c>
    </row>
    <row r="918" spans="1:10" x14ac:dyDescent="0.35">
      <c r="A918" t="s">
        <v>238</v>
      </c>
      <c r="B918" t="s">
        <v>313</v>
      </c>
      <c r="C918">
        <v>2024</v>
      </c>
      <c r="D918" s="34">
        <v>6421294.4326771004</v>
      </c>
      <c r="E918">
        <v>0</v>
      </c>
      <c r="F918">
        <v>6421294.4326771004</v>
      </c>
      <c r="G918">
        <v>0</v>
      </c>
      <c r="H918">
        <v>123814.695826636</v>
      </c>
      <c r="I918">
        <v>0</v>
      </c>
      <c r="J918">
        <v>0</v>
      </c>
    </row>
    <row r="919" spans="1:10" x14ac:dyDescent="0.35">
      <c r="A919" t="s">
        <v>238</v>
      </c>
      <c r="B919" t="s">
        <v>313</v>
      </c>
      <c r="C919">
        <v>2025</v>
      </c>
      <c r="D919" s="34">
        <v>7065943.8161247801</v>
      </c>
      <c r="E919">
        <v>0</v>
      </c>
      <c r="F919">
        <v>7065943.8161247801</v>
      </c>
      <c r="G919">
        <v>0</v>
      </c>
      <c r="H919">
        <v>251032.81095250801</v>
      </c>
      <c r="I919">
        <v>0</v>
      </c>
      <c r="J919">
        <v>0</v>
      </c>
    </row>
    <row r="920" spans="1:10" x14ac:dyDescent="0.35">
      <c r="A920" t="s">
        <v>238</v>
      </c>
      <c r="B920" t="s">
        <v>313</v>
      </c>
      <c r="C920">
        <v>2026</v>
      </c>
      <c r="D920" s="34">
        <v>7116377.9275526302</v>
      </c>
      <c r="E920">
        <v>0</v>
      </c>
      <c r="F920">
        <v>7116377.9275526302</v>
      </c>
      <c r="G920">
        <v>0</v>
      </c>
      <c r="H920">
        <v>200598.80257337299</v>
      </c>
      <c r="I920">
        <v>0</v>
      </c>
      <c r="J920">
        <v>0</v>
      </c>
    </row>
    <row r="921" spans="1:10" x14ac:dyDescent="0.35">
      <c r="A921" t="s">
        <v>238</v>
      </c>
      <c r="B921" t="s">
        <v>313</v>
      </c>
      <c r="C921">
        <v>2028</v>
      </c>
      <c r="D921" s="34">
        <v>8116620.30310708</v>
      </c>
      <c r="E921">
        <v>0</v>
      </c>
      <c r="F921">
        <v>8116620.30310708</v>
      </c>
      <c r="G921">
        <v>0</v>
      </c>
      <c r="H921">
        <v>264048.57271821401</v>
      </c>
      <c r="I921">
        <v>0</v>
      </c>
      <c r="J921">
        <v>0</v>
      </c>
    </row>
    <row r="922" spans="1:10" x14ac:dyDescent="0.35">
      <c r="A922" t="s">
        <v>238</v>
      </c>
      <c r="B922" t="s">
        <v>313</v>
      </c>
      <c r="C922">
        <v>2030</v>
      </c>
      <c r="D922" s="34">
        <v>10438511.7526292</v>
      </c>
      <c r="E922">
        <v>0</v>
      </c>
      <c r="F922">
        <v>10438511.7526292</v>
      </c>
      <c r="G922">
        <v>0</v>
      </c>
      <c r="H922">
        <v>543806.94406475604</v>
      </c>
      <c r="I922">
        <v>0</v>
      </c>
      <c r="J922">
        <v>0</v>
      </c>
    </row>
    <row r="923" spans="1:10" x14ac:dyDescent="0.35">
      <c r="A923" t="s">
        <v>238</v>
      </c>
      <c r="B923" t="s">
        <v>313</v>
      </c>
      <c r="C923">
        <v>2032</v>
      </c>
      <c r="D923" s="34">
        <v>10205347.287700299</v>
      </c>
      <c r="E923">
        <v>0</v>
      </c>
      <c r="F923">
        <v>10205347.287700299</v>
      </c>
      <c r="G923">
        <v>0</v>
      </c>
      <c r="H923">
        <v>776973.72407094203</v>
      </c>
      <c r="I923">
        <v>0</v>
      </c>
      <c r="J923">
        <v>0</v>
      </c>
    </row>
    <row r="924" spans="1:10" x14ac:dyDescent="0.35">
      <c r="A924" t="s">
        <v>238</v>
      </c>
      <c r="B924" t="s">
        <v>313</v>
      </c>
      <c r="C924">
        <v>2035</v>
      </c>
      <c r="D924" s="34">
        <v>29403144.6587574</v>
      </c>
      <c r="E924">
        <v>0</v>
      </c>
      <c r="F924">
        <v>29403144.6587574</v>
      </c>
      <c r="G924">
        <v>0</v>
      </c>
      <c r="H924">
        <v>1428033.3505277201</v>
      </c>
      <c r="I924">
        <v>0</v>
      </c>
      <c r="J924">
        <v>0</v>
      </c>
    </row>
    <row r="925" spans="1:10" x14ac:dyDescent="0.35">
      <c r="A925" t="s">
        <v>238</v>
      </c>
      <c r="B925" t="s">
        <v>313</v>
      </c>
      <c r="C925">
        <v>2040</v>
      </c>
      <c r="D925" s="34">
        <v>55079426.402147897</v>
      </c>
      <c r="E925">
        <v>0</v>
      </c>
      <c r="F925">
        <v>55079426.402147897</v>
      </c>
      <c r="G925">
        <v>0</v>
      </c>
      <c r="H925">
        <v>2300750.3341360898</v>
      </c>
      <c r="I925">
        <v>0</v>
      </c>
      <c r="J925">
        <v>0</v>
      </c>
    </row>
    <row r="926" spans="1:10" x14ac:dyDescent="0.35">
      <c r="A926" t="s">
        <v>238</v>
      </c>
      <c r="B926" t="s">
        <v>313</v>
      </c>
      <c r="C926">
        <v>2045</v>
      </c>
      <c r="D926" s="34">
        <v>63691595.712302402</v>
      </c>
      <c r="E926">
        <v>0</v>
      </c>
      <c r="F926">
        <v>63691595.712302402</v>
      </c>
      <c r="G926">
        <v>0</v>
      </c>
      <c r="H926">
        <v>6692009.51624534</v>
      </c>
      <c r="I926">
        <v>0</v>
      </c>
      <c r="J926">
        <v>0</v>
      </c>
    </row>
    <row r="927" spans="1:10" x14ac:dyDescent="0.35">
      <c r="A927" t="s">
        <v>238</v>
      </c>
      <c r="B927" t="s">
        <v>314</v>
      </c>
      <c r="C927">
        <v>2022</v>
      </c>
      <c r="D927" s="34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35">
      <c r="A928" t="s">
        <v>238</v>
      </c>
      <c r="B928" t="s">
        <v>314</v>
      </c>
      <c r="C928">
        <v>2023</v>
      </c>
      <c r="D928" s="34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35">
      <c r="A929" t="s">
        <v>238</v>
      </c>
      <c r="B929" t="s">
        <v>314</v>
      </c>
      <c r="C929">
        <v>2024</v>
      </c>
      <c r="D929" s="34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35">
      <c r="A930" t="s">
        <v>238</v>
      </c>
      <c r="B930" t="s">
        <v>314</v>
      </c>
      <c r="C930">
        <v>2025</v>
      </c>
      <c r="D930" s="34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35">
      <c r="A931" t="s">
        <v>238</v>
      </c>
      <c r="B931" t="s">
        <v>314</v>
      </c>
      <c r="C931">
        <v>2026</v>
      </c>
      <c r="D931" s="34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35">
      <c r="A932" t="s">
        <v>238</v>
      </c>
      <c r="B932" t="s">
        <v>314</v>
      </c>
      <c r="C932">
        <v>2028</v>
      </c>
      <c r="D932" s="34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35">
      <c r="A933" t="s">
        <v>238</v>
      </c>
      <c r="B933" t="s">
        <v>314</v>
      </c>
      <c r="C933">
        <v>2030</v>
      </c>
      <c r="D933" s="34">
        <v>-75.107562950171101</v>
      </c>
      <c r="E933">
        <v>553.70064004185701</v>
      </c>
      <c r="F933">
        <v>471.52107348916797</v>
      </c>
      <c r="G933">
        <v>-26.555941560734201</v>
      </c>
      <c r="H933">
        <v>0</v>
      </c>
      <c r="I933">
        <v>0</v>
      </c>
      <c r="J933">
        <v>0</v>
      </c>
    </row>
    <row r="934" spans="1:10" x14ac:dyDescent="0.35">
      <c r="A934" t="s">
        <v>238</v>
      </c>
      <c r="B934" t="s">
        <v>314</v>
      </c>
      <c r="C934">
        <v>2032</v>
      </c>
      <c r="D934" s="34">
        <v>-77.387790660498794</v>
      </c>
      <c r="E934">
        <v>533.22452546057798</v>
      </c>
      <c r="F934">
        <v>463.15654607082701</v>
      </c>
      <c r="G934">
        <v>-26.171168355259901</v>
      </c>
      <c r="H934">
        <v>0</v>
      </c>
      <c r="I934">
        <v>0</v>
      </c>
      <c r="J934">
        <v>0</v>
      </c>
    </row>
    <row r="935" spans="1:10" x14ac:dyDescent="0.35">
      <c r="A935" t="s">
        <v>238</v>
      </c>
      <c r="B935" t="s">
        <v>314</v>
      </c>
      <c r="C935">
        <v>2035</v>
      </c>
      <c r="D935" s="34">
        <v>-78.557564552180807</v>
      </c>
      <c r="E935">
        <v>521.340616245555</v>
      </c>
      <c r="F935">
        <v>436.448089760051</v>
      </c>
      <c r="G935">
        <v>-16.915851087147999</v>
      </c>
      <c r="H935">
        <v>0</v>
      </c>
      <c r="I935">
        <v>0</v>
      </c>
      <c r="J935">
        <v>0</v>
      </c>
    </row>
    <row r="936" spans="1:10" x14ac:dyDescent="0.35">
      <c r="A936" t="s">
        <v>238</v>
      </c>
      <c r="B936" t="s">
        <v>314</v>
      </c>
      <c r="C936">
        <v>2040</v>
      </c>
      <c r="D936" s="34">
        <v>-78.204079853543107</v>
      </c>
      <c r="E936">
        <v>502.82765494022402</v>
      </c>
      <c r="F936">
        <v>416.755182911514</v>
      </c>
      <c r="G936">
        <v>-21.592842948725998</v>
      </c>
      <c r="H936">
        <v>0</v>
      </c>
      <c r="I936">
        <v>0</v>
      </c>
      <c r="J936">
        <v>0</v>
      </c>
    </row>
    <row r="937" spans="1:10" x14ac:dyDescent="0.35">
      <c r="A937" t="s">
        <v>238</v>
      </c>
      <c r="B937" t="s">
        <v>314</v>
      </c>
      <c r="C937">
        <v>2045</v>
      </c>
      <c r="D937" s="34">
        <v>-91.043394014882495</v>
      </c>
      <c r="E937">
        <v>475.59903221598199</v>
      </c>
      <c r="F937">
        <v>394.40513143785398</v>
      </c>
      <c r="G937">
        <v>3.7809149872074599</v>
      </c>
      <c r="H937">
        <v>0</v>
      </c>
      <c r="I937">
        <v>0</v>
      </c>
      <c r="J937">
        <v>0</v>
      </c>
    </row>
    <row r="938" spans="1:10" x14ac:dyDescent="0.35">
      <c r="A938" t="s">
        <v>238</v>
      </c>
      <c r="B938" t="s">
        <v>315</v>
      </c>
      <c r="C938">
        <v>2022</v>
      </c>
      <c r="D938" s="34">
        <v>1281450.56777474</v>
      </c>
      <c r="E938">
        <v>0</v>
      </c>
      <c r="F938">
        <v>1281450.56777474</v>
      </c>
      <c r="G938">
        <v>0</v>
      </c>
      <c r="H938">
        <v>34841.017500513102</v>
      </c>
      <c r="I938">
        <v>0</v>
      </c>
      <c r="J938">
        <v>0</v>
      </c>
    </row>
    <row r="939" spans="1:10" x14ac:dyDescent="0.35">
      <c r="A939" t="s">
        <v>238</v>
      </c>
      <c r="B939" t="s">
        <v>315</v>
      </c>
      <c r="C939">
        <v>2023</v>
      </c>
      <c r="D939" s="34">
        <v>1259302.9920755699</v>
      </c>
      <c r="E939">
        <v>0</v>
      </c>
      <c r="F939">
        <v>1259302.9920755699</v>
      </c>
      <c r="G939">
        <v>0</v>
      </c>
      <c r="H939">
        <v>56991.494757633998</v>
      </c>
      <c r="I939">
        <v>0</v>
      </c>
      <c r="J939">
        <v>0</v>
      </c>
    </row>
    <row r="940" spans="1:10" x14ac:dyDescent="0.35">
      <c r="A940" t="s">
        <v>238</v>
      </c>
      <c r="B940" t="s">
        <v>315</v>
      </c>
      <c r="C940">
        <v>2024</v>
      </c>
      <c r="D940" s="34">
        <v>1280145.67958793</v>
      </c>
      <c r="E940">
        <v>0</v>
      </c>
      <c r="F940">
        <v>1280145.67958793</v>
      </c>
      <c r="G940">
        <v>0</v>
      </c>
      <c r="H940">
        <v>36154.340426953997</v>
      </c>
      <c r="I940">
        <v>0</v>
      </c>
      <c r="J940">
        <v>0</v>
      </c>
    </row>
    <row r="941" spans="1:10" x14ac:dyDescent="0.35">
      <c r="A941" t="s">
        <v>238</v>
      </c>
      <c r="B941" t="s">
        <v>315</v>
      </c>
      <c r="C941">
        <v>2025</v>
      </c>
      <c r="D941" s="34">
        <v>1520484.7017663701</v>
      </c>
      <c r="E941">
        <v>0</v>
      </c>
      <c r="F941">
        <v>1520484.7017663701</v>
      </c>
      <c r="G941">
        <v>0</v>
      </c>
      <c r="H941">
        <v>63477.566874424403</v>
      </c>
      <c r="I941">
        <v>0</v>
      </c>
      <c r="J941">
        <v>0</v>
      </c>
    </row>
    <row r="942" spans="1:10" x14ac:dyDescent="0.35">
      <c r="A942" t="s">
        <v>238</v>
      </c>
      <c r="B942" t="s">
        <v>315</v>
      </c>
      <c r="C942">
        <v>2026</v>
      </c>
      <c r="D942" s="34">
        <v>1528785.2308242701</v>
      </c>
      <c r="E942">
        <v>0</v>
      </c>
      <c r="F942">
        <v>1528785.2308242701</v>
      </c>
      <c r="G942">
        <v>0</v>
      </c>
      <c r="H942">
        <v>55177.194527150903</v>
      </c>
      <c r="I942">
        <v>0</v>
      </c>
      <c r="J942">
        <v>0</v>
      </c>
    </row>
    <row r="943" spans="1:10" x14ac:dyDescent="0.35">
      <c r="A943" t="s">
        <v>238</v>
      </c>
      <c r="B943" t="s">
        <v>315</v>
      </c>
      <c r="C943">
        <v>2028</v>
      </c>
      <c r="D943" s="34">
        <v>1523432.82254688</v>
      </c>
      <c r="E943">
        <v>0</v>
      </c>
      <c r="F943">
        <v>1523432.82254688</v>
      </c>
      <c r="G943">
        <v>0</v>
      </c>
      <c r="H943">
        <v>60531.800519739598</v>
      </c>
      <c r="I943">
        <v>0</v>
      </c>
      <c r="J943">
        <v>0</v>
      </c>
    </row>
    <row r="944" spans="1:10" x14ac:dyDescent="0.35">
      <c r="A944" t="s">
        <v>238</v>
      </c>
      <c r="B944" t="s">
        <v>315</v>
      </c>
      <c r="C944">
        <v>2030</v>
      </c>
      <c r="D944" s="34">
        <v>1510469.58630096</v>
      </c>
      <c r="E944">
        <v>0</v>
      </c>
      <c r="F944">
        <v>1510469.58630096</v>
      </c>
      <c r="G944">
        <v>0</v>
      </c>
      <c r="H944">
        <v>73494.325584845297</v>
      </c>
      <c r="I944">
        <v>0</v>
      </c>
      <c r="J944">
        <v>0</v>
      </c>
    </row>
    <row r="945" spans="1:10" x14ac:dyDescent="0.35">
      <c r="A945" t="s">
        <v>238</v>
      </c>
      <c r="B945" t="s">
        <v>315</v>
      </c>
      <c r="C945">
        <v>2032</v>
      </c>
      <c r="D945" s="34">
        <v>1500731.3597893801</v>
      </c>
      <c r="E945">
        <v>0</v>
      </c>
      <c r="F945">
        <v>1500731.3597893801</v>
      </c>
      <c r="G945">
        <v>0</v>
      </c>
      <c r="H945">
        <v>83234.000253935694</v>
      </c>
      <c r="I945">
        <v>0</v>
      </c>
      <c r="J945">
        <v>0</v>
      </c>
    </row>
    <row r="946" spans="1:10" x14ac:dyDescent="0.35">
      <c r="A946" t="s">
        <v>238</v>
      </c>
      <c r="B946" t="s">
        <v>315</v>
      </c>
      <c r="C946">
        <v>2035</v>
      </c>
      <c r="D946" s="34">
        <v>1494873.2348195999</v>
      </c>
      <c r="E946">
        <v>0</v>
      </c>
      <c r="F946">
        <v>1494873.2348195999</v>
      </c>
      <c r="G946">
        <v>0</v>
      </c>
      <c r="H946">
        <v>89093.488372072505</v>
      </c>
      <c r="I946">
        <v>0</v>
      </c>
      <c r="J946">
        <v>0</v>
      </c>
    </row>
    <row r="947" spans="1:10" x14ac:dyDescent="0.35">
      <c r="A947" t="s">
        <v>238</v>
      </c>
      <c r="B947" t="s">
        <v>315</v>
      </c>
      <c r="C947">
        <v>2040</v>
      </c>
      <c r="D947" s="34">
        <v>1487965.49330721</v>
      </c>
      <c r="E947">
        <v>0</v>
      </c>
      <c r="F947">
        <v>1487965.49330721</v>
      </c>
      <c r="G947">
        <v>0</v>
      </c>
      <c r="H947">
        <v>96001.311715203105</v>
      </c>
      <c r="I947">
        <v>0</v>
      </c>
      <c r="J947">
        <v>0</v>
      </c>
    </row>
    <row r="948" spans="1:10" x14ac:dyDescent="0.35">
      <c r="A948" t="s">
        <v>238</v>
      </c>
      <c r="B948" t="s">
        <v>315</v>
      </c>
      <c r="C948">
        <v>2045</v>
      </c>
      <c r="D948" s="34">
        <v>1438899.6708333199</v>
      </c>
      <c r="E948">
        <v>0</v>
      </c>
      <c r="F948">
        <v>1438899.6708333199</v>
      </c>
      <c r="G948">
        <v>0</v>
      </c>
      <c r="H948">
        <v>145070.22408655999</v>
      </c>
      <c r="I948">
        <v>0</v>
      </c>
      <c r="J948">
        <v>0</v>
      </c>
    </row>
    <row r="949" spans="1:10" x14ac:dyDescent="0.35">
      <c r="A949" t="s">
        <v>238</v>
      </c>
      <c r="B949" t="s">
        <v>316</v>
      </c>
      <c r="C949">
        <v>2022</v>
      </c>
      <c r="D949" s="34">
        <v>-49156.664033557499</v>
      </c>
      <c r="E949">
        <v>387913.22693163401</v>
      </c>
      <c r="F949">
        <v>338759.78081124602</v>
      </c>
      <c r="G949">
        <v>-17395.000021379299</v>
      </c>
      <c r="H949">
        <v>0</v>
      </c>
      <c r="I949">
        <v>0</v>
      </c>
      <c r="J949">
        <v>0</v>
      </c>
    </row>
    <row r="950" spans="1:10" x14ac:dyDescent="0.35">
      <c r="A950" t="s">
        <v>238</v>
      </c>
      <c r="B950" t="s">
        <v>316</v>
      </c>
      <c r="C950">
        <v>2023</v>
      </c>
      <c r="D950" s="34">
        <v>-107088.302724618</v>
      </c>
      <c r="E950">
        <v>728911.12657670397</v>
      </c>
      <c r="F950">
        <v>621823.13204763294</v>
      </c>
      <c r="G950">
        <v>-11548.872015098301</v>
      </c>
      <c r="H950">
        <v>0</v>
      </c>
      <c r="I950">
        <v>0</v>
      </c>
      <c r="J950">
        <v>0</v>
      </c>
    </row>
    <row r="951" spans="1:10" x14ac:dyDescent="0.35">
      <c r="A951" t="s">
        <v>238</v>
      </c>
      <c r="B951" t="s">
        <v>316</v>
      </c>
      <c r="C951">
        <v>2024</v>
      </c>
      <c r="D951" s="34">
        <v>-120907.608093712</v>
      </c>
      <c r="E951">
        <v>691409.58466799394</v>
      </c>
      <c r="F951">
        <v>570502.114680578</v>
      </c>
      <c r="G951">
        <v>10238.0289908182</v>
      </c>
      <c r="H951">
        <v>0</v>
      </c>
      <c r="I951">
        <v>0</v>
      </c>
      <c r="J951">
        <v>0</v>
      </c>
    </row>
    <row r="952" spans="1:10" x14ac:dyDescent="0.35">
      <c r="A952" t="s">
        <v>238</v>
      </c>
      <c r="B952" t="s">
        <v>316</v>
      </c>
      <c r="C952">
        <v>2025</v>
      </c>
      <c r="D952" s="34">
        <v>-129703.241625793</v>
      </c>
      <c r="E952">
        <v>749038.94716170302</v>
      </c>
      <c r="F952">
        <v>619337.00870469701</v>
      </c>
      <c r="G952">
        <v>11020.0139853048</v>
      </c>
      <c r="H952">
        <v>0</v>
      </c>
      <c r="I952">
        <v>0</v>
      </c>
      <c r="J952">
        <v>0</v>
      </c>
    </row>
    <row r="953" spans="1:10" x14ac:dyDescent="0.35">
      <c r="A953" t="s">
        <v>238</v>
      </c>
      <c r="B953" t="s">
        <v>316</v>
      </c>
      <c r="C953">
        <v>2026</v>
      </c>
      <c r="D953" s="34">
        <v>-129295.085419788</v>
      </c>
      <c r="E953">
        <v>748999.58659920702</v>
      </c>
      <c r="F953">
        <v>619698.81612270197</v>
      </c>
      <c r="G953">
        <v>10122.4862843888</v>
      </c>
      <c r="H953">
        <v>0</v>
      </c>
      <c r="I953">
        <v>0</v>
      </c>
      <c r="J953">
        <v>0</v>
      </c>
    </row>
    <row r="954" spans="1:10" x14ac:dyDescent="0.35">
      <c r="A954" t="s">
        <v>238</v>
      </c>
      <c r="B954" t="s">
        <v>316</v>
      </c>
      <c r="C954">
        <v>2028</v>
      </c>
      <c r="D954" s="34">
        <v>-135114.87748694801</v>
      </c>
      <c r="E954">
        <v>761392.88014415302</v>
      </c>
      <c r="F954">
        <v>626275.57763292803</v>
      </c>
      <c r="G954">
        <v>14588.9056350887</v>
      </c>
      <c r="H954">
        <v>0</v>
      </c>
      <c r="I954">
        <v>0</v>
      </c>
      <c r="J954">
        <v>0</v>
      </c>
    </row>
    <row r="955" spans="1:10" x14ac:dyDescent="0.35">
      <c r="A955" t="s">
        <v>238</v>
      </c>
      <c r="B955" t="s">
        <v>316</v>
      </c>
      <c r="C955">
        <v>2030</v>
      </c>
      <c r="D955" s="34">
        <v>-156506.49688490701</v>
      </c>
      <c r="E955">
        <v>818137.770128784</v>
      </c>
      <c r="F955">
        <v>661634.48737454205</v>
      </c>
      <c r="G955">
        <v>29637.3341481674</v>
      </c>
      <c r="H955">
        <v>0</v>
      </c>
      <c r="I955">
        <v>0</v>
      </c>
      <c r="J955">
        <v>0</v>
      </c>
    </row>
    <row r="956" spans="1:10" x14ac:dyDescent="0.35">
      <c r="A956" t="s">
        <v>238</v>
      </c>
      <c r="B956" t="s">
        <v>316</v>
      </c>
      <c r="C956">
        <v>2032</v>
      </c>
      <c r="D956" s="34">
        <v>-250226.61683080901</v>
      </c>
      <c r="E956">
        <v>1102732.0077329599</v>
      </c>
      <c r="F956">
        <v>852503.26750630303</v>
      </c>
      <c r="G956">
        <v>89172.015277494502</v>
      </c>
      <c r="H956">
        <v>0</v>
      </c>
      <c r="I956">
        <v>0</v>
      </c>
      <c r="J956">
        <v>0</v>
      </c>
    </row>
    <row r="957" spans="1:10" x14ac:dyDescent="0.35">
      <c r="A957" t="s">
        <v>238</v>
      </c>
      <c r="B957" t="s">
        <v>316</v>
      </c>
      <c r="C957">
        <v>2035</v>
      </c>
      <c r="D957" s="34">
        <v>-287362.20063247503</v>
      </c>
      <c r="E957">
        <v>1255898.50661195</v>
      </c>
      <c r="F957">
        <v>968539.23895159794</v>
      </c>
      <c r="G957">
        <v>105761.74303425</v>
      </c>
      <c r="H957">
        <v>0</v>
      </c>
      <c r="I957">
        <v>0</v>
      </c>
      <c r="J957">
        <v>0</v>
      </c>
    </row>
    <row r="958" spans="1:10" x14ac:dyDescent="0.35">
      <c r="A958" t="s">
        <v>238</v>
      </c>
      <c r="B958" t="s">
        <v>316</v>
      </c>
      <c r="C958">
        <v>2040</v>
      </c>
      <c r="D958" s="34">
        <v>-312574.18915041798</v>
      </c>
      <c r="E958">
        <v>1349585.8128748899</v>
      </c>
      <c r="F958">
        <v>1037013.08138766</v>
      </c>
      <c r="G958">
        <v>118556.90220744901</v>
      </c>
      <c r="H958">
        <v>0</v>
      </c>
      <c r="I958">
        <v>0</v>
      </c>
      <c r="J958">
        <v>0</v>
      </c>
    </row>
    <row r="959" spans="1:10" x14ac:dyDescent="0.35">
      <c r="A959" t="s">
        <v>238</v>
      </c>
      <c r="B959" t="s">
        <v>316</v>
      </c>
      <c r="C959">
        <v>2045</v>
      </c>
      <c r="D959" s="34">
        <v>-1539032.95488546</v>
      </c>
      <c r="E959">
        <v>7563280.3988012597</v>
      </c>
      <c r="F959">
        <v>6024254.9074907303</v>
      </c>
      <c r="G959">
        <v>441774.76787911699</v>
      </c>
      <c r="H959">
        <v>0</v>
      </c>
      <c r="I959">
        <v>0</v>
      </c>
      <c r="J959">
        <v>0</v>
      </c>
    </row>
    <row r="960" spans="1:10" x14ac:dyDescent="0.35">
      <c r="A960" t="s">
        <v>238</v>
      </c>
      <c r="B960" t="s">
        <v>317</v>
      </c>
      <c r="C960">
        <v>2022</v>
      </c>
      <c r="D960" s="34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5">
      <c r="A961" t="s">
        <v>238</v>
      </c>
      <c r="B961" t="s">
        <v>317</v>
      </c>
      <c r="C961">
        <v>2023</v>
      </c>
      <c r="D961" s="34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35">
      <c r="A962" t="s">
        <v>238</v>
      </c>
      <c r="B962" t="s">
        <v>317</v>
      </c>
      <c r="C962">
        <v>2024</v>
      </c>
      <c r="D962" s="34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35">
      <c r="A963" t="s">
        <v>238</v>
      </c>
      <c r="B963" t="s">
        <v>317</v>
      </c>
      <c r="C963">
        <v>2025</v>
      </c>
      <c r="D963" s="34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35">
      <c r="A964" t="s">
        <v>238</v>
      </c>
      <c r="B964" t="s">
        <v>317</v>
      </c>
      <c r="C964">
        <v>2026</v>
      </c>
      <c r="D964" s="3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5">
      <c r="A965" t="s">
        <v>238</v>
      </c>
      <c r="B965" t="s">
        <v>317</v>
      </c>
      <c r="C965">
        <v>2028</v>
      </c>
      <c r="D965" s="34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35">
      <c r="A966" t="s">
        <v>238</v>
      </c>
      <c r="B966" t="s">
        <v>317</v>
      </c>
      <c r="C966">
        <v>2030</v>
      </c>
      <c r="D966" s="34">
        <v>-72.696074070254596</v>
      </c>
      <c r="E966">
        <v>542.87186241649999</v>
      </c>
      <c r="F966">
        <v>462.52704189317001</v>
      </c>
      <c r="G966">
        <v>-24.639627812747602</v>
      </c>
      <c r="H966">
        <v>0</v>
      </c>
      <c r="I966">
        <v>0</v>
      </c>
      <c r="J966">
        <v>0</v>
      </c>
    </row>
    <row r="967" spans="1:10" x14ac:dyDescent="0.35">
      <c r="A967" t="s">
        <v>238</v>
      </c>
      <c r="B967" t="s">
        <v>317</v>
      </c>
      <c r="C967">
        <v>2032</v>
      </c>
      <c r="D967" s="34">
        <v>-74.752713897657998</v>
      </c>
      <c r="E967">
        <v>523.71446981491499</v>
      </c>
      <c r="F967">
        <v>453.38451411997602</v>
      </c>
      <c r="G967">
        <v>-26.578695532187002</v>
      </c>
      <c r="H967">
        <v>0</v>
      </c>
      <c r="I967">
        <v>0</v>
      </c>
      <c r="J967">
        <v>0</v>
      </c>
    </row>
    <row r="968" spans="1:10" x14ac:dyDescent="0.35">
      <c r="A968" t="s">
        <v>238</v>
      </c>
      <c r="B968" t="s">
        <v>317</v>
      </c>
      <c r="C968">
        <v>2035</v>
      </c>
      <c r="D968" s="34">
        <v>-74.787480251917898</v>
      </c>
      <c r="E968">
        <v>513.03229821910497</v>
      </c>
      <c r="F968">
        <v>431.030974181418</v>
      </c>
      <c r="G968">
        <v>-16.469484744896999</v>
      </c>
      <c r="H968">
        <v>0</v>
      </c>
      <c r="I968">
        <v>0</v>
      </c>
      <c r="J968">
        <v>0</v>
      </c>
    </row>
    <row r="969" spans="1:10" x14ac:dyDescent="0.35">
      <c r="A969" t="s">
        <v>238</v>
      </c>
      <c r="B969" t="s">
        <v>317</v>
      </c>
      <c r="C969">
        <v>2040</v>
      </c>
      <c r="D969" s="34">
        <v>-77.979281596167894</v>
      </c>
      <c r="E969">
        <v>496.95334922378601</v>
      </c>
      <c r="F969">
        <v>410.20809924942398</v>
      </c>
      <c r="G969">
        <v>-20.818529135651001</v>
      </c>
      <c r="H969">
        <v>0</v>
      </c>
      <c r="I969">
        <v>0</v>
      </c>
      <c r="J969">
        <v>0</v>
      </c>
    </row>
    <row r="970" spans="1:10" x14ac:dyDescent="0.35">
      <c r="A970" t="s">
        <v>238</v>
      </c>
      <c r="B970" t="s">
        <v>317</v>
      </c>
      <c r="C970">
        <v>2045</v>
      </c>
      <c r="D970" s="34">
        <v>-91.158605392175701</v>
      </c>
      <c r="E970">
        <v>468.88164155734398</v>
      </c>
      <c r="F970">
        <v>388.86160419718902</v>
      </c>
      <c r="G970">
        <v>4.09223949361661</v>
      </c>
      <c r="H970">
        <v>0</v>
      </c>
      <c r="I970">
        <v>0</v>
      </c>
      <c r="J970">
        <v>0</v>
      </c>
    </row>
    <row r="971" spans="1:10" x14ac:dyDescent="0.35">
      <c r="A971" t="s">
        <v>238</v>
      </c>
      <c r="B971" t="s">
        <v>318</v>
      </c>
      <c r="C971">
        <v>2022</v>
      </c>
      <c r="D971" s="34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35">
      <c r="A972" t="s">
        <v>238</v>
      </c>
      <c r="B972" t="s">
        <v>318</v>
      </c>
      <c r="C972">
        <v>2023</v>
      </c>
      <c r="D972" s="34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35">
      <c r="A973" t="s">
        <v>238</v>
      </c>
      <c r="B973" t="s">
        <v>318</v>
      </c>
      <c r="C973">
        <v>2024</v>
      </c>
      <c r="D973" s="34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35">
      <c r="A974" t="s">
        <v>238</v>
      </c>
      <c r="B974" t="s">
        <v>318</v>
      </c>
      <c r="C974">
        <v>2025</v>
      </c>
      <c r="D974" s="3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35">
      <c r="A975" t="s">
        <v>238</v>
      </c>
      <c r="B975" t="s">
        <v>318</v>
      </c>
      <c r="C975">
        <v>2026</v>
      </c>
      <c r="D975" s="34">
        <v>550565.99999999802</v>
      </c>
      <c r="E975">
        <v>0</v>
      </c>
      <c r="F975">
        <v>550565.99999999802</v>
      </c>
      <c r="G975">
        <v>0</v>
      </c>
      <c r="H975">
        <v>0</v>
      </c>
      <c r="I975">
        <v>0</v>
      </c>
      <c r="J975">
        <v>0</v>
      </c>
    </row>
    <row r="976" spans="1:10" x14ac:dyDescent="0.35">
      <c r="A976" t="s">
        <v>238</v>
      </c>
      <c r="B976" t="s">
        <v>318</v>
      </c>
      <c r="C976">
        <v>2028</v>
      </c>
      <c r="D976" s="34">
        <v>1064339.99999999</v>
      </c>
      <c r="E976">
        <v>0</v>
      </c>
      <c r="F976">
        <v>1064339.99999999</v>
      </c>
      <c r="G976">
        <v>0</v>
      </c>
      <c r="H976">
        <v>0</v>
      </c>
      <c r="I976">
        <v>0</v>
      </c>
      <c r="J976">
        <v>0</v>
      </c>
    </row>
    <row r="977" spans="1:10" x14ac:dyDescent="0.35">
      <c r="A977" t="s">
        <v>238</v>
      </c>
      <c r="B977" t="s">
        <v>318</v>
      </c>
      <c r="C977">
        <v>2030</v>
      </c>
      <c r="D977" s="34">
        <v>1064339.99999999</v>
      </c>
      <c r="E977">
        <v>0</v>
      </c>
      <c r="F977">
        <v>1064339.99999999</v>
      </c>
      <c r="G977">
        <v>0</v>
      </c>
      <c r="H977">
        <v>0</v>
      </c>
      <c r="I977">
        <v>0</v>
      </c>
      <c r="J977">
        <v>0</v>
      </c>
    </row>
    <row r="978" spans="1:10" x14ac:dyDescent="0.35">
      <c r="A978" t="s">
        <v>238</v>
      </c>
      <c r="B978" t="s">
        <v>318</v>
      </c>
      <c r="C978">
        <v>2032</v>
      </c>
      <c r="D978" s="34">
        <v>1064339.99999999</v>
      </c>
      <c r="E978">
        <v>0</v>
      </c>
      <c r="F978">
        <v>1064339.99999999</v>
      </c>
      <c r="G978">
        <v>0</v>
      </c>
      <c r="H978">
        <v>0</v>
      </c>
      <c r="I978">
        <v>0</v>
      </c>
      <c r="J978">
        <v>0</v>
      </c>
    </row>
    <row r="979" spans="1:10" x14ac:dyDescent="0.35">
      <c r="A979" t="s">
        <v>238</v>
      </c>
      <c r="B979" t="s">
        <v>318</v>
      </c>
      <c r="C979">
        <v>2035</v>
      </c>
      <c r="D979" s="34">
        <v>1064339.99999999</v>
      </c>
      <c r="E979">
        <v>0</v>
      </c>
      <c r="F979">
        <v>1064339.99999999</v>
      </c>
      <c r="G979">
        <v>0</v>
      </c>
      <c r="H979">
        <v>0</v>
      </c>
      <c r="I979">
        <v>0</v>
      </c>
      <c r="J979">
        <v>0</v>
      </c>
    </row>
    <row r="980" spans="1:10" x14ac:dyDescent="0.35">
      <c r="A980" t="s">
        <v>238</v>
      </c>
      <c r="B980" t="s">
        <v>318</v>
      </c>
      <c r="C980">
        <v>2040</v>
      </c>
      <c r="D980" s="34">
        <v>1064339.99999999</v>
      </c>
      <c r="E980">
        <v>0</v>
      </c>
      <c r="F980">
        <v>1064339.99999999</v>
      </c>
      <c r="G980">
        <v>0</v>
      </c>
      <c r="H980">
        <v>0</v>
      </c>
      <c r="I980">
        <v>0</v>
      </c>
      <c r="J980">
        <v>0</v>
      </c>
    </row>
    <row r="981" spans="1:10" x14ac:dyDescent="0.35">
      <c r="A981" t="s">
        <v>238</v>
      </c>
      <c r="B981" t="s">
        <v>318</v>
      </c>
      <c r="C981">
        <v>2045</v>
      </c>
      <c r="D981" s="34">
        <v>1064339.99999999</v>
      </c>
      <c r="E981">
        <v>0</v>
      </c>
      <c r="F981">
        <v>1064339.99999999</v>
      </c>
      <c r="G981">
        <v>0</v>
      </c>
      <c r="H981">
        <v>0</v>
      </c>
      <c r="I981">
        <v>0</v>
      </c>
      <c r="J981">
        <v>0</v>
      </c>
    </row>
    <row r="982" spans="1:10" x14ac:dyDescent="0.35">
      <c r="A982" t="s">
        <v>238</v>
      </c>
      <c r="B982" t="s">
        <v>319</v>
      </c>
      <c r="C982">
        <v>2022</v>
      </c>
      <c r="D982" s="34">
        <v>768689.89271967195</v>
      </c>
      <c r="E982">
        <v>0</v>
      </c>
      <c r="F982">
        <v>768689.89271967195</v>
      </c>
      <c r="G982">
        <v>0</v>
      </c>
      <c r="H982">
        <v>13968.7007035227</v>
      </c>
      <c r="I982">
        <v>0</v>
      </c>
      <c r="J982">
        <v>0</v>
      </c>
    </row>
    <row r="983" spans="1:10" x14ac:dyDescent="0.35">
      <c r="A983" t="s">
        <v>238</v>
      </c>
      <c r="B983" t="s">
        <v>319</v>
      </c>
      <c r="C983">
        <v>2023</v>
      </c>
      <c r="D983" s="34">
        <v>759727.14060103102</v>
      </c>
      <c r="E983">
        <v>0</v>
      </c>
      <c r="F983">
        <v>759727.14060103102</v>
      </c>
      <c r="G983">
        <v>0</v>
      </c>
      <c r="H983">
        <v>22930.802069941201</v>
      </c>
      <c r="I983">
        <v>0</v>
      </c>
      <c r="J983">
        <v>0</v>
      </c>
    </row>
    <row r="984" spans="1:10" x14ac:dyDescent="0.35">
      <c r="A984" t="s">
        <v>238</v>
      </c>
      <c r="B984" t="s">
        <v>319</v>
      </c>
      <c r="C984">
        <v>2024</v>
      </c>
      <c r="D984" s="34">
        <v>766716.81167100801</v>
      </c>
      <c r="E984">
        <v>0</v>
      </c>
      <c r="F984">
        <v>766716.81167100801</v>
      </c>
      <c r="G984">
        <v>0</v>
      </c>
      <c r="H984">
        <v>15941.4230277682</v>
      </c>
      <c r="I984">
        <v>0</v>
      </c>
      <c r="J984">
        <v>0</v>
      </c>
    </row>
    <row r="985" spans="1:10" x14ac:dyDescent="0.35">
      <c r="A985" t="s">
        <v>238</v>
      </c>
      <c r="B985" t="s">
        <v>319</v>
      </c>
      <c r="C985">
        <v>2025</v>
      </c>
      <c r="D985" s="34">
        <v>759018.62220867304</v>
      </c>
      <c r="E985">
        <v>0</v>
      </c>
      <c r="F985">
        <v>759018.62220867304</v>
      </c>
      <c r="G985">
        <v>0</v>
      </c>
      <c r="H985">
        <v>23645.880052640499</v>
      </c>
      <c r="I985">
        <v>0</v>
      </c>
      <c r="J985">
        <v>0</v>
      </c>
    </row>
    <row r="986" spans="1:10" x14ac:dyDescent="0.35">
      <c r="A986" t="s">
        <v>238</v>
      </c>
      <c r="B986" t="s">
        <v>319</v>
      </c>
      <c r="C986">
        <v>2026</v>
      </c>
      <c r="D986" s="34">
        <v>761502.03203761997</v>
      </c>
      <c r="E986">
        <v>0</v>
      </c>
      <c r="F986">
        <v>761502.03203761997</v>
      </c>
      <c r="G986">
        <v>0</v>
      </c>
      <c r="H986">
        <v>21162.016421761899</v>
      </c>
      <c r="I986">
        <v>0</v>
      </c>
      <c r="J986">
        <v>0</v>
      </c>
    </row>
    <row r="987" spans="1:10" x14ac:dyDescent="0.35">
      <c r="A987" t="s">
        <v>238</v>
      </c>
      <c r="B987" t="s">
        <v>319</v>
      </c>
      <c r="C987">
        <v>2028</v>
      </c>
      <c r="D987" s="34">
        <v>760344.77699071902</v>
      </c>
      <c r="E987">
        <v>0</v>
      </c>
      <c r="F987">
        <v>760344.77699071902</v>
      </c>
      <c r="G987">
        <v>0</v>
      </c>
      <c r="H987">
        <v>22319.469843773299</v>
      </c>
      <c r="I987">
        <v>0</v>
      </c>
      <c r="J987">
        <v>0</v>
      </c>
    </row>
    <row r="988" spans="1:10" x14ac:dyDescent="0.35">
      <c r="A988" t="s">
        <v>238</v>
      </c>
      <c r="B988" t="s">
        <v>319</v>
      </c>
      <c r="C988">
        <v>2030</v>
      </c>
      <c r="D988" s="34">
        <v>754003.01104232401</v>
      </c>
      <c r="E988">
        <v>0</v>
      </c>
      <c r="F988">
        <v>754003.01104232401</v>
      </c>
      <c r="G988">
        <v>0</v>
      </c>
      <c r="H988">
        <v>28660.407756202501</v>
      </c>
      <c r="I988">
        <v>0</v>
      </c>
      <c r="J988">
        <v>0</v>
      </c>
    </row>
    <row r="989" spans="1:10" x14ac:dyDescent="0.35">
      <c r="A989" t="s">
        <v>238</v>
      </c>
      <c r="B989" t="s">
        <v>319</v>
      </c>
      <c r="C989">
        <v>2032</v>
      </c>
      <c r="D989" s="34">
        <v>748801.47823646094</v>
      </c>
      <c r="E989">
        <v>0</v>
      </c>
      <c r="F989">
        <v>748801.47823646094</v>
      </c>
      <c r="G989">
        <v>0</v>
      </c>
      <c r="H989">
        <v>33863.858855711202</v>
      </c>
      <c r="I989">
        <v>0</v>
      </c>
      <c r="J989">
        <v>0</v>
      </c>
    </row>
    <row r="990" spans="1:10" x14ac:dyDescent="0.35">
      <c r="A990" t="s">
        <v>238</v>
      </c>
      <c r="B990" t="s">
        <v>319</v>
      </c>
      <c r="C990">
        <v>2035</v>
      </c>
      <c r="D990" s="34">
        <v>742935.35130382201</v>
      </c>
      <c r="E990">
        <v>0</v>
      </c>
      <c r="F990">
        <v>742935.35130382201</v>
      </c>
      <c r="G990">
        <v>0</v>
      </c>
      <c r="H990">
        <v>39731.247704202302</v>
      </c>
      <c r="I990">
        <v>0</v>
      </c>
      <c r="J990">
        <v>0</v>
      </c>
    </row>
    <row r="991" spans="1:10" x14ac:dyDescent="0.35">
      <c r="A991" t="s">
        <v>238</v>
      </c>
      <c r="B991" t="s">
        <v>319</v>
      </c>
      <c r="C991">
        <v>2040</v>
      </c>
      <c r="D991" s="34">
        <v>722703.88186631596</v>
      </c>
      <c r="E991">
        <v>0</v>
      </c>
      <c r="F991">
        <v>722703.88186631596</v>
      </c>
      <c r="G991">
        <v>0</v>
      </c>
      <c r="H991">
        <v>59961.832458501398</v>
      </c>
      <c r="I991">
        <v>0</v>
      </c>
      <c r="J991">
        <v>0</v>
      </c>
    </row>
    <row r="992" spans="1:10" x14ac:dyDescent="0.35">
      <c r="A992" t="s">
        <v>238</v>
      </c>
      <c r="B992" t="s">
        <v>319</v>
      </c>
      <c r="C992">
        <v>2045</v>
      </c>
      <c r="D992" s="34">
        <v>664641.16199612105</v>
      </c>
      <c r="E992">
        <v>0</v>
      </c>
      <c r="F992">
        <v>664641.16199612105</v>
      </c>
      <c r="G992">
        <v>0</v>
      </c>
      <c r="H992">
        <v>118027.00258090001</v>
      </c>
      <c r="I992">
        <v>0</v>
      </c>
      <c r="J992">
        <v>0</v>
      </c>
    </row>
    <row r="993" spans="1:10" x14ac:dyDescent="0.35">
      <c r="A993" t="s">
        <v>238</v>
      </c>
      <c r="B993" t="s">
        <v>320</v>
      </c>
      <c r="C993">
        <v>2022</v>
      </c>
      <c r="D993" s="34">
        <v>-48210.170337817202</v>
      </c>
      <c r="E993">
        <v>385120.484436756</v>
      </c>
      <c r="F993">
        <v>336908.75362028502</v>
      </c>
      <c r="G993">
        <v>-17746.438085679001</v>
      </c>
      <c r="H993">
        <v>0</v>
      </c>
      <c r="I993">
        <v>0</v>
      </c>
      <c r="J993">
        <v>0</v>
      </c>
    </row>
    <row r="994" spans="1:10" x14ac:dyDescent="0.35">
      <c r="A994" t="s">
        <v>238</v>
      </c>
      <c r="B994" t="s">
        <v>320</v>
      </c>
      <c r="C994">
        <v>2023</v>
      </c>
      <c r="D994" s="34">
        <v>-144670.49504841701</v>
      </c>
      <c r="E994">
        <v>969189.94550076197</v>
      </c>
      <c r="F994">
        <v>824517.53279608197</v>
      </c>
      <c r="G994">
        <v>-11568.5086068531</v>
      </c>
      <c r="H994">
        <v>0</v>
      </c>
      <c r="I994">
        <v>0</v>
      </c>
      <c r="J994">
        <v>0</v>
      </c>
    </row>
    <row r="995" spans="1:10" x14ac:dyDescent="0.35">
      <c r="A995" t="s">
        <v>238</v>
      </c>
      <c r="B995" t="s">
        <v>320</v>
      </c>
      <c r="C995">
        <v>2024</v>
      </c>
      <c r="D995" s="34">
        <v>-302038.09030535002</v>
      </c>
      <c r="E995">
        <v>2149030.7091502799</v>
      </c>
      <c r="F995">
        <v>1846995.05353421</v>
      </c>
      <c r="G995">
        <v>-42374.843398294302</v>
      </c>
      <c r="H995">
        <v>0</v>
      </c>
      <c r="I995">
        <v>0</v>
      </c>
      <c r="J995">
        <v>0</v>
      </c>
    </row>
    <row r="996" spans="1:10" x14ac:dyDescent="0.35">
      <c r="A996" t="s">
        <v>238</v>
      </c>
      <c r="B996" t="s">
        <v>320</v>
      </c>
      <c r="C996">
        <v>2025</v>
      </c>
      <c r="D996" s="34">
        <v>-378960.789954426</v>
      </c>
      <c r="E996">
        <v>2687979.0160946199</v>
      </c>
      <c r="F996">
        <v>2309016.8653670899</v>
      </c>
      <c r="G996">
        <v>-46349.920301202103</v>
      </c>
      <c r="H996">
        <v>0</v>
      </c>
      <c r="I996">
        <v>0</v>
      </c>
      <c r="J996">
        <v>0</v>
      </c>
    </row>
    <row r="997" spans="1:10" x14ac:dyDescent="0.35">
      <c r="A997" t="s">
        <v>238</v>
      </c>
      <c r="B997" t="s">
        <v>320</v>
      </c>
      <c r="C997">
        <v>2026</v>
      </c>
      <c r="D997" s="34">
        <v>-385732.613737876</v>
      </c>
      <c r="E997">
        <v>2697543.86684477</v>
      </c>
      <c r="F997">
        <v>2311811.5238374099</v>
      </c>
      <c r="G997">
        <v>-41166.628743846901</v>
      </c>
      <c r="H997">
        <v>0</v>
      </c>
      <c r="I997">
        <v>0</v>
      </c>
      <c r="J997">
        <v>0</v>
      </c>
    </row>
    <row r="998" spans="1:10" x14ac:dyDescent="0.35">
      <c r="A998" t="s">
        <v>238</v>
      </c>
      <c r="B998" t="s">
        <v>320</v>
      </c>
      <c r="C998">
        <v>2028</v>
      </c>
      <c r="D998" s="34">
        <v>-436785.92765866301</v>
      </c>
      <c r="E998">
        <v>3034085.1202707202</v>
      </c>
      <c r="F998">
        <v>2597299.31582085</v>
      </c>
      <c r="G998">
        <v>-42098.620569592102</v>
      </c>
      <c r="H998">
        <v>0</v>
      </c>
      <c r="I998">
        <v>0</v>
      </c>
      <c r="J998">
        <v>0</v>
      </c>
    </row>
    <row r="999" spans="1:10" x14ac:dyDescent="0.35">
      <c r="A999" t="s">
        <v>238</v>
      </c>
      <c r="B999" t="s">
        <v>320</v>
      </c>
      <c r="C999">
        <v>2030</v>
      </c>
      <c r="D999" s="34">
        <v>-494821.49907876301</v>
      </c>
      <c r="E999">
        <v>3226744.3724032999</v>
      </c>
      <c r="F999">
        <v>2731922.4475920699</v>
      </c>
      <c r="G999">
        <v>-10434.3247933652</v>
      </c>
      <c r="H999">
        <v>0</v>
      </c>
      <c r="I999">
        <v>0</v>
      </c>
      <c r="J999">
        <v>0</v>
      </c>
    </row>
    <row r="1000" spans="1:10" x14ac:dyDescent="0.35">
      <c r="A1000" t="s">
        <v>238</v>
      </c>
      <c r="B1000" t="s">
        <v>320</v>
      </c>
      <c r="C1000">
        <v>2032</v>
      </c>
      <c r="D1000" s="34">
        <v>-697784.50003103097</v>
      </c>
      <c r="E1000">
        <v>4652682.1902085999</v>
      </c>
      <c r="F1000">
        <v>3954897.4958663001</v>
      </c>
      <c r="G1000">
        <v>-27637.339579028299</v>
      </c>
      <c r="H1000">
        <v>0</v>
      </c>
      <c r="I1000">
        <v>0</v>
      </c>
      <c r="J1000">
        <v>0</v>
      </c>
    </row>
    <row r="1001" spans="1:10" x14ac:dyDescent="0.35">
      <c r="A1001" t="s">
        <v>238</v>
      </c>
      <c r="B1001" t="s">
        <v>320</v>
      </c>
      <c r="C1001">
        <v>2035</v>
      </c>
      <c r="D1001" s="34">
        <v>-1269232.1058274</v>
      </c>
      <c r="E1001">
        <v>6725185.9618520001</v>
      </c>
      <c r="F1001">
        <v>5455954.1350968396</v>
      </c>
      <c r="G1001">
        <v>273800.51363833802</v>
      </c>
      <c r="H1001">
        <v>0</v>
      </c>
      <c r="I1001">
        <v>0</v>
      </c>
      <c r="J1001">
        <v>0</v>
      </c>
    </row>
    <row r="1002" spans="1:10" x14ac:dyDescent="0.35">
      <c r="A1002" t="s">
        <v>238</v>
      </c>
      <c r="B1002" t="s">
        <v>320</v>
      </c>
      <c r="C1002">
        <v>2040</v>
      </c>
      <c r="D1002" s="34">
        <v>-1543924.8000572801</v>
      </c>
      <c r="E1002">
        <v>7697548.86805241</v>
      </c>
      <c r="F1002">
        <v>6153622.887507</v>
      </c>
      <c r="G1002">
        <v>417440.00405075197</v>
      </c>
      <c r="H1002">
        <v>0</v>
      </c>
      <c r="I1002">
        <v>0</v>
      </c>
      <c r="J1002">
        <v>0</v>
      </c>
    </row>
    <row r="1003" spans="1:10" x14ac:dyDescent="0.35">
      <c r="A1003" t="s">
        <v>238</v>
      </c>
      <c r="B1003" t="s">
        <v>320</v>
      </c>
      <c r="C1003">
        <v>2045</v>
      </c>
      <c r="D1003" s="34">
        <v>-1926269.0780718499</v>
      </c>
      <c r="E1003">
        <v>9988539.0178562198</v>
      </c>
      <c r="F1003">
        <v>8062275.3936938699</v>
      </c>
      <c r="G1003">
        <v>467352.68413396802</v>
      </c>
      <c r="H1003">
        <v>0</v>
      </c>
      <c r="I1003">
        <v>0</v>
      </c>
      <c r="J1003">
        <v>0</v>
      </c>
    </row>
    <row r="1004" spans="1:10" x14ac:dyDescent="0.35">
      <c r="A1004" t="s">
        <v>238</v>
      </c>
      <c r="B1004" t="s">
        <v>321</v>
      </c>
      <c r="C1004">
        <v>2022</v>
      </c>
      <c r="D1004" s="34">
        <v>2340922.1692897901</v>
      </c>
      <c r="E1004">
        <v>0</v>
      </c>
      <c r="F1004">
        <v>2340922.1692897901</v>
      </c>
      <c r="G1004">
        <v>0</v>
      </c>
      <c r="H1004">
        <v>65022.140161315598</v>
      </c>
      <c r="I1004">
        <v>0</v>
      </c>
      <c r="J1004">
        <v>0</v>
      </c>
    </row>
    <row r="1005" spans="1:10" x14ac:dyDescent="0.35">
      <c r="A1005" t="s">
        <v>238</v>
      </c>
      <c r="B1005" t="s">
        <v>321</v>
      </c>
      <c r="C1005">
        <v>2023</v>
      </c>
      <c r="D1005" s="34">
        <v>6509725.9050745098</v>
      </c>
      <c r="E1005">
        <v>0</v>
      </c>
      <c r="F1005">
        <v>6509725.9050745098</v>
      </c>
      <c r="G1005">
        <v>0</v>
      </c>
      <c r="H1005">
        <v>255295.02229122099</v>
      </c>
      <c r="I1005">
        <v>0</v>
      </c>
      <c r="J1005">
        <v>0</v>
      </c>
    </row>
    <row r="1006" spans="1:10" x14ac:dyDescent="0.35">
      <c r="A1006" t="s">
        <v>238</v>
      </c>
      <c r="B1006" t="s">
        <v>321</v>
      </c>
      <c r="C1006">
        <v>2024</v>
      </c>
      <c r="D1006" s="34">
        <v>6656803.5371771296</v>
      </c>
      <c r="E1006">
        <v>0</v>
      </c>
      <c r="F1006">
        <v>6656803.5371771296</v>
      </c>
      <c r="G1006">
        <v>0</v>
      </c>
      <c r="H1006">
        <v>108220.864823401</v>
      </c>
      <c r="I1006">
        <v>0</v>
      </c>
      <c r="J1006">
        <v>0</v>
      </c>
    </row>
    <row r="1007" spans="1:10" x14ac:dyDescent="0.35">
      <c r="A1007" t="s">
        <v>238</v>
      </c>
      <c r="B1007" t="s">
        <v>321</v>
      </c>
      <c r="C1007">
        <v>2025</v>
      </c>
      <c r="D1007" s="34">
        <v>6526253.7209884198</v>
      </c>
      <c r="E1007">
        <v>0</v>
      </c>
      <c r="F1007">
        <v>6526253.7209884198</v>
      </c>
      <c r="G1007">
        <v>0</v>
      </c>
      <c r="H1007">
        <v>238780.455422906</v>
      </c>
      <c r="I1007">
        <v>0</v>
      </c>
      <c r="J1007">
        <v>0</v>
      </c>
    </row>
    <row r="1008" spans="1:10" x14ac:dyDescent="0.35">
      <c r="A1008" t="s">
        <v>238</v>
      </c>
      <c r="B1008" t="s">
        <v>321</v>
      </c>
      <c r="C1008">
        <v>2026</v>
      </c>
      <c r="D1008" s="34">
        <v>6575844.1118310597</v>
      </c>
      <c r="E1008">
        <v>0</v>
      </c>
      <c r="F1008">
        <v>6575844.1118310597</v>
      </c>
      <c r="G1008">
        <v>0</v>
      </c>
      <c r="H1008">
        <v>189190.93338419401</v>
      </c>
      <c r="I1008">
        <v>0</v>
      </c>
      <c r="J1008">
        <v>0</v>
      </c>
    </row>
    <row r="1009" spans="1:10" x14ac:dyDescent="0.35">
      <c r="A1009" t="s">
        <v>238</v>
      </c>
      <c r="B1009" t="s">
        <v>321</v>
      </c>
      <c r="C1009">
        <v>2028</v>
      </c>
      <c r="D1009" s="34">
        <v>6539121.5141024897</v>
      </c>
      <c r="E1009">
        <v>0</v>
      </c>
      <c r="F1009">
        <v>6539121.5141024897</v>
      </c>
      <c r="G1009">
        <v>0</v>
      </c>
      <c r="H1009">
        <v>225923.321719247</v>
      </c>
      <c r="I1009">
        <v>0</v>
      </c>
      <c r="J1009">
        <v>0</v>
      </c>
    </row>
    <row r="1010" spans="1:10" x14ac:dyDescent="0.35">
      <c r="A1010" t="s">
        <v>238</v>
      </c>
      <c r="B1010" t="s">
        <v>321</v>
      </c>
      <c r="C1010">
        <v>2030</v>
      </c>
      <c r="D1010" s="34">
        <v>10950640.020969</v>
      </c>
      <c r="E1010">
        <v>0</v>
      </c>
      <c r="F1010">
        <v>10950640.020969</v>
      </c>
      <c r="G1010">
        <v>0</v>
      </c>
      <c r="H1010">
        <v>467293.24245115003</v>
      </c>
      <c r="I1010">
        <v>0</v>
      </c>
      <c r="J1010">
        <v>0</v>
      </c>
    </row>
    <row r="1011" spans="1:10" x14ac:dyDescent="0.35">
      <c r="A1011" t="s">
        <v>238</v>
      </c>
      <c r="B1011" t="s">
        <v>321</v>
      </c>
      <c r="C1011">
        <v>2032</v>
      </c>
      <c r="D1011" s="34">
        <v>19214855.756480802</v>
      </c>
      <c r="E1011">
        <v>0</v>
      </c>
      <c r="F1011">
        <v>19214855.756480802</v>
      </c>
      <c r="G1011">
        <v>0</v>
      </c>
      <c r="H1011">
        <v>886652.712954166</v>
      </c>
      <c r="I1011">
        <v>0</v>
      </c>
      <c r="J1011">
        <v>0</v>
      </c>
    </row>
    <row r="1012" spans="1:10" x14ac:dyDescent="0.35">
      <c r="A1012" t="s">
        <v>238</v>
      </c>
      <c r="B1012" t="s">
        <v>321</v>
      </c>
      <c r="C1012">
        <v>2035</v>
      </c>
      <c r="D1012" s="34">
        <v>19086591.589582</v>
      </c>
      <c r="E1012">
        <v>0</v>
      </c>
      <c r="F1012">
        <v>19086591.589582</v>
      </c>
      <c r="G1012">
        <v>0</v>
      </c>
      <c r="H1012">
        <v>1015005.57025351</v>
      </c>
      <c r="I1012">
        <v>0</v>
      </c>
      <c r="J1012">
        <v>0</v>
      </c>
    </row>
    <row r="1013" spans="1:10" x14ac:dyDescent="0.35">
      <c r="A1013" t="s">
        <v>238</v>
      </c>
      <c r="B1013" t="s">
        <v>321</v>
      </c>
      <c r="C1013">
        <v>2040</v>
      </c>
      <c r="D1013" s="34">
        <v>18733501.428715199</v>
      </c>
      <c r="E1013">
        <v>0</v>
      </c>
      <c r="F1013">
        <v>18733501.428715199</v>
      </c>
      <c r="G1013">
        <v>0</v>
      </c>
      <c r="H1013">
        <v>1368105.9705016001</v>
      </c>
      <c r="I1013">
        <v>0</v>
      </c>
      <c r="J1013">
        <v>0</v>
      </c>
    </row>
    <row r="1014" spans="1:10" x14ac:dyDescent="0.35">
      <c r="A1014" t="s">
        <v>238</v>
      </c>
      <c r="B1014" t="s">
        <v>321</v>
      </c>
      <c r="C1014">
        <v>2045</v>
      </c>
      <c r="D1014" s="34">
        <v>17775122.6019543</v>
      </c>
      <c r="E1014">
        <v>0</v>
      </c>
      <c r="F1014">
        <v>17775122.6019543</v>
      </c>
      <c r="G1014">
        <v>0</v>
      </c>
      <c r="H1014">
        <v>3752293.1336791902</v>
      </c>
      <c r="I1014">
        <v>0</v>
      </c>
      <c r="J1014">
        <v>0</v>
      </c>
    </row>
    <row r="1015" spans="1:10" x14ac:dyDescent="0.35">
      <c r="A1015" t="s">
        <v>238</v>
      </c>
      <c r="B1015" t="s">
        <v>322</v>
      </c>
      <c r="C1015">
        <v>2022</v>
      </c>
      <c r="D1015" s="34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35">
      <c r="A1016" t="s">
        <v>238</v>
      </c>
      <c r="B1016" t="s">
        <v>322</v>
      </c>
      <c r="C1016">
        <v>2023</v>
      </c>
      <c r="D1016" s="34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5">
      <c r="A1017" t="s">
        <v>238</v>
      </c>
      <c r="B1017" t="s">
        <v>322</v>
      </c>
      <c r="C1017">
        <v>2024</v>
      </c>
      <c r="D1017" s="34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35">
      <c r="A1018" t="s">
        <v>238</v>
      </c>
      <c r="B1018" t="s">
        <v>322</v>
      </c>
      <c r="C1018">
        <v>2025</v>
      </c>
      <c r="D1018" s="34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35">
      <c r="A1019" t="s">
        <v>238</v>
      </c>
      <c r="B1019" t="s">
        <v>322</v>
      </c>
      <c r="C1019">
        <v>2026</v>
      </c>
      <c r="D1019" s="34">
        <v>613.20000000000505</v>
      </c>
      <c r="E1019">
        <v>0</v>
      </c>
      <c r="F1019">
        <v>613.20000000000505</v>
      </c>
      <c r="G1019">
        <v>0</v>
      </c>
      <c r="H1019">
        <v>0</v>
      </c>
      <c r="I1019">
        <v>0</v>
      </c>
      <c r="J1019">
        <v>0</v>
      </c>
    </row>
    <row r="1020" spans="1:10" x14ac:dyDescent="0.35">
      <c r="A1020" t="s">
        <v>238</v>
      </c>
      <c r="B1020" t="s">
        <v>322</v>
      </c>
      <c r="C1020">
        <v>2028</v>
      </c>
      <c r="D1020" s="34">
        <v>2363886.0000000098</v>
      </c>
      <c r="E1020">
        <v>0</v>
      </c>
      <c r="F1020">
        <v>2363886.0000000098</v>
      </c>
      <c r="G1020">
        <v>0</v>
      </c>
      <c r="H1020">
        <v>0</v>
      </c>
      <c r="I1020">
        <v>0</v>
      </c>
      <c r="J1020">
        <v>0</v>
      </c>
    </row>
    <row r="1021" spans="1:10" x14ac:dyDescent="0.35">
      <c r="A1021" t="s">
        <v>238</v>
      </c>
      <c r="B1021" t="s">
        <v>322</v>
      </c>
      <c r="C1021">
        <v>2030</v>
      </c>
      <c r="D1021" s="34">
        <v>2363886.0000000098</v>
      </c>
      <c r="E1021">
        <v>0</v>
      </c>
      <c r="F1021">
        <v>2363886.0000000098</v>
      </c>
      <c r="G1021">
        <v>0</v>
      </c>
      <c r="H1021">
        <v>0</v>
      </c>
      <c r="I1021">
        <v>0</v>
      </c>
      <c r="J1021">
        <v>0</v>
      </c>
    </row>
    <row r="1022" spans="1:10" x14ac:dyDescent="0.35">
      <c r="A1022" t="s">
        <v>238</v>
      </c>
      <c r="B1022" t="s">
        <v>322</v>
      </c>
      <c r="C1022">
        <v>2032</v>
      </c>
      <c r="D1022" s="34">
        <v>2363886.0000000098</v>
      </c>
      <c r="E1022">
        <v>0</v>
      </c>
      <c r="F1022">
        <v>2363886.0000000098</v>
      </c>
      <c r="G1022">
        <v>0</v>
      </c>
      <c r="H1022">
        <v>0</v>
      </c>
      <c r="I1022">
        <v>0</v>
      </c>
      <c r="J1022">
        <v>0</v>
      </c>
    </row>
    <row r="1023" spans="1:10" x14ac:dyDescent="0.35">
      <c r="A1023" t="s">
        <v>238</v>
      </c>
      <c r="B1023" t="s">
        <v>322</v>
      </c>
      <c r="C1023">
        <v>2035</v>
      </c>
      <c r="D1023" s="34">
        <v>2363886.0000000098</v>
      </c>
      <c r="E1023">
        <v>0</v>
      </c>
      <c r="F1023">
        <v>2363886.0000000098</v>
      </c>
      <c r="G1023">
        <v>0</v>
      </c>
      <c r="H1023">
        <v>0</v>
      </c>
      <c r="I1023">
        <v>0</v>
      </c>
      <c r="J1023">
        <v>0</v>
      </c>
    </row>
    <row r="1024" spans="1:10" x14ac:dyDescent="0.35">
      <c r="A1024" t="s">
        <v>238</v>
      </c>
      <c r="B1024" t="s">
        <v>322</v>
      </c>
      <c r="C1024">
        <v>2040</v>
      </c>
      <c r="D1024" s="34">
        <v>2363886.0000000098</v>
      </c>
      <c r="E1024">
        <v>0</v>
      </c>
      <c r="F1024">
        <v>2363886.0000000098</v>
      </c>
      <c r="G1024">
        <v>0</v>
      </c>
      <c r="H1024">
        <v>0</v>
      </c>
      <c r="I1024">
        <v>0</v>
      </c>
      <c r="J1024">
        <v>0</v>
      </c>
    </row>
    <row r="1025" spans="1:10" x14ac:dyDescent="0.35">
      <c r="A1025" t="s">
        <v>238</v>
      </c>
      <c r="B1025" t="s">
        <v>322</v>
      </c>
      <c r="C1025">
        <v>2045</v>
      </c>
      <c r="D1025" s="34">
        <v>2363886.0000000098</v>
      </c>
      <c r="E1025">
        <v>0</v>
      </c>
      <c r="F1025">
        <v>2363886.0000000098</v>
      </c>
      <c r="G1025">
        <v>0</v>
      </c>
      <c r="H1025">
        <v>0</v>
      </c>
      <c r="I1025">
        <v>0</v>
      </c>
      <c r="J1025">
        <v>0</v>
      </c>
    </row>
    <row r="1026" spans="1:10" x14ac:dyDescent="0.35">
      <c r="A1026" t="s">
        <v>238</v>
      </c>
      <c r="B1026" t="s">
        <v>323</v>
      </c>
      <c r="C1026">
        <v>2022</v>
      </c>
      <c r="D1026" s="34">
        <v>1062128.80070256</v>
      </c>
      <c r="E1026">
        <v>0</v>
      </c>
      <c r="F1026">
        <v>1062128.80070256</v>
      </c>
      <c r="G1026">
        <v>0</v>
      </c>
      <c r="H1026">
        <v>25741.845585433901</v>
      </c>
      <c r="I1026">
        <v>0</v>
      </c>
      <c r="J1026">
        <v>0</v>
      </c>
    </row>
    <row r="1027" spans="1:10" x14ac:dyDescent="0.35">
      <c r="A1027" t="s">
        <v>238</v>
      </c>
      <c r="B1027" t="s">
        <v>323</v>
      </c>
      <c r="C1027">
        <v>2023</v>
      </c>
      <c r="D1027" s="34">
        <v>1043999.48158268</v>
      </c>
      <c r="E1027">
        <v>0</v>
      </c>
      <c r="F1027">
        <v>1043999.48158268</v>
      </c>
      <c r="G1027">
        <v>0</v>
      </c>
      <c r="H1027">
        <v>43872.667734723502</v>
      </c>
      <c r="I1027">
        <v>0</v>
      </c>
      <c r="J1027">
        <v>0</v>
      </c>
    </row>
    <row r="1028" spans="1:10" x14ac:dyDescent="0.35">
      <c r="A1028" t="s">
        <v>238</v>
      </c>
      <c r="B1028" t="s">
        <v>323</v>
      </c>
      <c r="C1028">
        <v>2024</v>
      </c>
      <c r="D1028" s="34">
        <v>1060368.1004703899</v>
      </c>
      <c r="E1028">
        <v>0</v>
      </c>
      <c r="F1028">
        <v>1060368.1004703899</v>
      </c>
      <c r="G1028">
        <v>0</v>
      </c>
      <c r="H1028">
        <v>27503.084142540902</v>
      </c>
      <c r="I1028">
        <v>0</v>
      </c>
      <c r="J1028">
        <v>0</v>
      </c>
    </row>
    <row r="1029" spans="1:10" x14ac:dyDescent="0.35">
      <c r="A1029" t="s">
        <v>238</v>
      </c>
      <c r="B1029" t="s">
        <v>323</v>
      </c>
      <c r="C1029">
        <v>2025</v>
      </c>
      <c r="D1029" s="34">
        <v>1046445.4368543</v>
      </c>
      <c r="E1029">
        <v>0</v>
      </c>
      <c r="F1029">
        <v>1046445.4368543</v>
      </c>
      <c r="G1029">
        <v>0</v>
      </c>
      <c r="H1029">
        <v>41605.9984134681</v>
      </c>
      <c r="I1029">
        <v>0</v>
      </c>
      <c r="J1029">
        <v>0</v>
      </c>
    </row>
    <row r="1030" spans="1:10" x14ac:dyDescent="0.35">
      <c r="A1030" t="s">
        <v>238</v>
      </c>
      <c r="B1030" t="s">
        <v>323</v>
      </c>
      <c r="C1030">
        <v>2026</v>
      </c>
      <c r="D1030" s="34">
        <v>1051299.8843992599</v>
      </c>
      <c r="E1030">
        <v>0</v>
      </c>
      <c r="F1030">
        <v>1051299.8843992599</v>
      </c>
      <c r="G1030">
        <v>0</v>
      </c>
      <c r="H1030">
        <v>36746.811248218997</v>
      </c>
      <c r="I1030">
        <v>0</v>
      </c>
      <c r="J1030">
        <v>0</v>
      </c>
    </row>
    <row r="1031" spans="1:10" x14ac:dyDescent="0.35">
      <c r="A1031" t="s">
        <v>238</v>
      </c>
      <c r="B1031" t="s">
        <v>323</v>
      </c>
      <c r="C1031">
        <v>2028</v>
      </c>
      <c r="D1031" s="34">
        <v>1048972.62755227</v>
      </c>
      <c r="E1031">
        <v>0</v>
      </c>
      <c r="F1031">
        <v>1048972.62755227</v>
      </c>
      <c r="G1031">
        <v>0</v>
      </c>
      <c r="H1031">
        <v>39074.469982535702</v>
      </c>
      <c r="I1031">
        <v>0</v>
      </c>
      <c r="J1031">
        <v>0</v>
      </c>
    </row>
    <row r="1032" spans="1:10" x14ac:dyDescent="0.35">
      <c r="A1032" t="s">
        <v>238</v>
      </c>
      <c r="B1032" t="s">
        <v>323</v>
      </c>
      <c r="C1032">
        <v>2030</v>
      </c>
      <c r="D1032" s="34">
        <v>1038675.76482285</v>
      </c>
      <c r="E1032">
        <v>0</v>
      </c>
      <c r="F1032">
        <v>1038675.76482285</v>
      </c>
      <c r="G1032">
        <v>0</v>
      </c>
      <c r="H1032">
        <v>49373.098070807297</v>
      </c>
      <c r="I1032">
        <v>0</v>
      </c>
      <c r="J1032">
        <v>0</v>
      </c>
    </row>
    <row r="1033" spans="1:10" x14ac:dyDescent="0.35">
      <c r="A1033" t="s">
        <v>238</v>
      </c>
      <c r="B1033" t="s">
        <v>323</v>
      </c>
      <c r="C1033">
        <v>2032</v>
      </c>
      <c r="D1033" s="34">
        <v>1026564.20028827</v>
      </c>
      <c r="E1033">
        <v>0</v>
      </c>
      <c r="F1033">
        <v>1026564.20028827</v>
      </c>
      <c r="G1033">
        <v>0</v>
      </c>
      <c r="H1033">
        <v>61487.0705433283</v>
      </c>
      <c r="I1033">
        <v>0</v>
      </c>
      <c r="J1033">
        <v>0</v>
      </c>
    </row>
    <row r="1034" spans="1:10" x14ac:dyDescent="0.35">
      <c r="A1034" t="s">
        <v>238</v>
      </c>
      <c r="B1034" t="s">
        <v>323</v>
      </c>
      <c r="C1034">
        <v>2035</v>
      </c>
      <c r="D1034" s="34">
        <v>1016120.0801682899</v>
      </c>
      <c r="E1034">
        <v>0</v>
      </c>
      <c r="F1034">
        <v>1016120.0801682899</v>
      </c>
      <c r="G1034">
        <v>0</v>
      </c>
      <c r="H1034">
        <v>71935.045411540399</v>
      </c>
      <c r="I1034">
        <v>0</v>
      </c>
      <c r="J1034">
        <v>0</v>
      </c>
    </row>
    <row r="1035" spans="1:10" x14ac:dyDescent="0.35">
      <c r="A1035" t="s">
        <v>238</v>
      </c>
      <c r="B1035" t="s">
        <v>323</v>
      </c>
      <c r="C1035">
        <v>2040</v>
      </c>
      <c r="D1035" s="34">
        <v>981294.89654751401</v>
      </c>
      <c r="E1035">
        <v>0</v>
      </c>
      <c r="F1035">
        <v>981294.89654751401</v>
      </c>
      <c r="G1035">
        <v>0</v>
      </c>
      <c r="H1035">
        <v>106758.850757757</v>
      </c>
      <c r="I1035">
        <v>0</v>
      </c>
      <c r="J1035">
        <v>0</v>
      </c>
    </row>
    <row r="1036" spans="1:10" x14ac:dyDescent="0.35">
      <c r="A1036" t="s">
        <v>238</v>
      </c>
      <c r="B1036" t="s">
        <v>323</v>
      </c>
      <c r="C1036">
        <v>2045</v>
      </c>
      <c r="D1036" s="34">
        <v>917250.56500787602</v>
      </c>
      <c r="E1036">
        <v>0</v>
      </c>
      <c r="F1036">
        <v>917250.56500787602</v>
      </c>
      <c r="G1036">
        <v>0</v>
      </c>
      <c r="H1036">
        <v>170809.283914428</v>
      </c>
      <c r="I1036">
        <v>0</v>
      </c>
      <c r="J1036">
        <v>0</v>
      </c>
    </row>
    <row r="1037" spans="1:10" x14ac:dyDescent="0.35">
      <c r="A1037" t="s">
        <v>238</v>
      </c>
      <c r="B1037" t="s">
        <v>324</v>
      </c>
      <c r="C1037">
        <v>2022</v>
      </c>
      <c r="D1037" s="34">
        <v>-48219.858031523399</v>
      </c>
      <c r="E1037">
        <v>373128.05112460098</v>
      </c>
      <c r="F1037">
        <v>324904.80757733999</v>
      </c>
      <c r="G1037">
        <v>-15616.4696514144</v>
      </c>
      <c r="H1037">
        <v>0</v>
      </c>
      <c r="I1037">
        <v>0</v>
      </c>
      <c r="J1037">
        <v>0</v>
      </c>
    </row>
    <row r="1038" spans="1:10" x14ac:dyDescent="0.35">
      <c r="A1038" t="s">
        <v>238</v>
      </c>
      <c r="B1038" t="s">
        <v>324</v>
      </c>
      <c r="C1038">
        <v>2023</v>
      </c>
      <c r="D1038" s="34">
        <v>-143229.391372246</v>
      </c>
      <c r="E1038">
        <v>950436.26212518895</v>
      </c>
      <c r="F1038">
        <v>807209.16291071801</v>
      </c>
      <c r="G1038">
        <v>-10153.1105476502</v>
      </c>
      <c r="H1038">
        <v>0</v>
      </c>
      <c r="I1038">
        <v>0</v>
      </c>
      <c r="J1038">
        <v>0</v>
      </c>
    </row>
    <row r="1039" spans="1:10" x14ac:dyDescent="0.35">
      <c r="A1039" t="s">
        <v>238</v>
      </c>
      <c r="B1039" t="s">
        <v>324</v>
      </c>
      <c r="C1039">
        <v>2024</v>
      </c>
      <c r="D1039" s="34">
        <v>-296794.40324224799</v>
      </c>
      <c r="E1039">
        <v>2098846.7219596901</v>
      </c>
      <c r="F1039">
        <v>1802054.2847184199</v>
      </c>
      <c r="G1039">
        <v>-40016.671892854698</v>
      </c>
      <c r="H1039">
        <v>0</v>
      </c>
      <c r="I1039">
        <v>0</v>
      </c>
      <c r="J1039">
        <v>0</v>
      </c>
    </row>
    <row r="1040" spans="1:10" x14ac:dyDescent="0.35">
      <c r="A1040" t="s">
        <v>238</v>
      </c>
      <c r="B1040" t="s">
        <v>324</v>
      </c>
      <c r="C1040">
        <v>2025</v>
      </c>
      <c r="D1040" s="34">
        <v>-371559.53488517902</v>
      </c>
      <c r="E1040">
        <v>2626461.0416199402</v>
      </c>
      <c r="F1040">
        <v>2254900.6208995702</v>
      </c>
      <c r="G1040">
        <v>-44776.033733374803</v>
      </c>
      <c r="H1040">
        <v>0</v>
      </c>
      <c r="I1040">
        <v>0</v>
      </c>
      <c r="J1040">
        <v>0</v>
      </c>
    </row>
    <row r="1041" spans="1:10" x14ac:dyDescent="0.35">
      <c r="A1041" t="s">
        <v>238</v>
      </c>
      <c r="B1041" t="s">
        <v>324</v>
      </c>
      <c r="C1041">
        <v>2026</v>
      </c>
      <c r="D1041" s="34">
        <v>-372795.70291388303</v>
      </c>
      <c r="E1041">
        <v>2623917.1466987599</v>
      </c>
      <c r="F1041">
        <v>2251118.9846766898</v>
      </c>
      <c r="G1041">
        <v>-43804.4024323302</v>
      </c>
      <c r="H1041">
        <v>0</v>
      </c>
      <c r="I1041">
        <v>0</v>
      </c>
      <c r="J1041">
        <v>0</v>
      </c>
    </row>
    <row r="1042" spans="1:10" x14ac:dyDescent="0.35">
      <c r="A1042" t="s">
        <v>238</v>
      </c>
      <c r="B1042" t="s">
        <v>324</v>
      </c>
      <c r="C1042">
        <v>2028</v>
      </c>
      <c r="D1042" s="34">
        <v>-436554.63994392398</v>
      </c>
      <c r="E1042">
        <v>2955605.8514887802</v>
      </c>
      <c r="F1042">
        <v>2519049.06868811</v>
      </c>
      <c r="G1042">
        <v>-28746.6892404256</v>
      </c>
      <c r="H1042">
        <v>0</v>
      </c>
      <c r="I1042">
        <v>0</v>
      </c>
      <c r="J1042">
        <v>0</v>
      </c>
    </row>
    <row r="1043" spans="1:10" x14ac:dyDescent="0.35">
      <c r="A1043" t="s">
        <v>238</v>
      </c>
      <c r="B1043" t="s">
        <v>324</v>
      </c>
      <c r="C1043">
        <v>2030</v>
      </c>
      <c r="D1043" s="34">
        <v>-513655.22050762299</v>
      </c>
      <c r="E1043">
        <v>3303680.0202112598</v>
      </c>
      <c r="F1043">
        <v>2790029.5738074402</v>
      </c>
      <c r="G1043">
        <v>-1554.3554156913699</v>
      </c>
      <c r="H1043">
        <v>0</v>
      </c>
      <c r="I1043">
        <v>0</v>
      </c>
      <c r="J1043">
        <v>0</v>
      </c>
    </row>
    <row r="1044" spans="1:10" x14ac:dyDescent="0.35">
      <c r="A1044" t="s">
        <v>238</v>
      </c>
      <c r="B1044" t="s">
        <v>324</v>
      </c>
      <c r="C1044">
        <v>2032</v>
      </c>
      <c r="D1044" s="34">
        <v>-618034.96700591699</v>
      </c>
      <c r="E1044">
        <v>3752822.3589277798</v>
      </c>
      <c r="F1044">
        <v>3134785.2641884098</v>
      </c>
      <c r="G1044">
        <v>39434.179451316697</v>
      </c>
      <c r="H1044">
        <v>0</v>
      </c>
      <c r="I1044">
        <v>0</v>
      </c>
      <c r="J1044">
        <v>0</v>
      </c>
    </row>
    <row r="1045" spans="1:10" x14ac:dyDescent="0.35">
      <c r="A1045" t="s">
        <v>238</v>
      </c>
      <c r="B1045" t="s">
        <v>324</v>
      </c>
      <c r="C1045">
        <v>2035</v>
      </c>
      <c r="D1045" s="34">
        <v>-1364116.0114738301</v>
      </c>
      <c r="E1045">
        <v>7534661.09941711</v>
      </c>
      <c r="F1045">
        <v>6170547.7082776204</v>
      </c>
      <c r="G1045">
        <v>242359.36332783001</v>
      </c>
      <c r="H1045">
        <v>0</v>
      </c>
      <c r="I1045">
        <v>0</v>
      </c>
      <c r="J1045">
        <v>0</v>
      </c>
    </row>
    <row r="1046" spans="1:10" x14ac:dyDescent="0.35">
      <c r="A1046" t="s">
        <v>238</v>
      </c>
      <c r="B1046" t="s">
        <v>324</v>
      </c>
      <c r="C1046">
        <v>2040</v>
      </c>
      <c r="D1046" s="34">
        <v>-3465851.3573926999</v>
      </c>
      <c r="E1046">
        <v>20715571.2348256</v>
      </c>
      <c r="F1046">
        <v>17249724.022400901</v>
      </c>
      <c r="G1046">
        <v>372560.12375219603</v>
      </c>
      <c r="H1046">
        <v>0</v>
      </c>
      <c r="I1046">
        <v>0</v>
      </c>
      <c r="J1046">
        <v>0</v>
      </c>
    </row>
    <row r="1047" spans="1:10" x14ac:dyDescent="0.35">
      <c r="A1047" t="s">
        <v>238</v>
      </c>
      <c r="B1047" t="s">
        <v>324</v>
      </c>
      <c r="C1047">
        <v>2045</v>
      </c>
      <c r="D1047" s="34">
        <v>-4661922.4255717201</v>
      </c>
      <c r="E1047">
        <v>28371124.137517098</v>
      </c>
      <c r="F1047">
        <v>23709207.6074907</v>
      </c>
      <c r="G1047">
        <v>435481.73169070203</v>
      </c>
      <c r="H1047">
        <v>0</v>
      </c>
      <c r="I1047">
        <v>0</v>
      </c>
      <c r="J1047">
        <v>0</v>
      </c>
    </row>
    <row r="1048" spans="1:10" x14ac:dyDescent="0.35">
      <c r="A1048" t="s">
        <v>238</v>
      </c>
      <c r="B1048" t="s">
        <v>325</v>
      </c>
      <c r="C1048">
        <v>2022</v>
      </c>
      <c r="D1048" s="34">
        <v>1060985.1313124199</v>
      </c>
      <c r="E1048">
        <v>0</v>
      </c>
      <c r="F1048">
        <v>1060985.1313124199</v>
      </c>
      <c r="G1048">
        <v>0</v>
      </c>
      <c r="H1048">
        <v>38716.815117148602</v>
      </c>
      <c r="I1048">
        <v>0</v>
      </c>
      <c r="J1048">
        <v>0</v>
      </c>
    </row>
    <row r="1049" spans="1:10" x14ac:dyDescent="0.35">
      <c r="A1049" t="s">
        <v>238</v>
      </c>
      <c r="B1049" t="s">
        <v>325</v>
      </c>
      <c r="C1049">
        <v>2023</v>
      </c>
      <c r="D1049" s="34">
        <v>2153016.2728452599</v>
      </c>
      <c r="E1049">
        <v>0</v>
      </c>
      <c r="F1049">
        <v>2153016.2728452599</v>
      </c>
      <c r="G1049">
        <v>0</v>
      </c>
      <c r="H1049">
        <v>136014.19038563001</v>
      </c>
      <c r="I1049">
        <v>0</v>
      </c>
      <c r="J1049">
        <v>0</v>
      </c>
    </row>
    <row r="1050" spans="1:10" x14ac:dyDescent="0.35">
      <c r="A1050" t="s">
        <v>238</v>
      </c>
      <c r="B1050" t="s">
        <v>325</v>
      </c>
      <c r="C1050">
        <v>2024</v>
      </c>
      <c r="D1050" s="34">
        <v>2576753.3945372002</v>
      </c>
      <c r="E1050">
        <v>0</v>
      </c>
      <c r="F1050">
        <v>2576753.3945372002</v>
      </c>
      <c r="G1050">
        <v>0</v>
      </c>
      <c r="H1050">
        <v>74009.810581057405</v>
      </c>
      <c r="I1050">
        <v>0</v>
      </c>
      <c r="J1050">
        <v>0</v>
      </c>
    </row>
    <row r="1051" spans="1:10" x14ac:dyDescent="0.35">
      <c r="A1051" t="s">
        <v>238</v>
      </c>
      <c r="B1051" t="s">
        <v>325</v>
      </c>
      <c r="C1051">
        <v>2025</v>
      </c>
      <c r="D1051" s="34">
        <v>2716201.7111902898</v>
      </c>
      <c r="E1051">
        <v>0</v>
      </c>
      <c r="F1051">
        <v>2716201.7111902898</v>
      </c>
      <c r="G1051">
        <v>0</v>
      </c>
      <c r="H1051">
        <v>149934.58320901901</v>
      </c>
      <c r="I1051">
        <v>0</v>
      </c>
      <c r="J1051">
        <v>0</v>
      </c>
    </row>
    <row r="1052" spans="1:10" x14ac:dyDescent="0.35">
      <c r="A1052" t="s">
        <v>238</v>
      </c>
      <c r="B1052" t="s">
        <v>325</v>
      </c>
      <c r="C1052">
        <v>2026</v>
      </c>
      <c r="D1052" s="34">
        <v>2745619.2057884699</v>
      </c>
      <c r="E1052">
        <v>0</v>
      </c>
      <c r="F1052">
        <v>2745619.2057884699</v>
      </c>
      <c r="G1052">
        <v>0</v>
      </c>
      <c r="H1052">
        <v>120518.863076443</v>
      </c>
      <c r="I1052">
        <v>0</v>
      </c>
      <c r="J1052">
        <v>0</v>
      </c>
    </row>
    <row r="1053" spans="1:10" x14ac:dyDescent="0.35">
      <c r="A1053" t="s">
        <v>238</v>
      </c>
      <c r="B1053" t="s">
        <v>325</v>
      </c>
      <c r="C1053">
        <v>2028</v>
      </c>
      <c r="D1053" s="34">
        <v>2740694.8272268898</v>
      </c>
      <c r="E1053">
        <v>0</v>
      </c>
      <c r="F1053">
        <v>2740694.8272268898</v>
      </c>
      <c r="G1053">
        <v>0</v>
      </c>
      <c r="H1053">
        <v>150503.942612224</v>
      </c>
      <c r="I1053">
        <v>0</v>
      </c>
      <c r="J1053">
        <v>0</v>
      </c>
    </row>
    <row r="1054" spans="1:10" x14ac:dyDescent="0.35">
      <c r="A1054" t="s">
        <v>238</v>
      </c>
      <c r="B1054" t="s">
        <v>325</v>
      </c>
      <c r="C1054">
        <v>2030</v>
      </c>
      <c r="D1054" s="34">
        <v>3099005.6851059701</v>
      </c>
      <c r="E1054">
        <v>0</v>
      </c>
      <c r="F1054">
        <v>3099005.6851059701</v>
      </c>
      <c r="G1054">
        <v>0</v>
      </c>
      <c r="H1054">
        <v>238954.784190704</v>
      </c>
      <c r="I1054">
        <v>0</v>
      </c>
      <c r="J1054">
        <v>0</v>
      </c>
    </row>
    <row r="1055" spans="1:10" x14ac:dyDescent="0.35">
      <c r="A1055" t="s">
        <v>238</v>
      </c>
      <c r="B1055" t="s">
        <v>325</v>
      </c>
      <c r="C1055">
        <v>2032</v>
      </c>
      <c r="D1055" s="34">
        <v>3012557.6812325702</v>
      </c>
      <c r="E1055">
        <v>0</v>
      </c>
      <c r="F1055">
        <v>3012557.6812325702</v>
      </c>
      <c r="G1055">
        <v>0</v>
      </c>
      <c r="H1055">
        <v>325407.32998548902</v>
      </c>
      <c r="I1055">
        <v>0</v>
      </c>
      <c r="J1055">
        <v>0</v>
      </c>
    </row>
    <row r="1056" spans="1:10" x14ac:dyDescent="0.35">
      <c r="A1056" t="s">
        <v>238</v>
      </c>
      <c r="B1056" t="s">
        <v>325</v>
      </c>
      <c r="C1056">
        <v>2035</v>
      </c>
      <c r="D1056" s="34">
        <v>2966553.2443432901</v>
      </c>
      <c r="E1056">
        <v>0</v>
      </c>
      <c r="F1056">
        <v>2966553.2443432901</v>
      </c>
      <c r="G1056">
        <v>0</v>
      </c>
      <c r="H1056">
        <v>371414.74836662097</v>
      </c>
      <c r="I1056">
        <v>0</v>
      </c>
      <c r="J1056">
        <v>0</v>
      </c>
    </row>
    <row r="1057" spans="1:10" x14ac:dyDescent="0.35">
      <c r="A1057" t="s">
        <v>238</v>
      </c>
      <c r="B1057" t="s">
        <v>325</v>
      </c>
      <c r="C1057">
        <v>2040</v>
      </c>
      <c r="D1057" s="34">
        <v>2785217.50022176</v>
      </c>
      <c r="E1057">
        <v>0</v>
      </c>
      <c r="F1057">
        <v>2785217.50022176</v>
      </c>
      <c r="G1057">
        <v>0</v>
      </c>
      <c r="H1057">
        <v>552763.66631445196</v>
      </c>
      <c r="I1057">
        <v>0</v>
      </c>
      <c r="J1057">
        <v>0</v>
      </c>
    </row>
    <row r="1058" spans="1:10" x14ac:dyDescent="0.35">
      <c r="A1058" t="s">
        <v>238</v>
      </c>
      <c r="B1058" t="s">
        <v>325</v>
      </c>
      <c r="C1058">
        <v>2045</v>
      </c>
      <c r="D1058" s="34">
        <v>58823622.077956803</v>
      </c>
      <c r="E1058">
        <v>0</v>
      </c>
      <c r="F1058">
        <v>58823622.077956803</v>
      </c>
      <c r="G1058">
        <v>0</v>
      </c>
      <c r="H1058">
        <v>6100581.0711258296</v>
      </c>
      <c r="I1058">
        <v>0</v>
      </c>
      <c r="J1058">
        <v>0</v>
      </c>
    </row>
    <row r="1059" spans="1:10" x14ac:dyDescent="0.35">
      <c r="A1059" t="s">
        <v>238</v>
      </c>
      <c r="B1059" t="s">
        <v>326</v>
      </c>
      <c r="C1059">
        <v>2022</v>
      </c>
      <c r="D1059" s="34">
        <v>-48288.195604718698</v>
      </c>
      <c r="E1059">
        <v>380251.44108248799</v>
      </c>
      <c r="F1059">
        <v>331962.98052162398</v>
      </c>
      <c r="G1059">
        <v>-16772.086306066201</v>
      </c>
      <c r="H1059">
        <v>0</v>
      </c>
      <c r="I1059">
        <v>0</v>
      </c>
      <c r="J1059">
        <v>0</v>
      </c>
    </row>
    <row r="1060" spans="1:10" x14ac:dyDescent="0.35">
      <c r="A1060" t="s">
        <v>238</v>
      </c>
      <c r="B1060" t="s">
        <v>326</v>
      </c>
      <c r="C1060">
        <v>2023</v>
      </c>
      <c r="D1060" s="34">
        <v>-144488.20375900299</v>
      </c>
      <c r="E1060">
        <v>969602.49099975603</v>
      </c>
      <c r="F1060">
        <v>825114.58404447895</v>
      </c>
      <c r="G1060">
        <v>-11871.3048878561</v>
      </c>
      <c r="H1060">
        <v>0</v>
      </c>
      <c r="I1060">
        <v>0</v>
      </c>
      <c r="J1060">
        <v>0</v>
      </c>
    </row>
    <row r="1061" spans="1:10" x14ac:dyDescent="0.35">
      <c r="A1061" t="s">
        <v>238</v>
      </c>
      <c r="B1061" t="s">
        <v>326</v>
      </c>
      <c r="C1061">
        <v>2024</v>
      </c>
      <c r="D1061" s="34">
        <v>-298758.33617791702</v>
      </c>
      <c r="E1061">
        <v>2114942.79042198</v>
      </c>
      <c r="F1061">
        <v>1816181.0462849799</v>
      </c>
      <c r="G1061">
        <v>-40245.819548429601</v>
      </c>
      <c r="H1061">
        <v>0</v>
      </c>
      <c r="I1061">
        <v>0</v>
      </c>
      <c r="J1061">
        <v>0</v>
      </c>
    </row>
    <row r="1062" spans="1:10" x14ac:dyDescent="0.35">
      <c r="A1062" t="s">
        <v>238</v>
      </c>
      <c r="B1062" t="s">
        <v>326</v>
      </c>
      <c r="C1062">
        <v>2025</v>
      </c>
      <c r="D1062" s="34">
        <v>-381270.48682677199</v>
      </c>
      <c r="E1062">
        <v>2691624.8666264098</v>
      </c>
      <c r="F1062">
        <v>2310355.1988327098</v>
      </c>
      <c r="G1062">
        <v>-44405.051280405802</v>
      </c>
      <c r="H1062">
        <v>0</v>
      </c>
      <c r="I1062">
        <v>0</v>
      </c>
      <c r="J1062">
        <v>0</v>
      </c>
    </row>
    <row r="1063" spans="1:10" x14ac:dyDescent="0.35">
      <c r="A1063" t="s">
        <v>238</v>
      </c>
      <c r="B1063" t="s">
        <v>326</v>
      </c>
      <c r="C1063">
        <v>2026</v>
      </c>
      <c r="D1063" s="34">
        <v>-385883.95345667598</v>
      </c>
      <c r="E1063">
        <v>2694719.2267006598</v>
      </c>
      <c r="F1063">
        <v>2308833.7898349799</v>
      </c>
      <c r="G1063">
        <v>-40685.084923047703</v>
      </c>
      <c r="H1063">
        <v>0</v>
      </c>
      <c r="I1063">
        <v>0</v>
      </c>
      <c r="J1063">
        <v>0</v>
      </c>
    </row>
    <row r="1064" spans="1:10" x14ac:dyDescent="0.35">
      <c r="A1064" t="s">
        <v>238</v>
      </c>
      <c r="B1064" t="s">
        <v>326</v>
      </c>
      <c r="C1064">
        <v>2028</v>
      </c>
      <c r="D1064" s="34">
        <v>-445374.32421880501</v>
      </c>
      <c r="E1064">
        <v>3042839.9464326198</v>
      </c>
      <c r="F1064">
        <v>2597464.5539506101</v>
      </c>
      <c r="G1064">
        <v>-33663.953106457702</v>
      </c>
      <c r="H1064">
        <v>0</v>
      </c>
      <c r="I1064">
        <v>0</v>
      </c>
      <c r="J1064">
        <v>0</v>
      </c>
    </row>
    <row r="1065" spans="1:10" x14ac:dyDescent="0.35">
      <c r="A1065" t="s">
        <v>238</v>
      </c>
      <c r="B1065" t="s">
        <v>326</v>
      </c>
      <c r="C1065">
        <v>2030</v>
      </c>
      <c r="D1065" s="34">
        <v>-502865.98235581099</v>
      </c>
      <c r="E1065">
        <v>3256447.9907978098</v>
      </c>
      <c r="F1065">
        <v>2753588.68262091</v>
      </c>
      <c r="G1065">
        <v>-5775.4280561203304</v>
      </c>
      <c r="H1065">
        <v>0</v>
      </c>
      <c r="I1065">
        <v>0</v>
      </c>
      <c r="J1065">
        <v>0</v>
      </c>
    </row>
    <row r="1066" spans="1:10" x14ac:dyDescent="0.35">
      <c r="A1066" t="s">
        <v>238</v>
      </c>
      <c r="B1066" t="s">
        <v>326</v>
      </c>
      <c r="C1066">
        <v>2032</v>
      </c>
      <c r="D1066" s="34">
        <v>-603262.30476284004</v>
      </c>
      <c r="E1066">
        <v>3616683.15920887</v>
      </c>
      <c r="F1066">
        <v>3013420.30007968</v>
      </c>
      <c r="G1066">
        <v>46464.025752187197</v>
      </c>
      <c r="H1066">
        <v>0</v>
      </c>
      <c r="I1066">
        <v>0</v>
      </c>
      <c r="J1066">
        <v>0</v>
      </c>
    </row>
    <row r="1067" spans="1:10" x14ac:dyDescent="0.35">
      <c r="A1067" t="s">
        <v>238</v>
      </c>
      <c r="B1067" t="s">
        <v>326</v>
      </c>
      <c r="C1067">
        <v>2035</v>
      </c>
      <c r="D1067" s="34">
        <v>-1327851.85497476</v>
      </c>
      <c r="E1067">
        <v>7217050.8290194701</v>
      </c>
      <c r="F1067">
        <v>5889198.01505874</v>
      </c>
      <c r="G1067">
        <v>256092.71538118701</v>
      </c>
      <c r="H1067">
        <v>0</v>
      </c>
      <c r="I1067">
        <v>0</v>
      </c>
      <c r="J1067">
        <v>0</v>
      </c>
    </row>
    <row r="1068" spans="1:10" x14ac:dyDescent="0.35">
      <c r="A1068" t="s">
        <v>238</v>
      </c>
      <c r="B1068" t="s">
        <v>326</v>
      </c>
      <c r="C1068">
        <v>2040</v>
      </c>
      <c r="D1068" s="34">
        <v>-1784073.9250439201</v>
      </c>
      <c r="E1068">
        <v>9205224.56005878</v>
      </c>
      <c r="F1068">
        <v>7421151.9291012399</v>
      </c>
      <c r="G1068">
        <v>431763.55406259699</v>
      </c>
      <c r="H1068">
        <v>0</v>
      </c>
      <c r="I1068">
        <v>0</v>
      </c>
      <c r="J1068">
        <v>0</v>
      </c>
    </row>
    <row r="1069" spans="1:10" x14ac:dyDescent="0.35">
      <c r="A1069" t="s">
        <v>238</v>
      </c>
      <c r="B1069" t="s">
        <v>326</v>
      </c>
      <c r="C1069">
        <v>2045</v>
      </c>
      <c r="D1069" s="34">
        <v>-3210975.48239095</v>
      </c>
      <c r="E1069">
        <v>18459658.264393099</v>
      </c>
      <c r="F1069">
        <v>15248689.4413884</v>
      </c>
      <c r="G1069">
        <v>480278.06810303603</v>
      </c>
      <c r="H1069">
        <v>0</v>
      </c>
      <c r="I1069">
        <v>0</v>
      </c>
      <c r="J1069">
        <v>0</v>
      </c>
    </row>
    <row r="1070" spans="1:10" x14ac:dyDescent="0.35">
      <c r="A1070" t="s">
        <v>238</v>
      </c>
      <c r="B1070" t="s">
        <v>327</v>
      </c>
      <c r="C1070">
        <v>2022</v>
      </c>
      <c r="D1070" s="34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35">
      <c r="A1071" t="s">
        <v>238</v>
      </c>
      <c r="B1071" t="s">
        <v>327</v>
      </c>
      <c r="C1071">
        <v>2023</v>
      </c>
      <c r="D1071" s="34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35">
      <c r="A1072" t="s">
        <v>238</v>
      </c>
      <c r="B1072" t="s">
        <v>327</v>
      </c>
      <c r="C1072">
        <v>2024</v>
      </c>
      <c r="D1072" s="34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35">
      <c r="A1073" t="s">
        <v>238</v>
      </c>
      <c r="B1073" t="s">
        <v>327</v>
      </c>
      <c r="C1073">
        <v>2025</v>
      </c>
      <c r="D1073" s="34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35">
      <c r="A1074" t="s">
        <v>238</v>
      </c>
      <c r="B1074" t="s">
        <v>327</v>
      </c>
      <c r="C1074">
        <v>2026</v>
      </c>
      <c r="D1074" s="34">
        <v>-74334.711050729806</v>
      </c>
      <c r="E1074">
        <v>329436.41415512102</v>
      </c>
      <c r="F1074">
        <v>255098.47713891001</v>
      </c>
      <c r="G1074">
        <v>9700.9033033506093</v>
      </c>
      <c r="H1074">
        <v>0</v>
      </c>
      <c r="I1074">
        <v>0</v>
      </c>
      <c r="J1074">
        <v>0</v>
      </c>
    </row>
    <row r="1075" spans="1:10" x14ac:dyDescent="0.35">
      <c r="A1075" t="s">
        <v>238</v>
      </c>
      <c r="B1075" t="s">
        <v>327</v>
      </c>
      <c r="C1075">
        <v>2028</v>
      </c>
      <c r="D1075" s="34">
        <v>-207695.388560455</v>
      </c>
      <c r="E1075">
        <v>869505.72075904196</v>
      </c>
      <c r="F1075">
        <v>661816.34841464297</v>
      </c>
      <c r="G1075">
        <v>36702.241967572401</v>
      </c>
      <c r="H1075">
        <v>0</v>
      </c>
      <c r="I1075">
        <v>0</v>
      </c>
      <c r="J1075">
        <v>0</v>
      </c>
    </row>
    <row r="1076" spans="1:10" x14ac:dyDescent="0.35">
      <c r="A1076" t="s">
        <v>238</v>
      </c>
      <c r="B1076" t="s">
        <v>327</v>
      </c>
      <c r="C1076">
        <v>2030</v>
      </c>
      <c r="D1076" s="34">
        <v>-290445.49592005397</v>
      </c>
      <c r="E1076">
        <v>1232010.23800187</v>
      </c>
      <c r="F1076">
        <v>941556.56100186496</v>
      </c>
      <c r="G1076">
        <v>55109.160201425198</v>
      </c>
      <c r="H1076">
        <v>0</v>
      </c>
      <c r="I1076">
        <v>0</v>
      </c>
      <c r="J1076">
        <v>0</v>
      </c>
    </row>
    <row r="1077" spans="1:10" x14ac:dyDescent="0.35">
      <c r="A1077" t="s">
        <v>238</v>
      </c>
      <c r="B1077" t="s">
        <v>327</v>
      </c>
      <c r="C1077">
        <v>2032</v>
      </c>
      <c r="D1077" s="34">
        <v>-302883.51111512398</v>
      </c>
      <c r="E1077">
        <v>1324809.56479359</v>
      </c>
      <c r="F1077">
        <v>1021927.5516599</v>
      </c>
      <c r="G1077">
        <v>49922.159630374801</v>
      </c>
      <c r="H1077">
        <v>0</v>
      </c>
      <c r="I1077">
        <v>0</v>
      </c>
      <c r="J1077">
        <v>0</v>
      </c>
    </row>
    <row r="1078" spans="1:10" x14ac:dyDescent="0.35">
      <c r="A1078" t="s">
        <v>238</v>
      </c>
      <c r="B1078" t="s">
        <v>327</v>
      </c>
      <c r="C1078">
        <v>2035</v>
      </c>
      <c r="D1078" s="34">
        <v>-294408.63726635498</v>
      </c>
      <c r="E1078">
        <v>1303078.29045342</v>
      </c>
      <c r="F1078">
        <v>1008665.9698476701</v>
      </c>
      <c r="G1078">
        <v>45090.029789086497</v>
      </c>
      <c r="H1078">
        <v>0</v>
      </c>
      <c r="I1078">
        <v>0</v>
      </c>
      <c r="J1078">
        <v>0</v>
      </c>
    </row>
    <row r="1079" spans="1:10" x14ac:dyDescent="0.35">
      <c r="A1079" t="s">
        <v>238</v>
      </c>
      <c r="B1079" t="s">
        <v>327</v>
      </c>
      <c r="C1079">
        <v>2040</v>
      </c>
      <c r="D1079" s="34">
        <v>-238207.602379877</v>
      </c>
      <c r="E1079">
        <v>1177844.7106654199</v>
      </c>
      <c r="F1079">
        <v>939633.01034322602</v>
      </c>
      <c r="G1079">
        <v>8175.9380633895998</v>
      </c>
      <c r="H1079">
        <v>0</v>
      </c>
      <c r="I1079">
        <v>0</v>
      </c>
      <c r="J1079">
        <v>0</v>
      </c>
    </row>
    <row r="1080" spans="1:10" x14ac:dyDescent="0.35">
      <c r="A1080" t="s">
        <v>238</v>
      </c>
      <c r="B1080" t="s">
        <v>327</v>
      </c>
      <c r="C1080">
        <v>2045</v>
      </c>
      <c r="D1080" s="34">
        <v>-320027.68412073498</v>
      </c>
      <c r="E1080">
        <v>1392770.1686454499</v>
      </c>
      <c r="F1080">
        <v>1072744.71086831</v>
      </c>
      <c r="G1080">
        <v>59057.503875160801</v>
      </c>
      <c r="H1080">
        <v>0</v>
      </c>
      <c r="I1080">
        <v>0</v>
      </c>
      <c r="J1080">
        <v>0</v>
      </c>
    </row>
    <row r="1081" spans="1:10" x14ac:dyDescent="0.35">
      <c r="A1081" t="s">
        <v>238</v>
      </c>
      <c r="B1081" t="s">
        <v>328</v>
      </c>
      <c r="C1081">
        <v>2022</v>
      </c>
      <c r="D1081" s="34">
        <v>1251608.5833427899</v>
      </c>
      <c r="E1081">
        <v>0</v>
      </c>
      <c r="F1081">
        <v>1251608.5833427899</v>
      </c>
      <c r="G1081">
        <v>0</v>
      </c>
      <c r="H1081">
        <v>43199.928278993997</v>
      </c>
      <c r="I1081">
        <v>0</v>
      </c>
      <c r="J1081">
        <v>0</v>
      </c>
    </row>
    <row r="1082" spans="1:10" x14ac:dyDescent="0.35">
      <c r="A1082" t="s">
        <v>238</v>
      </c>
      <c r="B1082" t="s">
        <v>328</v>
      </c>
      <c r="C1082">
        <v>2023</v>
      </c>
      <c r="D1082" s="34">
        <v>2945939.54692986</v>
      </c>
      <c r="E1082">
        <v>0</v>
      </c>
      <c r="F1082">
        <v>2945939.54692986</v>
      </c>
      <c r="G1082">
        <v>0</v>
      </c>
      <c r="H1082">
        <v>167125.93524120699</v>
      </c>
      <c r="I1082">
        <v>0</v>
      </c>
      <c r="J1082">
        <v>0</v>
      </c>
    </row>
    <row r="1083" spans="1:10" x14ac:dyDescent="0.35">
      <c r="A1083" t="s">
        <v>238</v>
      </c>
      <c r="B1083" t="s">
        <v>328</v>
      </c>
      <c r="C1083">
        <v>2024</v>
      </c>
      <c r="D1083" s="34">
        <v>3634928.4595195702</v>
      </c>
      <c r="E1083">
        <v>0</v>
      </c>
      <c r="F1083">
        <v>3634928.4595195702</v>
      </c>
      <c r="G1083">
        <v>0</v>
      </c>
      <c r="H1083">
        <v>90441.050569528001</v>
      </c>
      <c r="I1083">
        <v>0</v>
      </c>
      <c r="J1083">
        <v>0</v>
      </c>
    </row>
    <row r="1084" spans="1:10" x14ac:dyDescent="0.35">
      <c r="A1084" t="s">
        <v>238</v>
      </c>
      <c r="B1084" t="s">
        <v>328</v>
      </c>
      <c r="C1084">
        <v>2025</v>
      </c>
      <c r="D1084" s="34">
        <v>7765910.4484120402</v>
      </c>
      <c r="E1084">
        <v>0</v>
      </c>
      <c r="F1084">
        <v>7765910.4484120402</v>
      </c>
      <c r="G1084">
        <v>0</v>
      </c>
      <c r="H1084">
        <v>253393.39225336199</v>
      </c>
      <c r="I1084">
        <v>0</v>
      </c>
      <c r="J1084">
        <v>0</v>
      </c>
    </row>
    <row r="1085" spans="1:10" x14ac:dyDescent="0.35">
      <c r="A1085" t="s">
        <v>238</v>
      </c>
      <c r="B1085" t="s">
        <v>328</v>
      </c>
      <c r="C1085">
        <v>2026</v>
      </c>
      <c r="D1085" s="34">
        <v>7839220.4301777203</v>
      </c>
      <c r="E1085">
        <v>0</v>
      </c>
      <c r="F1085">
        <v>7839220.4301777203</v>
      </c>
      <c r="G1085">
        <v>0</v>
      </c>
      <c r="H1085">
        <v>180085.34368505399</v>
      </c>
      <c r="I1085">
        <v>0</v>
      </c>
      <c r="J1085">
        <v>0</v>
      </c>
    </row>
    <row r="1086" spans="1:10" x14ac:dyDescent="0.35">
      <c r="A1086" t="s">
        <v>238</v>
      </c>
      <c r="B1086" t="s">
        <v>328</v>
      </c>
      <c r="C1086">
        <v>2028</v>
      </c>
      <c r="D1086" s="34">
        <v>7800168.0025680903</v>
      </c>
      <c r="E1086">
        <v>0</v>
      </c>
      <c r="F1086">
        <v>7800168.0025680903</v>
      </c>
      <c r="G1086">
        <v>0</v>
      </c>
      <c r="H1086">
        <v>219140.94372583099</v>
      </c>
      <c r="I1086">
        <v>0</v>
      </c>
      <c r="J1086">
        <v>0</v>
      </c>
    </row>
    <row r="1087" spans="1:10" x14ac:dyDescent="0.35">
      <c r="A1087" t="s">
        <v>238</v>
      </c>
      <c r="B1087" t="s">
        <v>328</v>
      </c>
      <c r="C1087">
        <v>2030</v>
      </c>
      <c r="D1087" s="34">
        <v>8025140.7320648599</v>
      </c>
      <c r="E1087">
        <v>0</v>
      </c>
      <c r="F1087">
        <v>8025140.7320648599</v>
      </c>
      <c r="G1087">
        <v>0</v>
      </c>
      <c r="H1087">
        <v>378915.80940525403</v>
      </c>
      <c r="I1087">
        <v>0</v>
      </c>
      <c r="J1087">
        <v>0</v>
      </c>
    </row>
    <row r="1088" spans="1:10" x14ac:dyDescent="0.35">
      <c r="A1088" t="s">
        <v>238</v>
      </c>
      <c r="B1088" t="s">
        <v>328</v>
      </c>
      <c r="C1088">
        <v>2032</v>
      </c>
      <c r="D1088" s="34">
        <v>7857546.4554560501</v>
      </c>
      <c r="E1088">
        <v>0</v>
      </c>
      <c r="F1088">
        <v>7857546.4554560501</v>
      </c>
      <c r="G1088">
        <v>0</v>
      </c>
      <c r="H1088">
        <v>546515.83904488198</v>
      </c>
      <c r="I1088">
        <v>0</v>
      </c>
      <c r="J1088">
        <v>0</v>
      </c>
    </row>
    <row r="1089" spans="1:10" x14ac:dyDescent="0.35">
      <c r="A1089" t="s">
        <v>238</v>
      </c>
      <c r="B1089" t="s">
        <v>328</v>
      </c>
      <c r="C1089">
        <v>2035</v>
      </c>
      <c r="D1089" s="34">
        <v>7768601.2022433402</v>
      </c>
      <c r="E1089">
        <v>0</v>
      </c>
      <c r="F1089">
        <v>7768601.2022433402</v>
      </c>
      <c r="G1089">
        <v>0</v>
      </c>
      <c r="H1089">
        <v>635470.22215722804</v>
      </c>
      <c r="I1089">
        <v>0</v>
      </c>
      <c r="J1089">
        <v>0</v>
      </c>
    </row>
    <row r="1090" spans="1:10" x14ac:dyDescent="0.35">
      <c r="A1090" t="s">
        <v>238</v>
      </c>
      <c r="B1090" t="s">
        <v>328</v>
      </c>
      <c r="C1090">
        <v>2040</v>
      </c>
      <c r="D1090" s="34">
        <v>16508616.2213478</v>
      </c>
      <c r="E1090">
        <v>0</v>
      </c>
      <c r="F1090">
        <v>16508616.2213478</v>
      </c>
      <c r="G1090">
        <v>0</v>
      </c>
      <c r="H1090">
        <v>1289877.5553106901</v>
      </c>
      <c r="I1090">
        <v>0</v>
      </c>
      <c r="J1090">
        <v>0</v>
      </c>
    </row>
    <row r="1091" spans="1:10" x14ac:dyDescent="0.35">
      <c r="A1091" t="s">
        <v>238</v>
      </c>
      <c r="B1091" t="s">
        <v>328</v>
      </c>
      <c r="C1091">
        <v>2045</v>
      </c>
      <c r="D1091" s="34">
        <v>14256578.4801309</v>
      </c>
      <c r="E1091">
        <v>0</v>
      </c>
      <c r="F1091">
        <v>14256578.4801309</v>
      </c>
      <c r="G1091">
        <v>0</v>
      </c>
      <c r="H1091">
        <v>3541934.4678033199</v>
      </c>
      <c r="I1091">
        <v>0</v>
      </c>
      <c r="J1091">
        <v>0</v>
      </c>
    </row>
    <row r="1092" spans="1:10" x14ac:dyDescent="0.35">
      <c r="A1092" t="s">
        <v>238</v>
      </c>
      <c r="B1092" t="s">
        <v>329</v>
      </c>
      <c r="C1092">
        <v>2022</v>
      </c>
      <c r="D1092" s="34">
        <v>784797.82830862503</v>
      </c>
      <c r="E1092">
        <v>0</v>
      </c>
      <c r="F1092">
        <v>784797.82830862503</v>
      </c>
      <c r="G1092">
        <v>0</v>
      </c>
      <c r="H1092">
        <v>41441.370510456298</v>
      </c>
      <c r="I1092">
        <v>0</v>
      </c>
      <c r="J1092">
        <v>0</v>
      </c>
    </row>
    <row r="1093" spans="1:10" x14ac:dyDescent="0.35">
      <c r="A1093" t="s">
        <v>238</v>
      </c>
      <c r="B1093" t="s">
        <v>329</v>
      </c>
      <c r="C1093">
        <v>2023</v>
      </c>
      <c r="D1093" s="34">
        <v>757050.07754040405</v>
      </c>
      <c r="E1093">
        <v>0</v>
      </c>
      <c r="F1093">
        <v>757050.07754040405</v>
      </c>
      <c r="G1093">
        <v>0</v>
      </c>
      <c r="H1093">
        <v>69188.261847560396</v>
      </c>
      <c r="I1093">
        <v>0</v>
      </c>
      <c r="J1093">
        <v>0</v>
      </c>
    </row>
    <row r="1094" spans="1:10" x14ac:dyDescent="0.35">
      <c r="A1094" t="s">
        <v>238</v>
      </c>
      <c r="B1094" t="s">
        <v>329</v>
      </c>
      <c r="C1094">
        <v>2024</v>
      </c>
      <c r="D1094" s="34">
        <v>783462.792889609</v>
      </c>
      <c r="E1094">
        <v>0</v>
      </c>
      <c r="F1094">
        <v>783462.792889609</v>
      </c>
      <c r="G1094">
        <v>0</v>
      </c>
      <c r="H1094">
        <v>42775.705989026399</v>
      </c>
      <c r="I1094">
        <v>0</v>
      </c>
      <c r="J1094">
        <v>0</v>
      </c>
    </row>
    <row r="1095" spans="1:10" x14ac:dyDescent="0.35">
      <c r="A1095" t="s">
        <v>238</v>
      </c>
      <c r="B1095" t="s">
        <v>329</v>
      </c>
      <c r="C1095">
        <v>2025</v>
      </c>
      <c r="D1095" s="34">
        <v>760127.17749249795</v>
      </c>
      <c r="E1095">
        <v>0</v>
      </c>
      <c r="F1095">
        <v>760127.17749249795</v>
      </c>
      <c r="G1095">
        <v>0</v>
      </c>
      <c r="H1095">
        <v>66111.619500148605</v>
      </c>
      <c r="I1095">
        <v>0</v>
      </c>
      <c r="J1095">
        <v>0</v>
      </c>
    </row>
    <row r="1096" spans="1:10" x14ac:dyDescent="0.35">
      <c r="A1096" t="s">
        <v>238</v>
      </c>
      <c r="B1096" t="s">
        <v>329</v>
      </c>
      <c r="C1096">
        <v>2026</v>
      </c>
      <c r="D1096" s="34">
        <v>779225.08851823804</v>
      </c>
      <c r="E1096">
        <v>0</v>
      </c>
      <c r="F1096">
        <v>779225.08851823804</v>
      </c>
      <c r="G1096">
        <v>0</v>
      </c>
      <c r="H1096">
        <v>47013.117282201201</v>
      </c>
      <c r="I1096">
        <v>0</v>
      </c>
      <c r="J1096">
        <v>0</v>
      </c>
    </row>
    <row r="1097" spans="1:10" x14ac:dyDescent="0.35">
      <c r="A1097" t="s">
        <v>238</v>
      </c>
      <c r="B1097" t="s">
        <v>329</v>
      </c>
      <c r="C1097">
        <v>2028</v>
      </c>
      <c r="D1097" s="34">
        <v>774018.13116232899</v>
      </c>
      <c r="E1097">
        <v>0</v>
      </c>
      <c r="F1097">
        <v>774018.13116232899</v>
      </c>
      <c r="G1097">
        <v>0</v>
      </c>
      <c r="H1097">
        <v>52220.3700582401</v>
      </c>
      <c r="I1097">
        <v>0</v>
      </c>
      <c r="J1097">
        <v>0</v>
      </c>
    </row>
    <row r="1098" spans="1:10" x14ac:dyDescent="0.35">
      <c r="A1098" t="s">
        <v>238</v>
      </c>
      <c r="B1098" t="s">
        <v>329</v>
      </c>
      <c r="C1098">
        <v>2030</v>
      </c>
      <c r="D1098" s="34">
        <v>748211.06346678897</v>
      </c>
      <c r="E1098">
        <v>0</v>
      </c>
      <c r="F1098">
        <v>748211.06346678897</v>
      </c>
      <c r="G1098">
        <v>0</v>
      </c>
      <c r="H1098">
        <v>78026.7159862634</v>
      </c>
      <c r="I1098">
        <v>0</v>
      </c>
      <c r="J1098">
        <v>0</v>
      </c>
    </row>
    <row r="1099" spans="1:10" x14ac:dyDescent="0.35">
      <c r="A1099" t="s">
        <v>238</v>
      </c>
      <c r="B1099" t="s">
        <v>329</v>
      </c>
      <c r="C1099">
        <v>2032</v>
      </c>
      <c r="D1099" s="34">
        <v>734900.69549935404</v>
      </c>
      <c r="E1099">
        <v>0</v>
      </c>
      <c r="F1099">
        <v>734900.69549935404</v>
      </c>
      <c r="G1099">
        <v>0</v>
      </c>
      <c r="H1099">
        <v>91336.540874126295</v>
      </c>
      <c r="I1099">
        <v>0</v>
      </c>
      <c r="J1099">
        <v>0</v>
      </c>
    </row>
    <row r="1100" spans="1:10" x14ac:dyDescent="0.35">
      <c r="A1100" t="s">
        <v>238</v>
      </c>
      <c r="B1100" t="s">
        <v>329</v>
      </c>
      <c r="C1100">
        <v>2035</v>
      </c>
      <c r="D1100" s="34">
        <v>723252.37986647396</v>
      </c>
      <c r="E1100">
        <v>0</v>
      </c>
      <c r="F1100">
        <v>723252.37986647396</v>
      </c>
      <c r="G1100">
        <v>0</v>
      </c>
      <c r="H1100">
        <v>102986.653210344</v>
      </c>
      <c r="I1100">
        <v>0</v>
      </c>
      <c r="J1100">
        <v>0</v>
      </c>
    </row>
    <row r="1101" spans="1:10" x14ac:dyDescent="0.35">
      <c r="A1101" t="s">
        <v>238</v>
      </c>
      <c r="B1101" t="s">
        <v>329</v>
      </c>
      <c r="C1101">
        <v>2040</v>
      </c>
      <c r="D1101" s="34">
        <v>687044.02838473604</v>
      </c>
      <c r="E1101">
        <v>0</v>
      </c>
      <c r="F1101">
        <v>687044.02838473604</v>
      </c>
      <c r="G1101">
        <v>0</v>
      </c>
      <c r="H1101">
        <v>139196.06814168999</v>
      </c>
      <c r="I1101">
        <v>0</v>
      </c>
      <c r="J1101">
        <v>0</v>
      </c>
    </row>
    <row r="1102" spans="1:10" x14ac:dyDescent="0.35">
      <c r="A1102" t="s">
        <v>238</v>
      </c>
      <c r="B1102" t="s">
        <v>329</v>
      </c>
      <c r="C1102">
        <v>2045</v>
      </c>
      <c r="D1102" s="34">
        <v>607042.78825490095</v>
      </c>
      <c r="E1102">
        <v>0</v>
      </c>
      <c r="F1102">
        <v>607042.78825490095</v>
      </c>
      <c r="G1102">
        <v>0</v>
      </c>
      <c r="H1102">
        <v>219198.58213609201</v>
      </c>
      <c r="I1102">
        <v>0</v>
      </c>
      <c r="J1102">
        <v>0</v>
      </c>
    </row>
    <row r="1103" spans="1:10" x14ac:dyDescent="0.35">
      <c r="A1103" t="s">
        <v>238</v>
      </c>
      <c r="B1103" t="s">
        <v>330</v>
      </c>
      <c r="C1103">
        <v>2022</v>
      </c>
      <c r="D1103" s="34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35">
      <c r="A1104" t="s">
        <v>238</v>
      </c>
      <c r="B1104" t="s">
        <v>330</v>
      </c>
      <c r="C1104">
        <v>2023</v>
      </c>
      <c r="D1104" s="3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35">
      <c r="A1105" t="s">
        <v>238</v>
      </c>
      <c r="B1105" t="s">
        <v>330</v>
      </c>
      <c r="C1105">
        <v>2024</v>
      </c>
      <c r="D1105" s="34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35">
      <c r="A1106" t="s">
        <v>238</v>
      </c>
      <c r="B1106" t="s">
        <v>330</v>
      </c>
      <c r="C1106">
        <v>2025</v>
      </c>
      <c r="D1106" s="34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35">
      <c r="A1107" t="s">
        <v>238</v>
      </c>
      <c r="B1107" t="s">
        <v>330</v>
      </c>
      <c r="C1107">
        <v>2026</v>
      </c>
      <c r="D1107" s="34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35">
      <c r="A1108" t="s">
        <v>238</v>
      </c>
      <c r="B1108" t="s">
        <v>330</v>
      </c>
      <c r="C1108">
        <v>2028</v>
      </c>
      <c r="D1108" s="34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35">
      <c r="A1109" t="s">
        <v>238</v>
      </c>
      <c r="B1109" t="s">
        <v>330</v>
      </c>
      <c r="C1109">
        <v>2030</v>
      </c>
      <c r="D1109" s="34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5">
      <c r="A1110" t="s">
        <v>238</v>
      </c>
      <c r="B1110" t="s">
        <v>330</v>
      </c>
      <c r="C1110">
        <v>2032</v>
      </c>
      <c r="D1110" s="34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5">
      <c r="A1111" t="s">
        <v>238</v>
      </c>
      <c r="B1111" t="s">
        <v>330</v>
      </c>
      <c r="C1111">
        <v>2035</v>
      </c>
      <c r="D1111" s="34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5">
      <c r="A1112" t="s">
        <v>238</v>
      </c>
      <c r="B1112" t="s">
        <v>330</v>
      </c>
      <c r="C1112">
        <v>2040</v>
      </c>
      <c r="D1112" s="34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35">
      <c r="A1113" t="s">
        <v>238</v>
      </c>
      <c r="B1113" t="s">
        <v>330</v>
      </c>
      <c r="C1113">
        <v>2045</v>
      </c>
      <c r="D1113" s="34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35">
      <c r="A1114" t="s">
        <v>238</v>
      </c>
      <c r="B1114" t="s">
        <v>331</v>
      </c>
      <c r="C1114">
        <v>2022</v>
      </c>
      <c r="D1114" s="3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35">
      <c r="A1115" t="s">
        <v>238</v>
      </c>
      <c r="B1115" t="s">
        <v>331</v>
      </c>
      <c r="C1115">
        <v>2023</v>
      </c>
      <c r="D1115" s="34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35">
      <c r="A1116" t="s">
        <v>238</v>
      </c>
      <c r="B1116" t="s">
        <v>331</v>
      </c>
      <c r="C1116">
        <v>2024</v>
      </c>
      <c r="D1116" s="34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35">
      <c r="A1117" t="s">
        <v>238</v>
      </c>
      <c r="B1117" t="s">
        <v>331</v>
      </c>
      <c r="C1117">
        <v>2025</v>
      </c>
      <c r="D1117" s="34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35">
      <c r="A1118" t="s">
        <v>238</v>
      </c>
      <c r="B1118" t="s">
        <v>331</v>
      </c>
      <c r="C1118">
        <v>2026</v>
      </c>
      <c r="D1118" s="34">
        <v>32.160955606244002</v>
      </c>
      <c r="E1118">
        <v>0</v>
      </c>
      <c r="F1118">
        <v>32.160955606244002</v>
      </c>
      <c r="G1118">
        <v>0</v>
      </c>
      <c r="H1118">
        <v>0.36332124272969302</v>
      </c>
      <c r="I1118">
        <v>0</v>
      </c>
      <c r="J1118">
        <v>0</v>
      </c>
    </row>
    <row r="1119" spans="1:10" x14ac:dyDescent="0.35">
      <c r="A1119" t="s">
        <v>238</v>
      </c>
      <c r="B1119" t="s">
        <v>331</v>
      </c>
      <c r="C1119">
        <v>2028</v>
      </c>
      <c r="D1119" s="34">
        <v>85.309640080702096</v>
      </c>
      <c r="E1119">
        <v>0</v>
      </c>
      <c r="F1119">
        <v>85.309640080702096</v>
      </c>
      <c r="G1119">
        <v>0</v>
      </c>
      <c r="H1119">
        <v>3.8975837523967001</v>
      </c>
      <c r="I1119">
        <v>0</v>
      </c>
      <c r="J1119">
        <v>0</v>
      </c>
    </row>
    <row r="1120" spans="1:10" x14ac:dyDescent="0.35">
      <c r="A1120" t="s">
        <v>238</v>
      </c>
      <c r="B1120" t="s">
        <v>331</v>
      </c>
      <c r="C1120">
        <v>2030</v>
      </c>
      <c r="D1120" s="34">
        <v>5679389.9433605503</v>
      </c>
      <c r="E1120">
        <v>0</v>
      </c>
      <c r="F1120">
        <v>5679389.9433605503</v>
      </c>
      <c r="G1120">
        <v>0</v>
      </c>
      <c r="H1120">
        <v>134973.27214302999</v>
      </c>
      <c r="I1120">
        <v>0</v>
      </c>
      <c r="J1120">
        <v>0</v>
      </c>
    </row>
    <row r="1121" spans="1:10" x14ac:dyDescent="0.35">
      <c r="A1121" t="s">
        <v>238</v>
      </c>
      <c r="B1121" t="s">
        <v>331</v>
      </c>
      <c r="C1121">
        <v>2032</v>
      </c>
      <c r="D1121" s="34">
        <v>5646793.1377284899</v>
      </c>
      <c r="E1121">
        <v>0</v>
      </c>
      <c r="F1121">
        <v>5646793.1377284899</v>
      </c>
      <c r="G1121">
        <v>0</v>
      </c>
      <c r="H1121">
        <v>167575.259769041</v>
      </c>
      <c r="I1121">
        <v>0</v>
      </c>
      <c r="J1121">
        <v>0</v>
      </c>
    </row>
    <row r="1122" spans="1:10" x14ac:dyDescent="0.35">
      <c r="A1122" t="s">
        <v>238</v>
      </c>
      <c r="B1122" t="s">
        <v>331</v>
      </c>
      <c r="C1122">
        <v>2035</v>
      </c>
      <c r="D1122" s="34">
        <v>5621897.1999495197</v>
      </c>
      <c r="E1122">
        <v>0</v>
      </c>
      <c r="F1122">
        <v>5621897.1999495197</v>
      </c>
      <c r="G1122">
        <v>0</v>
      </c>
      <c r="H1122">
        <v>192477.66651140401</v>
      </c>
      <c r="I1122">
        <v>0</v>
      </c>
      <c r="J1122">
        <v>0</v>
      </c>
    </row>
    <row r="1123" spans="1:10" x14ac:dyDescent="0.35">
      <c r="A1123" t="s">
        <v>238</v>
      </c>
      <c r="B1123" t="s">
        <v>331</v>
      </c>
      <c r="C1123">
        <v>2040</v>
      </c>
      <c r="D1123" s="34">
        <v>7303517.0965767596</v>
      </c>
      <c r="E1123">
        <v>0</v>
      </c>
      <c r="F1123">
        <v>7303517.0965767596</v>
      </c>
      <c r="G1123">
        <v>0</v>
      </c>
      <c r="H1123">
        <v>333348.96716406598</v>
      </c>
      <c r="I1123">
        <v>0</v>
      </c>
      <c r="J1123">
        <v>0</v>
      </c>
    </row>
    <row r="1124" spans="1:10" x14ac:dyDescent="0.35">
      <c r="A1124" t="s">
        <v>238</v>
      </c>
      <c r="B1124" t="s">
        <v>331</v>
      </c>
      <c r="C1124">
        <v>2045</v>
      </c>
      <c r="D1124" s="34">
        <v>6913742.2195233703</v>
      </c>
      <c r="E1124">
        <v>0</v>
      </c>
      <c r="F1124">
        <v>6913742.2195233703</v>
      </c>
      <c r="G1124">
        <v>0</v>
      </c>
      <c r="H1124">
        <v>723131.25814864901</v>
      </c>
      <c r="I1124">
        <v>0</v>
      </c>
      <c r="J1124">
        <v>0</v>
      </c>
    </row>
    <row r="1125" spans="1:10" x14ac:dyDescent="0.35">
      <c r="A1125" t="s">
        <v>332</v>
      </c>
      <c r="B1125" t="s">
        <v>333</v>
      </c>
      <c r="C1125">
        <v>2022</v>
      </c>
      <c r="D1125" s="34">
        <v>11900491.261920501</v>
      </c>
      <c r="E1125">
        <v>0</v>
      </c>
      <c r="F1125">
        <v>11900491.261920501</v>
      </c>
      <c r="G1125">
        <v>0</v>
      </c>
      <c r="H1125">
        <v>0</v>
      </c>
      <c r="I1125">
        <v>0</v>
      </c>
      <c r="J1125">
        <v>0</v>
      </c>
    </row>
    <row r="1126" spans="1:10" x14ac:dyDescent="0.35">
      <c r="A1126" t="s">
        <v>332</v>
      </c>
      <c r="B1126" t="s">
        <v>333</v>
      </c>
      <c r="C1126">
        <v>2023</v>
      </c>
      <c r="D1126" s="34">
        <v>11900492.6923381</v>
      </c>
      <c r="E1126">
        <v>0</v>
      </c>
      <c r="F1126">
        <v>11900492.6923381</v>
      </c>
      <c r="G1126">
        <v>0</v>
      </c>
      <c r="H1126">
        <v>0</v>
      </c>
      <c r="I1126">
        <v>0</v>
      </c>
      <c r="J1126">
        <v>0</v>
      </c>
    </row>
    <row r="1127" spans="1:10" x14ac:dyDescent="0.35">
      <c r="A1127" t="s">
        <v>332</v>
      </c>
      <c r="B1127" t="s">
        <v>333</v>
      </c>
      <c r="C1127">
        <v>2024</v>
      </c>
      <c r="D1127" s="34">
        <v>11900489.0269488</v>
      </c>
      <c r="E1127">
        <v>0</v>
      </c>
      <c r="F1127">
        <v>11900489.0269488</v>
      </c>
      <c r="G1127">
        <v>0</v>
      </c>
      <c r="H1127">
        <v>0</v>
      </c>
      <c r="I1127">
        <v>0</v>
      </c>
      <c r="J1127">
        <v>0</v>
      </c>
    </row>
    <row r="1128" spans="1:10" x14ac:dyDescent="0.35">
      <c r="A1128" t="s">
        <v>332</v>
      </c>
      <c r="B1128" t="s">
        <v>333</v>
      </c>
      <c r="C1128">
        <v>2025</v>
      </c>
      <c r="D1128" s="34">
        <v>11900490.5942837</v>
      </c>
      <c r="E1128">
        <v>0</v>
      </c>
      <c r="F1128">
        <v>11900490.5942837</v>
      </c>
      <c r="G1128">
        <v>0</v>
      </c>
      <c r="H1128">
        <v>0</v>
      </c>
      <c r="I1128">
        <v>0</v>
      </c>
      <c r="J1128">
        <v>0</v>
      </c>
    </row>
    <row r="1129" spans="1:10" x14ac:dyDescent="0.35">
      <c r="A1129" t="s">
        <v>332</v>
      </c>
      <c r="B1129" t="s">
        <v>333</v>
      </c>
      <c r="C1129">
        <v>2026</v>
      </c>
      <c r="D1129" s="34">
        <v>11900489.762750201</v>
      </c>
      <c r="E1129">
        <v>0</v>
      </c>
      <c r="F1129">
        <v>11900489.762750201</v>
      </c>
      <c r="G1129">
        <v>0</v>
      </c>
      <c r="H1129">
        <v>0</v>
      </c>
      <c r="I1129">
        <v>0</v>
      </c>
      <c r="J1129">
        <v>0</v>
      </c>
    </row>
    <row r="1130" spans="1:10" x14ac:dyDescent="0.35">
      <c r="A1130" t="s">
        <v>332</v>
      </c>
      <c r="B1130" t="s">
        <v>333</v>
      </c>
      <c r="C1130">
        <v>2028</v>
      </c>
      <c r="D1130" s="34">
        <v>11900490.605515201</v>
      </c>
      <c r="E1130">
        <v>0</v>
      </c>
      <c r="F1130">
        <v>11900490.605515201</v>
      </c>
      <c r="G1130">
        <v>0</v>
      </c>
      <c r="H1130">
        <v>0</v>
      </c>
      <c r="I1130">
        <v>0</v>
      </c>
      <c r="J1130">
        <v>0</v>
      </c>
    </row>
    <row r="1131" spans="1:10" x14ac:dyDescent="0.35">
      <c r="A1131" t="s">
        <v>332</v>
      </c>
      <c r="B1131" t="s">
        <v>333</v>
      </c>
      <c r="C1131">
        <v>2030</v>
      </c>
      <c r="D1131" s="34">
        <v>11900487.6866166</v>
      </c>
      <c r="E1131">
        <v>0</v>
      </c>
      <c r="F1131">
        <v>11900487.6866166</v>
      </c>
      <c r="G1131">
        <v>0</v>
      </c>
      <c r="H1131">
        <v>0</v>
      </c>
      <c r="I1131">
        <v>0</v>
      </c>
      <c r="J1131">
        <v>0</v>
      </c>
    </row>
    <row r="1132" spans="1:10" x14ac:dyDescent="0.35">
      <c r="A1132" t="s">
        <v>332</v>
      </c>
      <c r="B1132" t="s">
        <v>333</v>
      </c>
      <c r="C1132">
        <v>2032</v>
      </c>
      <c r="D1132" s="34">
        <v>11900490.3862128</v>
      </c>
      <c r="E1132">
        <v>0</v>
      </c>
      <c r="F1132">
        <v>11900490.3862128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 t="s">
        <v>332</v>
      </c>
      <c r="B1133" t="s">
        <v>333</v>
      </c>
      <c r="C1133">
        <v>2035</v>
      </c>
      <c r="D1133" s="34">
        <v>11900489.151590399</v>
      </c>
      <c r="E1133">
        <v>0</v>
      </c>
      <c r="F1133">
        <v>11900489.151590399</v>
      </c>
      <c r="G1133">
        <v>0</v>
      </c>
      <c r="H1133">
        <v>0</v>
      </c>
      <c r="I1133">
        <v>0</v>
      </c>
      <c r="J1133">
        <v>0</v>
      </c>
    </row>
    <row r="1134" spans="1:10" x14ac:dyDescent="0.35">
      <c r="A1134" t="s">
        <v>332</v>
      </c>
      <c r="B1134" t="s">
        <v>333</v>
      </c>
      <c r="C1134">
        <v>2040</v>
      </c>
      <c r="D1134" s="34">
        <v>11900485.9180851</v>
      </c>
      <c r="E1134">
        <v>0</v>
      </c>
      <c r="F1134">
        <v>11900485.9180851</v>
      </c>
      <c r="G1134">
        <v>0</v>
      </c>
      <c r="H1134">
        <v>0</v>
      </c>
      <c r="I1134">
        <v>0</v>
      </c>
      <c r="J1134">
        <v>0</v>
      </c>
    </row>
    <row r="1135" spans="1:10" x14ac:dyDescent="0.35">
      <c r="A1135" t="s">
        <v>332</v>
      </c>
      <c r="B1135" t="s">
        <v>333</v>
      </c>
      <c r="C1135">
        <v>2045</v>
      </c>
      <c r="D1135" s="34">
        <v>11900488.8469529</v>
      </c>
      <c r="E1135">
        <v>0</v>
      </c>
      <c r="F1135">
        <v>11900488.8469529</v>
      </c>
      <c r="G1135">
        <v>0</v>
      </c>
      <c r="H1135">
        <v>0</v>
      </c>
      <c r="I1135">
        <v>0</v>
      </c>
      <c r="J1135">
        <v>0</v>
      </c>
    </row>
    <row r="1136" spans="1:10" x14ac:dyDescent="0.35">
      <c r="A1136" t="s">
        <v>334</v>
      </c>
      <c r="B1136" t="s">
        <v>335</v>
      </c>
      <c r="C1136">
        <v>2022</v>
      </c>
      <c r="D1136" s="34">
        <v>674519.99999999104</v>
      </c>
      <c r="E1136">
        <v>0</v>
      </c>
      <c r="F1136">
        <v>674519.99999999104</v>
      </c>
      <c r="G1136">
        <v>0</v>
      </c>
      <c r="H1136">
        <v>0</v>
      </c>
      <c r="I1136">
        <v>0</v>
      </c>
      <c r="J1136">
        <v>0</v>
      </c>
    </row>
    <row r="1137" spans="1:10" x14ac:dyDescent="0.35">
      <c r="A1137" t="s">
        <v>334</v>
      </c>
      <c r="B1137" t="s">
        <v>335</v>
      </c>
      <c r="C1137">
        <v>2023</v>
      </c>
      <c r="D1137" s="34">
        <v>674519.99999999104</v>
      </c>
      <c r="E1137">
        <v>0</v>
      </c>
      <c r="F1137">
        <v>674519.99999999104</v>
      </c>
      <c r="G1137">
        <v>0</v>
      </c>
      <c r="H1137">
        <v>0</v>
      </c>
      <c r="I1137">
        <v>0</v>
      </c>
      <c r="J1137">
        <v>0</v>
      </c>
    </row>
    <row r="1138" spans="1:10" x14ac:dyDescent="0.35">
      <c r="A1138" t="s">
        <v>334</v>
      </c>
      <c r="B1138" t="s">
        <v>335</v>
      </c>
      <c r="C1138">
        <v>2024</v>
      </c>
      <c r="D1138" s="34">
        <v>674519.99999999104</v>
      </c>
      <c r="E1138">
        <v>0</v>
      </c>
      <c r="F1138">
        <v>674519.99999999104</v>
      </c>
      <c r="G1138">
        <v>0</v>
      </c>
      <c r="H1138">
        <v>0</v>
      </c>
      <c r="I1138">
        <v>0</v>
      </c>
      <c r="J1138">
        <v>0</v>
      </c>
    </row>
    <row r="1139" spans="1:10" x14ac:dyDescent="0.35">
      <c r="A1139" t="s">
        <v>334</v>
      </c>
      <c r="B1139" t="s">
        <v>335</v>
      </c>
      <c r="C1139">
        <v>2025</v>
      </c>
      <c r="D1139" s="34">
        <v>674519.99999999104</v>
      </c>
      <c r="E1139">
        <v>0</v>
      </c>
      <c r="F1139">
        <v>674519.99999999104</v>
      </c>
      <c r="G1139">
        <v>0</v>
      </c>
      <c r="H1139">
        <v>0</v>
      </c>
      <c r="I1139">
        <v>0</v>
      </c>
      <c r="J1139">
        <v>0</v>
      </c>
    </row>
    <row r="1140" spans="1:10" x14ac:dyDescent="0.35">
      <c r="A1140" t="s">
        <v>334</v>
      </c>
      <c r="B1140" t="s">
        <v>335</v>
      </c>
      <c r="C1140">
        <v>2026</v>
      </c>
      <c r="D1140" s="34">
        <v>674519.99999999104</v>
      </c>
      <c r="E1140">
        <v>0</v>
      </c>
      <c r="F1140">
        <v>674519.99999999104</v>
      </c>
      <c r="G1140">
        <v>0</v>
      </c>
      <c r="H1140">
        <v>0</v>
      </c>
      <c r="I1140">
        <v>0</v>
      </c>
      <c r="J1140">
        <v>0</v>
      </c>
    </row>
    <row r="1141" spans="1:10" x14ac:dyDescent="0.35">
      <c r="A1141" t="s">
        <v>334</v>
      </c>
      <c r="B1141" t="s">
        <v>335</v>
      </c>
      <c r="C1141">
        <v>2028</v>
      </c>
      <c r="D1141" s="34">
        <v>674519.99999999104</v>
      </c>
      <c r="E1141">
        <v>0</v>
      </c>
      <c r="F1141">
        <v>674519.99999999104</v>
      </c>
      <c r="G1141">
        <v>0</v>
      </c>
      <c r="H1141">
        <v>0</v>
      </c>
      <c r="I1141">
        <v>0</v>
      </c>
      <c r="J1141">
        <v>0</v>
      </c>
    </row>
    <row r="1142" spans="1:10" x14ac:dyDescent="0.35">
      <c r="A1142" t="s">
        <v>334</v>
      </c>
      <c r="B1142" t="s">
        <v>335</v>
      </c>
      <c r="C1142">
        <v>2030</v>
      </c>
      <c r="D1142" s="34">
        <v>674519.99999999104</v>
      </c>
      <c r="E1142">
        <v>0</v>
      </c>
      <c r="F1142">
        <v>674519.99999999104</v>
      </c>
      <c r="G1142">
        <v>0</v>
      </c>
      <c r="H1142">
        <v>0</v>
      </c>
      <c r="I1142">
        <v>0</v>
      </c>
      <c r="J1142">
        <v>0</v>
      </c>
    </row>
    <row r="1143" spans="1:10" x14ac:dyDescent="0.35">
      <c r="A1143" t="s">
        <v>334</v>
      </c>
      <c r="B1143" t="s">
        <v>335</v>
      </c>
      <c r="C1143">
        <v>2032</v>
      </c>
      <c r="D1143" s="34">
        <v>674519.99999999104</v>
      </c>
      <c r="E1143">
        <v>0</v>
      </c>
      <c r="F1143">
        <v>674519.99999999104</v>
      </c>
      <c r="G1143">
        <v>0</v>
      </c>
      <c r="H1143">
        <v>0</v>
      </c>
      <c r="I1143">
        <v>0</v>
      </c>
      <c r="J1143">
        <v>0</v>
      </c>
    </row>
    <row r="1144" spans="1:10" x14ac:dyDescent="0.35">
      <c r="A1144" t="s">
        <v>334</v>
      </c>
      <c r="B1144" t="s">
        <v>335</v>
      </c>
      <c r="C1144">
        <v>2035</v>
      </c>
      <c r="D1144" s="34">
        <v>674519.99999999104</v>
      </c>
      <c r="E1144">
        <v>0</v>
      </c>
      <c r="F1144">
        <v>674519.99999999104</v>
      </c>
      <c r="G1144">
        <v>0</v>
      </c>
      <c r="H1144">
        <v>0</v>
      </c>
      <c r="I1144">
        <v>0</v>
      </c>
      <c r="J1144">
        <v>0</v>
      </c>
    </row>
    <row r="1145" spans="1:10" x14ac:dyDescent="0.35">
      <c r="A1145" t="s">
        <v>334</v>
      </c>
      <c r="B1145" t="s">
        <v>335</v>
      </c>
      <c r="C1145">
        <v>2040</v>
      </c>
      <c r="D1145" s="34">
        <v>674519.99999999104</v>
      </c>
      <c r="E1145">
        <v>0</v>
      </c>
      <c r="F1145">
        <v>674519.99999999104</v>
      </c>
      <c r="G1145">
        <v>0</v>
      </c>
      <c r="H1145">
        <v>0</v>
      </c>
      <c r="I1145">
        <v>0</v>
      </c>
      <c r="J1145">
        <v>0</v>
      </c>
    </row>
    <row r="1146" spans="1:10" x14ac:dyDescent="0.35">
      <c r="A1146" t="s">
        <v>334</v>
      </c>
      <c r="B1146" t="s">
        <v>335</v>
      </c>
      <c r="C1146">
        <v>2045</v>
      </c>
      <c r="D1146" s="34">
        <v>674519.99999999104</v>
      </c>
      <c r="E1146">
        <v>0</v>
      </c>
      <c r="F1146">
        <v>674519.99999999104</v>
      </c>
      <c r="G1146">
        <v>0</v>
      </c>
      <c r="H1146">
        <v>0</v>
      </c>
      <c r="I1146">
        <v>0</v>
      </c>
      <c r="J1146">
        <v>0</v>
      </c>
    </row>
    <row r="1147" spans="1:10" x14ac:dyDescent="0.35">
      <c r="A1147" t="s">
        <v>334</v>
      </c>
      <c r="B1147" t="s">
        <v>336</v>
      </c>
      <c r="C1147">
        <v>2022</v>
      </c>
      <c r="D1147" s="34">
        <v>1172.29950184418</v>
      </c>
      <c r="E1147">
        <v>0</v>
      </c>
      <c r="F1147">
        <v>1172.29950184418</v>
      </c>
      <c r="G1147">
        <v>0</v>
      </c>
      <c r="H1147">
        <v>0</v>
      </c>
      <c r="I1147">
        <v>0.238598320681946</v>
      </c>
      <c r="J1147">
        <v>0.23850811175582201</v>
      </c>
    </row>
    <row r="1148" spans="1:10" x14ac:dyDescent="0.35">
      <c r="A1148" t="s">
        <v>334</v>
      </c>
      <c r="B1148" t="s">
        <v>336</v>
      </c>
      <c r="C1148">
        <v>2023</v>
      </c>
      <c r="D1148" s="34">
        <v>1114.8946014370599</v>
      </c>
      <c r="E1148">
        <v>0</v>
      </c>
      <c r="F1148">
        <v>1114.8946014370599</v>
      </c>
      <c r="G1148">
        <v>0</v>
      </c>
      <c r="H1148">
        <v>0</v>
      </c>
      <c r="I1148">
        <v>0.246645154163665</v>
      </c>
      <c r="J1148">
        <v>0.24638065086645</v>
      </c>
    </row>
    <row r="1149" spans="1:10" x14ac:dyDescent="0.35">
      <c r="A1149" t="s">
        <v>334</v>
      </c>
      <c r="B1149" t="s">
        <v>336</v>
      </c>
      <c r="C1149">
        <v>2024</v>
      </c>
      <c r="D1149" s="34">
        <v>1153.1550191269901</v>
      </c>
      <c r="E1149">
        <v>0</v>
      </c>
      <c r="F1149">
        <v>1153.1550191269901</v>
      </c>
      <c r="G1149">
        <v>0</v>
      </c>
      <c r="H1149">
        <v>0</v>
      </c>
      <c r="I1149">
        <v>0.24982445737650699</v>
      </c>
      <c r="J1149">
        <v>0.24959373743348801</v>
      </c>
    </row>
    <row r="1150" spans="1:10" x14ac:dyDescent="0.35">
      <c r="A1150" t="s">
        <v>334</v>
      </c>
      <c r="B1150" t="s">
        <v>336</v>
      </c>
      <c r="C1150">
        <v>2025</v>
      </c>
      <c r="D1150" s="34">
        <v>1179.89133261342</v>
      </c>
      <c r="E1150">
        <v>0</v>
      </c>
      <c r="F1150">
        <v>1179.89133261342</v>
      </c>
      <c r="G1150">
        <v>0</v>
      </c>
      <c r="H1150">
        <v>0</v>
      </c>
      <c r="I1150">
        <v>0.260727366992067</v>
      </c>
      <c r="J1150">
        <v>0.26094337430084003</v>
      </c>
    </row>
    <row r="1151" spans="1:10" x14ac:dyDescent="0.35">
      <c r="A1151" t="s">
        <v>334</v>
      </c>
      <c r="B1151" t="s">
        <v>336</v>
      </c>
      <c r="C1151">
        <v>2026</v>
      </c>
      <c r="D1151" s="34">
        <v>814.17204093625503</v>
      </c>
      <c r="E1151">
        <v>0</v>
      </c>
      <c r="F1151">
        <v>814.17204093625503</v>
      </c>
      <c r="G1151">
        <v>0</v>
      </c>
      <c r="H1151">
        <v>0</v>
      </c>
      <c r="I1151">
        <v>0.18705628188829401</v>
      </c>
      <c r="J1151">
        <v>0.187210668645549</v>
      </c>
    </row>
    <row r="1152" spans="1:10" x14ac:dyDescent="0.35">
      <c r="A1152" t="s">
        <v>334</v>
      </c>
      <c r="B1152" t="s">
        <v>336</v>
      </c>
      <c r="C1152">
        <v>2028</v>
      </c>
      <c r="D1152" s="34">
        <v>617.11799786512995</v>
      </c>
      <c r="E1152">
        <v>0</v>
      </c>
      <c r="F1152">
        <v>617.11799786512995</v>
      </c>
      <c r="G1152">
        <v>0</v>
      </c>
      <c r="H1152">
        <v>0</v>
      </c>
      <c r="I1152">
        <v>0.15002840786143801</v>
      </c>
      <c r="J1152">
        <v>0.14980485004479399</v>
      </c>
    </row>
    <row r="1153" spans="1:10" x14ac:dyDescent="0.35">
      <c r="A1153" t="s">
        <v>334</v>
      </c>
      <c r="B1153" t="s">
        <v>336</v>
      </c>
      <c r="C1153">
        <v>2030</v>
      </c>
      <c r="D1153" s="34">
        <v>601.56734205628095</v>
      </c>
      <c r="E1153">
        <v>0</v>
      </c>
      <c r="F1153">
        <v>601.56734205628095</v>
      </c>
      <c r="G1153">
        <v>0</v>
      </c>
      <c r="H1153">
        <v>0</v>
      </c>
      <c r="I1153">
        <v>0.16312514101500999</v>
      </c>
      <c r="J1153">
        <v>0.16301610840980499</v>
      </c>
    </row>
    <row r="1154" spans="1:10" x14ac:dyDescent="0.35">
      <c r="A1154" t="s">
        <v>334</v>
      </c>
      <c r="B1154" t="s">
        <v>336</v>
      </c>
      <c r="C1154">
        <v>2032</v>
      </c>
      <c r="D1154" s="34">
        <v>493.11136428162098</v>
      </c>
      <c r="E1154">
        <v>0</v>
      </c>
      <c r="F1154">
        <v>493.11136428162098</v>
      </c>
      <c r="G1154">
        <v>0</v>
      </c>
      <c r="H1154">
        <v>0</v>
      </c>
      <c r="I1154">
        <v>0.14432631803998</v>
      </c>
      <c r="J1154">
        <v>0.14419359902949</v>
      </c>
    </row>
    <row r="1155" spans="1:10" x14ac:dyDescent="0.35">
      <c r="A1155" t="s">
        <v>334</v>
      </c>
      <c r="B1155" t="s">
        <v>336</v>
      </c>
      <c r="C1155">
        <v>2035</v>
      </c>
      <c r="D1155" s="34">
        <v>329.95391576166799</v>
      </c>
      <c r="E1155">
        <v>0</v>
      </c>
      <c r="F1155">
        <v>329.95391576166799</v>
      </c>
      <c r="G1155">
        <v>0</v>
      </c>
      <c r="H1155">
        <v>0</v>
      </c>
      <c r="I1155">
        <v>0.103740800440068</v>
      </c>
      <c r="J1155">
        <v>0.103630244674822</v>
      </c>
    </row>
    <row r="1156" spans="1:10" x14ac:dyDescent="0.35">
      <c r="A1156" t="s">
        <v>334</v>
      </c>
      <c r="B1156" t="s">
        <v>336</v>
      </c>
      <c r="C1156">
        <v>2040</v>
      </c>
      <c r="D1156" s="34">
        <v>283.93319949056598</v>
      </c>
      <c r="E1156">
        <v>0</v>
      </c>
      <c r="F1156">
        <v>283.93319949056598</v>
      </c>
      <c r="G1156">
        <v>0</v>
      </c>
      <c r="H1156">
        <v>0</v>
      </c>
      <c r="I1156">
        <v>9.5665720282389705E-2</v>
      </c>
      <c r="J1156">
        <v>9.5712390228155295E-2</v>
      </c>
    </row>
    <row r="1157" spans="1:10" x14ac:dyDescent="0.35">
      <c r="A1157" t="s">
        <v>334</v>
      </c>
      <c r="B1157" t="s">
        <v>336</v>
      </c>
      <c r="C1157">
        <v>2045</v>
      </c>
      <c r="D1157" s="34">
        <v>76.202255710572999</v>
      </c>
      <c r="E1157">
        <v>0</v>
      </c>
      <c r="F1157">
        <v>76.202255710572999</v>
      </c>
      <c r="G1157">
        <v>0</v>
      </c>
      <c r="H1157">
        <v>0</v>
      </c>
      <c r="I1157">
        <v>3.47504781346707E-2</v>
      </c>
      <c r="J1157">
        <v>3.4744376486372998E-2</v>
      </c>
    </row>
    <row r="1158" spans="1:10" x14ac:dyDescent="0.35">
      <c r="A1158" t="s">
        <v>334</v>
      </c>
      <c r="B1158" t="s">
        <v>337</v>
      </c>
      <c r="C1158">
        <v>2022</v>
      </c>
      <c r="D1158" s="34">
        <v>450789.599999998</v>
      </c>
      <c r="E1158">
        <v>0</v>
      </c>
      <c r="F1158">
        <v>450789.599999998</v>
      </c>
      <c r="G1158">
        <v>0</v>
      </c>
      <c r="H1158">
        <v>0</v>
      </c>
      <c r="I1158">
        <v>0</v>
      </c>
      <c r="J1158">
        <v>0</v>
      </c>
    </row>
    <row r="1159" spans="1:10" x14ac:dyDescent="0.35">
      <c r="A1159" t="s">
        <v>334</v>
      </c>
      <c r="B1159" t="s">
        <v>337</v>
      </c>
      <c r="C1159">
        <v>2023</v>
      </c>
      <c r="D1159" s="34">
        <v>450789.599999998</v>
      </c>
      <c r="E1159">
        <v>0</v>
      </c>
      <c r="F1159">
        <v>450789.599999998</v>
      </c>
      <c r="G1159">
        <v>0</v>
      </c>
      <c r="H1159">
        <v>0</v>
      </c>
      <c r="I1159">
        <v>0</v>
      </c>
      <c r="J1159">
        <v>0</v>
      </c>
    </row>
    <row r="1160" spans="1:10" x14ac:dyDescent="0.35">
      <c r="A1160" t="s">
        <v>334</v>
      </c>
      <c r="B1160" t="s">
        <v>337</v>
      </c>
      <c r="C1160">
        <v>2024</v>
      </c>
      <c r="D1160" s="34">
        <v>450789.599999998</v>
      </c>
      <c r="E1160">
        <v>0</v>
      </c>
      <c r="F1160">
        <v>450789.599999998</v>
      </c>
      <c r="G1160">
        <v>0</v>
      </c>
      <c r="H1160">
        <v>0</v>
      </c>
      <c r="I1160">
        <v>0</v>
      </c>
      <c r="J1160">
        <v>0</v>
      </c>
    </row>
    <row r="1161" spans="1:10" x14ac:dyDescent="0.35">
      <c r="A1161" t="s">
        <v>334</v>
      </c>
      <c r="B1161" t="s">
        <v>337</v>
      </c>
      <c r="C1161">
        <v>2025</v>
      </c>
      <c r="D1161" s="34">
        <v>450789.599999998</v>
      </c>
      <c r="E1161">
        <v>0</v>
      </c>
      <c r="F1161">
        <v>450789.599999998</v>
      </c>
      <c r="G1161">
        <v>0</v>
      </c>
      <c r="H1161">
        <v>0</v>
      </c>
      <c r="I1161">
        <v>0</v>
      </c>
      <c r="J1161">
        <v>0</v>
      </c>
    </row>
    <row r="1162" spans="1:10" x14ac:dyDescent="0.35">
      <c r="A1162" t="s">
        <v>334</v>
      </c>
      <c r="B1162" t="s">
        <v>337</v>
      </c>
      <c r="C1162">
        <v>2026</v>
      </c>
      <c r="D1162" s="34">
        <v>450789.599999998</v>
      </c>
      <c r="E1162">
        <v>0</v>
      </c>
      <c r="F1162">
        <v>450789.599999998</v>
      </c>
      <c r="G1162">
        <v>0</v>
      </c>
      <c r="H1162">
        <v>0</v>
      </c>
      <c r="I1162">
        <v>0</v>
      </c>
      <c r="J1162">
        <v>0</v>
      </c>
    </row>
    <row r="1163" spans="1:10" x14ac:dyDescent="0.35">
      <c r="A1163" t="s">
        <v>334</v>
      </c>
      <c r="B1163" t="s">
        <v>337</v>
      </c>
      <c r="C1163">
        <v>2028</v>
      </c>
      <c r="D1163" s="34">
        <v>450789.599999998</v>
      </c>
      <c r="E1163">
        <v>0</v>
      </c>
      <c r="F1163">
        <v>450789.599999998</v>
      </c>
      <c r="G1163">
        <v>0</v>
      </c>
      <c r="H1163">
        <v>0</v>
      </c>
      <c r="I1163">
        <v>0</v>
      </c>
      <c r="J1163">
        <v>0</v>
      </c>
    </row>
    <row r="1164" spans="1:10" x14ac:dyDescent="0.35">
      <c r="A1164" t="s">
        <v>334</v>
      </c>
      <c r="B1164" t="s">
        <v>337</v>
      </c>
      <c r="C1164">
        <v>2030</v>
      </c>
      <c r="D1164" s="34">
        <v>450789.599999998</v>
      </c>
      <c r="E1164">
        <v>0</v>
      </c>
      <c r="F1164">
        <v>450789.599999998</v>
      </c>
      <c r="G1164">
        <v>0</v>
      </c>
      <c r="H1164">
        <v>0</v>
      </c>
      <c r="I1164">
        <v>0</v>
      </c>
      <c r="J1164">
        <v>0</v>
      </c>
    </row>
    <row r="1165" spans="1:10" x14ac:dyDescent="0.35">
      <c r="A1165" t="s">
        <v>334</v>
      </c>
      <c r="B1165" t="s">
        <v>337</v>
      </c>
      <c r="C1165">
        <v>2032</v>
      </c>
      <c r="D1165" s="34">
        <v>450789.599999998</v>
      </c>
      <c r="E1165">
        <v>0</v>
      </c>
      <c r="F1165">
        <v>450789.599999998</v>
      </c>
      <c r="G1165">
        <v>0</v>
      </c>
      <c r="H1165">
        <v>0</v>
      </c>
      <c r="I1165">
        <v>0</v>
      </c>
      <c r="J1165">
        <v>0</v>
      </c>
    </row>
    <row r="1166" spans="1:10" x14ac:dyDescent="0.35">
      <c r="A1166" t="s">
        <v>334</v>
      </c>
      <c r="B1166" t="s">
        <v>337</v>
      </c>
      <c r="C1166">
        <v>2035</v>
      </c>
      <c r="D1166" s="34">
        <v>450789.599999998</v>
      </c>
      <c r="E1166">
        <v>0</v>
      </c>
      <c r="F1166">
        <v>450789.599999998</v>
      </c>
      <c r="G1166">
        <v>0</v>
      </c>
      <c r="H1166">
        <v>0</v>
      </c>
      <c r="I1166">
        <v>0</v>
      </c>
      <c r="J1166">
        <v>0</v>
      </c>
    </row>
    <row r="1167" spans="1:10" x14ac:dyDescent="0.35">
      <c r="A1167" t="s">
        <v>334</v>
      </c>
      <c r="B1167" t="s">
        <v>337</v>
      </c>
      <c r="C1167">
        <v>2040</v>
      </c>
      <c r="D1167" s="34">
        <v>450789.599999998</v>
      </c>
      <c r="E1167">
        <v>0</v>
      </c>
      <c r="F1167">
        <v>450789.599999998</v>
      </c>
      <c r="G1167">
        <v>0</v>
      </c>
      <c r="H1167">
        <v>0</v>
      </c>
      <c r="I1167">
        <v>0</v>
      </c>
      <c r="J1167">
        <v>0</v>
      </c>
    </row>
    <row r="1168" spans="1:10" x14ac:dyDescent="0.35">
      <c r="A1168" t="s">
        <v>334</v>
      </c>
      <c r="B1168" t="s">
        <v>337</v>
      </c>
      <c r="C1168">
        <v>2045</v>
      </c>
      <c r="D1168" s="34">
        <v>450789.599999998</v>
      </c>
      <c r="E1168">
        <v>0</v>
      </c>
      <c r="F1168">
        <v>450789.599999998</v>
      </c>
      <c r="G1168">
        <v>0</v>
      </c>
      <c r="H1168">
        <v>0</v>
      </c>
      <c r="I1168">
        <v>0</v>
      </c>
      <c r="J1168">
        <v>0</v>
      </c>
    </row>
    <row r="1169" spans="1:10" x14ac:dyDescent="0.35">
      <c r="A1169" t="s">
        <v>334</v>
      </c>
      <c r="B1169" t="s">
        <v>338</v>
      </c>
      <c r="C1169">
        <v>2022</v>
      </c>
      <c r="D1169" s="34">
        <v>3514687.1999999802</v>
      </c>
      <c r="E1169">
        <v>0</v>
      </c>
      <c r="F1169">
        <v>3514687.1999999802</v>
      </c>
      <c r="G1169">
        <v>0</v>
      </c>
      <c r="H1169">
        <v>0</v>
      </c>
      <c r="I1169">
        <v>0</v>
      </c>
      <c r="J1169">
        <v>0</v>
      </c>
    </row>
    <row r="1170" spans="1:10" x14ac:dyDescent="0.35">
      <c r="A1170" t="s">
        <v>334</v>
      </c>
      <c r="B1170" t="s">
        <v>338</v>
      </c>
      <c r="C1170">
        <v>2023</v>
      </c>
      <c r="D1170" s="34">
        <v>3514687.1999999802</v>
      </c>
      <c r="E1170">
        <v>0</v>
      </c>
      <c r="F1170">
        <v>3514687.1999999802</v>
      </c>
      <c r="G1170">
        <v>0</v>
      </c>
      <c r="H1170">
        <v>0</v>
      </c>
      <c r="I1170">
        <v>0</v>
      </c>
      <c r="J1170">
        <v>0</v>
      </c>
    </row>
    <row r="1171" spans="1:10" x14ac:dyDescent="0.35">
      <c r="A1171" t="s">
        <v>334</v>
      </c>
      <c r="B1171" t="s">
        <v>338</v>
      </c>
      <c r="C1171">
        <v>2024</v>
      </c>
      <c r="D1171" s="34">
        <v>3514687.1999999802</v>
      </c>
      <c r="E1171">
        <v>0</v>
      </c>
      <c r="F1171">
        <v>3514687.1999999802</v>
      </c>
      <c r="G1171">
        <v>0</v>
      </c>
      <c r="H1171">
        <v>0</v>
      </c>
      <c r="I1171">
        <v>0</v>
      </c>
      <c r="J1171">
        <v>0</v>
      </c>
    </row>
    <row r="1172" spans="1:10" x14ac:dyDescent="0.35">
      <c r="A1172" t="s">
        <v>334</v>
      </c>
      <c r="B1172" t="s">
        <v>338</v>
      </c>
      <c r="C1172">
        <v>2025</v>
      </c>
      <c r="D1172" s="34">
        <v>3514687.1999999802</v>
      </c>
      <c r="E1172">
        <v>0</v>
      </c>
      <c r="F1172">
        <v>3514687.1999999802</v>
      </c>
      <c r="G1172">
        <v>0</v>
      </c>
      <c r="H1172">
        <v>0</v>
      </c>
      <c r="I1172">
        <v>0</v>
      </c>
      <c r="J1172">
        <v>0</v>
      </c>
    </row>
    <row r="1173" spans="1:10" x14ac:dyDescent="0.35">
      <c r="A1173" t="s">
        <v>334</v>
      </c>
      <c r="B1173" t="s">
        <v>338</v>
      </c>
      <c r="C1173">
        <v>2026</v>
      </c>
      <c r="D1173" s="34">
        <v>3514687.1999999802</v>
      </c>
      <c r="E1173">
        <v>0</v>
      </c>
      <c r="F1173">
        <v>3514687.1999999802</v>
      </c>
      <c r="G1173">
        <v>0</v>
      </c>
      <c r="H1173">
        <v>0</v>
      </c>
      <c r="I1173">
        <v>0</v>
      </c>
      <c r="J1173">
        <v>0</v>
      </c>
    </row>
    <row r="1174" spans="1:10" x14ac:dyDescent="0.35">
      <c r="A1174" t="s">
        <v>334</v>
      </c>
      <c r="B1174" t="s">
        <v>338</v>
      </c>
      <c r="C1174">
        <v>2028</v>
      </c>
      <c r="D1174" s="34">
        <v>3514687.1999999802</v>
      </c>
      <c r="E1174">
        <v>0</v>
      </c>
      <c r="F1174">
        <v>3514687.1999999802</v>
      </c>
      <c r="G1174">
        <v>0</v>
      </c>
      <c r="H1174">
        <v>0</v>
      </c>
      <c r="I1174">
        <v>0</v>
      </c>
      <c r="J1174">
        <v>0</v>
      </c>
    </row>
    <row r="1175" spans="1:10" x14ac:dyDescent="0.35">
      <c r="A1175" t="s">
        <v>334</v>
      </c>
      <c r="B1175" t="s">
        <v>338</v>
      </c>
      <c r="C1175">
        <v>2030</v>
      </c>
      <c r="D1175" s="34">
        <v>3514687.1999999802</v>
      </c>
      <c r="E1175">
        <v>0</v>
      </c>
      <c r="F1175">
        <v>3514687.1999999802</v>
      </c>
      <c r="G1175">
        <v>0</v>
      </c>
      <c r="H1175">
        <v>0</v>
      </c>
      <c r="I1175">
        <v>0</v>
      </c>
      <c r="J1175">
        <v>0</v>
      </c>
    </row>
    <row r="1176" spans="1:10" x14ac:dyDescent="0.35">
      <c r="A1176" t="s">
        <v>334</v>
      </c>
      <c r="B1176" t="s">
        <v>338</v>
      </c>
      <c r="C1176">
        <v>2032</v>
      </c>
      <c r="D1176" s="34">
        <v>3514687.1999999802</v>
      </c>
      <c r="E1176">
        <v>0</v>
      </c>
      <c r="F1176">
        <v>3514687.1999999802</v>
      </c>
      <c r="G1176">
        <v>0</v>
      </c>
      <c r="H1176">
        <v>0</v>
      </c>
      <c r="I1176">
        <v>0</v>
      </c>
      <c r="J1176">
        <v>0</v>
      </c>
    </row>
    <row r="1177" spans="1:10" x14ac:dyDescent="0.35">
      <c r="A1177" t="s">
        <v>334</v>
      </c>
      <c r="B1177" t="s">
        <v>338</v>
      </c>
      <c r="C1177">
        <v>2035</v>
      </c>
      <c r="D1177" s="34">
        <v>3514687.1999999802</v>
      </c>
      <c r="E1177">
        <v>0</v>
      </c>
      <c r="F1177">
        <v>3514687.1999999802</v>
      </c>
      <c r="G1177">
        <v>0</v>
      </c>
      <c r="H1177">
        <v>0</v>
      </c>
      <c r="I1177">
        <v>0</v>
      </c>
      <c r="J1177">
        <v>0</v>
      </c>
    </row>
    <row r="1178" spans="1:10" x14ac:dyDescent="0.35">
      <c r="A1178" t="s">
        <v>334</v>
      </c>
      <c r="B1178" t="s">
        <v>338</v>
      </c>
      <c r="C1178">
        <v>2040</v>
      </c>
      <c r="D1178" s="34">
        <v>3514687.1999999802</v>
      </c>
      <c r="E1178">
        <v>0</v>
      </c>
      <c r="F1178">
        <v>3514687.1999999802</v>
      </c>
      <c r="G1178">
        <v>0</v>
      </c>
      <c r="H1178">
        <v>0</v>
      </c>
      <c r="I1178">
        <v>0</v>
      </c>
      <c r="J1178">
        <v>0</v>
      </c>
    </row>
    <row r="1179" spans="1:10" x14ac:dyDescent="0.35">
      <c r="A1179" t="s">
        <v>334</v>
      </c>
      <c r="B1179" t="s">
        <v>338</v>
      </c>
      <c r="C1179">
        <v>2045</v>
      </c>
      <c r="D1179" s="34">
        <v>3514687.1999999802</v>
      </c>
      <c r="E1179">
        <v>0</v>
      </c>
      <c r="F1179">
        <v>3514687.1999999802</v>
      </c>
      <c r="G1179">
        <v>0</v>
      </c>
      <c r="H1179">
        <v>0</v>
      </c>
      <c r="I1179">
        <v>0</v>
      </c>
      <c r="J1179">
        <v>0</v>
      </c>
    </row>
    <row r="1180" spans="1:10" x14ac:dyDescent="0.35">
      <c r="A1180" t="s">
        <v>334</v>
      </c>
      <c r="B1180" t="s">
        <v>339</v>
      </c>
      <c r="C1180">
        <v>2022</v>
      </c>
      <c r="D1180" s="34">
        <v>254750.069999931</v>
      </c>
      <c r="E1180">
        <v>0</v>
      </c>
      <c r="F1180">
        <v>254750.069999931</v>
      </c>
      <c r="G1180">
        <v>0</v>
      </c>
      <c r="H1180">
        <v>0</v>
      </c>
      <c r="I1180">
        <v>0</v>
      </c>
      <c r="J1180">
        <v>0</v>
      </c>
    </row>
    <row r="1181" spans="1:10" x14ac:dyDescent="0.35">
      <c r="A1181" t="s">
        <v>334</v>
      </c>
      <c r="B1181" t="s">
        <v>339</v>
      </c>
      <c r="C1181">
        <v>2023</v>
      </c>
      <c r="D1181" s="34">
        <v>254752.74134025699</v>
      </c>
      <c r="E1181">
        <v>0</v>
      </c>
      <c r="F1181">
        <v>254752.74134025699</v>
      </c>
      <c r="G1181">
        <v>0</v>
      </c>
      <c r="H1181">
        <v>0</v>
      </c>
      <c r="I1181">
        <v>0</v>
      </c>
      <c r="J1181">
        <v>0</v>
      </c>
    </row>
    <row r="1182" spans="1:10" x14ac:dyDescent="0.35">
      <c r="A1182" t="s">
        <v>334</v>
      </c>
      <c r="B1182" t="s">
        <v>339</v>
      </c>
      <c r="C1182">
        <v>2024</v>
      </c>
      <c r="D1182" s="34">
        <v>254749.783675646</v>
      </c>
      <c r="E1182">
        <v>0</v>
      </c>
      <c r="F1182">
        <v>254749.783675646</v>
      </c>
      <c r="G1182">
        <v>0</v>
      </c>
      <c r="H1182">
        <v>0</v>
      </c>
      <c r="I1182">
        <v>0</v>
      </c>
      <c r="J1182">
        <v>0</v>
      </c>
    </row>
    <row r="1183" spans="1:10" x14ac:dyDescent="0.35">
      <c r="A1183" t="s">
        <v>334</v>
      </c>
      <c r="B1183" t="s">
        <v>339</v>
      </c>
      <c r="C1183">
        <v>2025</v>
      </c>
      <c r="D1183" s="34">
        <v>254748.94755385999</v>
      </c>
      <c r="E1183">
        <v>0</v>
      </c>
      <c r="F1183">
        <v>254748.94755385999</v>
      </c>
      <c r="G1183">
        <v>0</v>
      </c>
      <c r="H1183">
        <v>0</v>
      </c>
      <c r="I1183">
        <v>0</v>
      </c>
      <c r="J1183">
        <v>0</v>
      </c>
    </row>
    <row r="1184" spans="1:10" x14ac:dyDescent="0.35">
      <c r="A1184" t="s">
        <v>334</v>
      </c>
      <c r="B1184" t="s">
        <v>339</v>
      </c>
      <c r="C1184">
        <v>2026</v>
      </c>
      <c r="D1184" s="34">
        <v>254748.98739538901</v>
      </c>
      <c r="E1184">
        <v>0</v>
      </c>
      <c r="F1184">
        <v>254748.98739538901</v>
      </c>
      <c r="G1184">
        <v>0</v>
      </c>
      <c r="H1184">
        <v>0</v>
      </c>
      <c r="I1184">
        <v>0</v>
      </c>
      <c r="J1184">
        <v>0</v>
      </c>
    </row>
    <row r="1185" spans="1:10" x14ac:dyDescent="0.35">
      <c r="A1185" t="s">
        <v>334</v>
      </c>
      <c r="B1185" t="s">
        <v>339</v>
      </c>
      <c r="C1185">
        <v>2028</v>
      </c>
      <c r="D1185" s="34">
        <v>254752.910942555</v>
      </c>
      <c r="E1185">
        <v>0</v>
      </c>
      <c r="F1185">
        <v>254752.910942555</v>
      </c>
      <c r="G1185">
        <v>0</v>
      </c>
      <c r="H1185">
        <v>0</v>
      </c>
      <c r="I1185">
        <v>0</v>
      </c>
      <c r="J1185">
        <v>0</v>
      </c>
    </row>
    <row r="1186" spans="1:10" x14ac:dyDescent="0.35">
      <c r="A1186" t="s">
        <v>334</v>
      </c>
      <c r="B1186" t="s">
        <v>339</v>
      </c>
      <c r="C1186">
        <v>2030</v>
      </c>
      <c r="D1186" s="34">
        <v>254753.92234482401</v>
      </c>
      <c r="E1186">
        <v>0</v>
      </c>
      <c r="F1186">
        <v>254753.92234482401</v>
      </c>
      <c r="G1186">
        <v>0</v>
      </c>
      <c r="H1186">
        <v>0</v>
      </c>
      <c r="I1186">
        <v>0</v>
      </c>
      <c r="J1186">
        <v>0</v>
      </c>
    </row>
    <row r="1187" spans="1:10" x14ac:dyDescent="0.35">
      <c r="A1187" t="s">
        <v>334</v>
      </c>
      <c r="B1187" t="s">
        <v>339</v>
      </c>
      <c r="C1187">
        <v>2032</v>
      </c>
      <c r="D1187" s="34">
        <v>254753.751217246</v>
      </c>
      <c r="E1187">
        <v>0</v>
      </c>
      <c r="F1187">
        <v>254753.751217246</v>
      </c>
      <c r="G1187">
        <v>0</v>
      </c>
      <c r="H1187">
        <v>0</v>
      </c>
      <c r="I1187">
        <v>0</v>
      </c>
      <c r="J1187">
        <v>0</v>
      </c>
    </row>
    <row r="1188" spans="1:10" x14ac:dyDescent="0.35">
      <c r="A1188" t="s">
        <v>334</v>
      </c>
      <c r="B1188" t="s">
        <v>339</v>
      </c>
      <c r="C1188">
        <v>2035</v>
      </c>
      <c r="D1188" s="34">
        <v>254752.15406842699</v>
      </c>
      <c r="E1188">
        <v>0</v>
      </c>
      <c r="F1188">
        <v>254752.15406842699</v>
      </c>
      <c r="G1188">
        <v>0</v>
      </c>
      <c r="H1188">
        <v>0</v>
      </c>
      <c r="I1188">
        <v>0</v>
      </c>
      <c r="J1188">
        <v>0</v>
      </c>
    </row>
    <row r="1189" spans="1:10" x14ac:dyDescent="0.35">
      <c r="A1189" t="s">
        <v>334</v>
      </c>
      <c r="B1189" t="s">
        <v>339</v>
      </c>
      <c r="C1189">
        <v>2040</v>
      </c>
      <c r="D1189" s="34">
        <v>254754.33332074099</v>
      </c>
      <c r="E1189">
        <v>0</v>
      </c>
      <c r="F1189">
        <v>254754.33332074099</v>
      </c>
      <c r="G1189">
        <v>0</v>
      </c>
      <c r="H1189">
        <v>0</v>
      </c>
      <c r="I1189">
        <v>0</v>
      </c>
      <c r="J1189">
        <v>0</v>
      </c>
    </row>
    <row r="1190" spans="1:10" x14ac:dyDescent="0.35">
      <c r="A1190" t="s">
        <v>334</v>
      </c>
      <c r="B1190" t="s">
        <v>339</v>
      </c>
      <c r="C1190">
        <v>2045</v>
      </c>
      <c r="D1190" s="34">
        <v>254751.878127723</v>
      </c>
      <c r="E1190">
        <v>0</v>
      </c>
      <c r="F1190">
        <v>254751.878127723</v>
      </c>
      <c r="G1190">
        <v>0</v>
      </c>
      <c r="H1190">
        <v>0</v>
      </c>
      <c r="I1190">
        <v>0</v>
      </c>
      <c r="J1190">
        <v>0</v>
      </c>
    </row>
    <row r="1191" spans="1:10" x14ac:dyDescent="0.35">
      <c r="A1191" t="s">
        <v>334</v>
      </c>
      <c r="B1191" t="s">
        <v>340</v>
      </c>
      <c r="C1191">
        <v>2022</v>
      </c>
      <c r="D1191" s="34">
        <v>312.89112065115597</v>
      </c>
      <c r="E1191">
        <v>0</v>
      </c>
      <c r="F1191">
        <v>312.89112065115597</v>
      </c>
      <c r="G1191">
        <v>0</v>
      </c>
      <c r="H1191">
        <v>0</v>
      </c>
      <c r="I1191">
        <v>1.0667698439821001</v>
      </c>
      <c r="J1191">
        <v>1.0671023123214201</v>
      </c>
    </row>
    <row r="1192" spans="1:10" x14ac:dyDescent="0.35">
      <c r="A1192" t="s">
        <v>334</v>
      </c>
      <c r="B1192" t="s">
        <v>340</v>
      </c>
      <c r="C1192">
        <v>2023</v>
      </c>
      <c r="D1192" s="34">
        <v>321.707600358153</v>
      </c>
      <c r="E1192">
        <v>0</v>
      </c>
      <c r="F1192">
        <v>321.707600358153</v>
      </c>
      <c r="G1192">
        <v>0</v>
      </c>
      <c r="H1192">
        <v>0</v>
      </c>
      <c r="I1192">
        <v>1.0989922597781501</v>
      </c>
      <c r="J1192">
        <v>1.0991269834134101</v>
      </c>
    </row>
    <row r="1193" spans="1:10" x14ac:dyDescent="0.35">
      <c r="A1193" t="s">
        <v>334</v>
      </c>
      <c r="B1193" t="s">
        <v>340</v>
      </c>
      <c r="C1193">
        <v>2024</v>
      </c>
      <c r="D1193" s="34">
        <v>332.04186644970201</v>
      </c>
      <c r="E1193">
        <v>0</v>
      </c>
      <c r="F1193">
        <v>332.04186644970201</v>
      </c>
      <c r="G1193">
        <v>0</v>
      </c>
      <c r="H1193">
        <v>0</v>
      </c>
      <c r="I1193">
        <v>1.12014724413612</v>
      </c>
      <c r="J1193">
        <v>1.12007593579626</v>
      </c>
    </row>
    <row r="1194" spans="1:10" x14ac:dyDescent="0.35">
      <c r="A1194" t="s">
        <v>334</v>
      </c>
      <c r="B1194" t="s">
        <v>340</v>
      </c>
      <c r="C1194">
        <v>2025</v>
      </c>
      <c r="D1194" s="34">
        <v>342.913874772322</v>
      </c>
      <c r="E1194">
        <v>0</v>
      </c>
      <c r="F1194">
        <v>342.913874772322</v>
      </c>
      <c r="G1194">
        <v>0</v>
      </c>
      <c r="H1194">
        <v>0</v>
      </c>
      <c r="I1194">
        <v>1.1655322428319199</v>
      </c>
      <c r="J1194">
        <v>1.1655128476068599</v>
      </c>
    </row>
    <row r="1195" spans="1:10" x14ac:dyDescent="0.35">
      <c r="A1195" t="s">
        <v>334</v>
      </c>
      <c r="B1195" t="s">
        <v>340</v>
      </c>
      <c r="C1195">
        <v>2026</v>
      </c>
      <c r="D1195" s="34">
        <v>246.3043560495</v>
      </c>
      <c r="E1195">
        <v>0</v>
      </c>
      <c r="F1195">
        <v>246.3043560495</v>
      </c>
      <c r="G1195">
        <v>0</v>
      </c>
      <c r="H1195">
        <v>0</v>
      </c>
      <c r="I1195">
        <v>0.82850618679251598</v>
      </c>
      <c r="J1195">
        <v>0.82881127441767799</v>
      </c>
    </row>
    <row r="1196" spans="1:10" x14ac:dyDescent="0.35">
      <c r="A1196" t="s">
        <v>334</v>
      </c>
      <c r="B1196" t="s">
        <v>340</v>
      </c>
      <c r="C1196">
        <v>2028</v>
      </c>
      <c r="D1196" s="34">
        <v>199.628324690292</v>
      </c>
      <c r="E1196">
        <v>0</v>
      </c>
      <c r="F1196">
        <v>199.628324690292</v>
      </c>
      <c r="G1196">
        <v>0</v>
      </c>
      <c r="H1196">
        <v>0</v>
      </c>
      <c r="I1196">
        <v>0.65939935882876699</v>
      </c>
      <c r="J1196">
        <v>0.65935602461668896</v>
      </c>
    </row>
    <row r="1197" spans="1:10" x14ac:dyDescent="0.35">
      <c r="A1197" t="s">
        <v>334</v>
      </c>
      <c r="B1197" t="s">
        <v>340</v>
      </c>
      <c r="C1197">
        <v>2030</v>
      </c>
      <c r="D1197" s="34">
        <v>209.19260027317901</v>
      </c>
      <c r="E1197">
        <v>0</v>
      </c>
      <c r="F1197">
        <v>209.19260027317901</v>
      </c>
      <c r="G1197">
        <v>0</v>
      </c>
      <c r="H1197">
        <v>0</v>
      </c>
      <c r="I1197">
        <v>0.70884748683301102</v>
      </c>
      <c r="J1197">
        <v>0.70897009139690104</v>
      </c>
    </row>
    <row r="1198" spans="1:10" x14ac:dyDescent="0.35">
      <c r="A1198" t="s">
        <v>334</v>
      </c>
      <c r="B1198" t="s">
        <v>340</v>
      </c>
      <c r="C1198">
        <v>2032</v>
      </c>
      <c r="D1198" s="34">
        <v>183.848932035621</v>
      </c>
      <c r="E1198">
        <v>0</v>
      </c>
      <c r="F1198">
        <v>183.848932035621</v>
      </c>
      <c r="G1198">
        <v>0</v>
      </c>
      <c r="H1198">
        <v>0</v>
      </c>
      <c r="I1198">
        <v>0.62149520989306595</v>
      </c>
      <c r="J1198">
        <v>0.62139784144614096</v>
      </c>
    </row>
    <row r="1199" spans="1:10" x14ac:dyDescent="0.35">
      <c r="A1199" t="s">
        <v>334</v>
      </c>
      <c r="B1199" t="s">
        <v>340</v>
      </c>
      <c r="C1199">
        <v>2035</v>
      </c>
      <c r="D1199" s="34">
        <v>120.342080623995</v>
      </c>
      <c r="E1199">
        <v>0</v>
      </c>
      <c r="F1199">
        <v>120.342080623995</v>
      </c>
      <c r="G1199">
        <v>0</v>
      </c>
      <c r="H1199">
        <v>0</v>
      </c>
      <c r="I1199">
        <v>0.44195508266671402</v>
      </c>
      <c r="J1199">
        <v>0.44198868221472598</v>
      </c>
    </row>
    <row r="1200" spans="1:10" x14ac:dyDescent="0.35">
      <c r="A1200" t="s">
        <v>334</v>
      </c>
      <c r="B1200" t="s">
        <v>340</v>
      </c>
      <c r="C1200">
        <v>2040</v>
      </c>
      <c r="D1200" s="34">
        <v>101.794735721238</v>
      </c>
      <c r="E1200">
        <v>0</v>
      </c>
      <c r="F1200">
        <v>101.794735721238</v>
      </c>
      <c r="G1200">
        <v>0</v>
      </c>
      <c r="H1200">
        <v>0</v>
      </c>
      <c r="I1200">
        <v>0.40234203043538402</v>
      </c>
      <c r="J1200">
        <v>0.40231098368132501</v>
      </c>
    </row>
    <row r="1201" spans="1:10" x14ac:dyDescent="0.35">
      <c r="A1201" t="s">
        <v>334</v>
      </c>
      <c r="B1201" t="s">
        <v>340</v>
      </c>
      <c r="C1201">
        <v>2045</v>
      </c>
      <c r="D1201" s="34">
        <v>24.119565538843901</v>
      </c>
      <c r="E1201">
        <v>0</v>
      </c>
      <c r="F1201">
        <v>24.119565538843901</v>
      </c>
      <c r="G1201">
        <v>0</v>
      </c>
      <c r="H1201">
        <v>0</v>
      </c>
      <c r="I1201">
        <v>0.14765579622720101</v>
      </c>
      <c r="J1201">
        <v>0.14768497722833099</v>
      </c>
    </row>
    <row r="1202" spans="1:10" x14ac:dyDescent="0.35">
      <c r="A1202" t="s">
        <v>334</v>
      </c>
      <c r="B1202" t="s">
        <v>341</v>
      </c>
      <c r="C1202">
        <v>2022</v>
      </c>
      <c r="D1202" s="34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 t="s">
        <v>334</v>
      </c>
      <c r="B1203" t="s">
        <v>341</v>
      </c>
      <c r="C1203">
        <v>2023</v>
      </c>
      <c r="D1203" s="34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5">
      <c r="A1204" t="s">
        <v>334</v>
      </c>
      <c r="B1204" t="s">
        <v>341</v>
      </c>
      <c r="C1204">
        <v>2024</v>
      </c>
      <c r="D1204" s="3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35">
      <c r="A1205" t="s">
        <v>334</v>
      </c>
      <c r="B1205" t="s">
        <v>341</v>
      </c>
      <c r="C1205">
        <v>2025</v>
      </c>
      <c r="D1205" s="34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35">
      <c r="A1206" t="s">
        <v>334</v>
      </c>
      <c r="B1206" t="s">
        <v>341</v>
      </c>
      <c r="C1206">
        <v>2026</v>
      </c>
      <c r="D1206" s="34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35">
      <c r="A1207" t="s">
        <v>334</v>
      </c>
      <c r="B1207" t="s">
        <v>341</v>
      </c>
      <c r="C1207">
        <v>2028</v>
      </c>
      <c r="D1207" s="34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35">
      <c r="A1208" t="s">
        <v>334</v>
      </c>
      <c r="B1208" t="s">
        <v>341</v>
      </c>
      <c r="C1208">
        <v>2030</v>
      </c>
      <c r="D1208" s="34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35">
      <c r="A1209" t="s">
        <v>334</v>
      </c>
      <c r="B1209" t="s">
        <v>341</v>
      </c>
      <c r="C1209">
        <v>2032</v>
      </c>
      <c r="D1209" s="34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35">
      <c r="A1210" t="s">
        <v>334</v>
      </c>
      <c r="B1210" t="s">
        <v>341</v>
      </c>
      <c r="C1210">
        <v>2035</v>
      </c>
      <c r="D1210" s="34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35">
      <c r="A1211" t="s">
        <v>334</v>
      </c>
      <c r="B1211" t="s">
        <v>341</v>
      </c>
      <c r="C1211">
        <v>2040</v>
      </c>
      <c r="D1211" s="34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35">
      <c r="A1212" t="s">
        <v>334</v>
      </c>
      <c r="B1212" t="s">
        <v>341</v>
      </c>
      <c r="C1212">
        <v>2045</v>
      </c>
      <c r="D1212" s="34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35">
      <c r="A1213" t="s">
        <v>334</v>
      </c>
      <c r="B1213" t="s">
        <v>342</v>
      </c>
      <c r="C1213">
        <v>2022</v>
      </c>
      <c r="D1213" s="34">
        <v>147440.68911126899</v>
      </c>
      <c r="E1213">
        <v>0</v>
      </c>
      <c r="F1213">
        <v>147440.68911126899</v>
      </c>
      <c r="G1213">
        <v>0</v>
      </c>
      <c r="H1213">
        <v>186.89084230106701</v>
      </c>
      <c r="I1213">
        <v>0</v>
      </c>
      <c r="J1213">
        <v>0</v>
      </c>
    </row>
    <row r="1214" spans="1:10" x14ac:dyDescent="0.35">
      <c r="A1214" t="s">
        <v>334</v>
      </c>
      <c r="B1214" t="s">
        <v>342</v>
      </c>
      <c r="C1214">
        <v>2023</v>
      </c>
      <c r="D1214" s="34">
        <v>147415.212355678</v>
      </c>
      <c r="E1214">
        <v>0</v>
      </c>
      <c r="F1214">
        <v>147415.212355678</v>
      </c>
      <c r="G1214">
        <v>0</v>
      </c>
      <c r="H1214">
        <v>212.57847364186401</v>
      </c>
      <c r="I1214">
        <v>0</v>
      </c>
      <c r="J1214">
        <v>0</v>
      </c>
    </row>
    <row r="1215" spans="1:10" x14ac:dyDescent="0.35">
      <c r="A1215" t="s">
        <v>334</v>
      </c>
      <c r="B1215" t="s">
        <v>342</v>
      </c>
      <c r="C1215">
        <v>2024</v>
      </c>
      <c r="D1215" s="34">
        <v>147414.90008526499</v>
      </c>
      <c r="E1215">
        <v>0</v>
      </c>
      <c r="F1215">
        <v>147414.90008526499</v>
      </c>
      <c r="G1215">
        <v>0</v>
      </c>
      <c r="H1215">
        <v>212.834337463461</v>
      </c>
      <c r="I1215">
        <v>0</v>
      </c>
      <c r="J1215">
        <v>0</v>
      </c>
    </row>
    <row r="1216" spans="1:10" x14ac:dyDescent="0.35">
      <c r="A1216" t="s">
        <v>334</v>
      </c>
      <c r="B1216" t="s">
        <v>342</v>
      </c>
      <c r="C1216">
        <v>2025</v>
      </c>
      <c r="D1216" s="34">
        <v>147392.53363976101</v>
      </c>
      <c r="E1216">
        <v>0</v>
      </c>
      <c r="F1216">
        <v>147392.53363976101</v>
      </c>
      <c r="G1216">
        <v>0</v>
      </c>
      <c r="H1216">
        <v>235.49485244569999</v>
      </c>
      <c r="I1216">
        <v>0</v>
      </c>
      <c r="J1216">
        <v>0</v>
      </c>
    </row>
    <row r="1217" spans="1:10" x14ac:dyDescent="0.35">
      <c r="A1217" t="s">
        <v>334</v>
      </c>
      <c r="B1217" t="s">
        <v>342</v>
      </c>
      <c r="C1217">
        <v>2026</v>
      </c>
      <c r="D1217" s="34">
        <v>146959.993266278</v>
      </c>
      <c r="E1217">
        <v>0</v>
      </c>
      <c r="F1217">
        <v>146959.993266278</v>
      </c>
      <c r="G1217">
        <v>0</v>
      </c>
      <c r="H1217">
        <v>668.10996131476202</v>
      </c>
      <c r="I1217">
        <v>0</v>
      </c>
      <c r="J1217">
        <v>0</v>
      </c>
    </row>
    <row r="1218" spans="1:10" x14ac:dyDescent="0.35">
      <c r="A1218" t="s">
        <v>334</v>
      </c>
      <c r="B1218" t="s">
        <v>342</v>
      </c>
      <c r="C1218">
        <v>2028</v>
      </c>
      <c r="D1218" s="34">
        <v>146821.79809985301</v>
      </c>
      <c r="E1218">
        <v>0</v>
      </c>
      <c r="F1218">
        <v>146821.79809985301</v>
      </c>
      <c r="G1218">
        <v>0</v>
      </c>
      <c r="H1218">
        <v>805.87483374890905</v>
      </c>
      <c r="I1218">
        <v>0</v>
      </c>
      <c r="J1218">
        <v>0</v>
      </c>
    </row>
    <row r="1219" spans="1:10" x14ac:dyDescent="0.35">
      <c r="A1219" t="s">
        <v>334</v>
      </c>
      <c r="B1219" t="s">
        <v>342</v>
      </c>
      <c r="C1219">
        <v>2030</v>
      </c>
      <c r="D1219" s="34">
        <v>145194.67664170099</v>
      </c>
      <c r="E1219">
        <v>0</v>
      </c>
      <c r="F1219">
        <v>145194.67664170099</v>
      </c>
      <c r="G1219">
        <v>0</v>
      </c>
      <c r="H1219">
        <v>2433.5497837922999</v>
      </c>
      <c r="I1219">
        <v>0</v>
      </c>
      <c r="J1219">
        <v>0</v>
      </c>
    </row>
    <row r="1220" spans="1:10" x14ac:dyDescent="0.35">
      <c r="A1220" t="s">
        <v>334</v>
      </c>
      <c r="B1220" t="s">
        <v>342</v>
      </c>
      <c r="C1220">
        <v>2032</v>
      </c>
      <c r="D1220" s="34">
        <v>142711.63407411799</v>
      </c>
      <c r="E1220">
        <v>0</v>
      </c>
      <c r="F1220">
        <v>142711.63407411799</v>
      </c>
      <c r="G1220">
        <v>0</v>
      </c>
      <c r="H1220">
        <v>4916.2215146787603</v>
      </c>
      <c r="I1220">
        <v>0</v>
      </c>
      <c r="J1220">
        <v>0</v>
      </c>
    </row>
    <row r="1221" spans="1:10" x14ac:dyDescent="0.35">
      <c r="A1221" t="s">
        <v>334</v>
      </c>
      <c r="B1221" t="s">
        <v>342</v>
      </c>
      <c r="C1221">
        <v>2035</v>
      </c>
      <c r="D1221" s="34">
        <v>142390.25517145899</v>
      </c>
      <c r="E1221">
        <v>0</v>
      </c>
      <c r="F1221">
        <v>142390.25517145899</v>
      </c>
      <c r="G1221">
        <v>0</v>
      </c>
      <c r="H1221">
        <v>5237.8177120771797</v>
      </c>
      <c r="I1221">
        <v>0</v>
      </c>
      <c r="J1221">
        <v>0</v>
      </c>
    </row>
    <row r="1222" spans="1:10" x14ac:dyDescent="0.35">
      <c r="A1222" t="s">
        <v>334</v>
      </c>
      <c r="B1222" t="s">
        <v>342</v>
      </c>
      <c r="C1222">
        <v>2040</v>
      </c>
      <c r="D1222" s="34">
        <v>143473.89474178301</v>
      </c>
      <c r="E1222">
        <v>0</v>
      </c>
      <c r="F1222">
        <v>143473.89474178301</v>
      </c>
      <c r="G1222">
        <v>0</v>
      </c>
      <c r="H1222">
        <v>4154.44412151286</v>
      </c>
      <c r="I1222">
        <v>0</v>
      </c>
      <c r="J1222">
        <v>0</v>
      </c>
    </row>
    <row r="1223" spans="1:10" x14ac:dyDescent="0.35">
      <c r="A1223" t="s">
        <v>334</v>
      </c>
      <c r="B1223" t="s">
        <v>342</v>
      </c>
      <c r="C1223">
        <v>2045</v>
      </c>
      <c r="D1223" s="34">
        <v>143359.93097011099</v>
      </c>
      <c r="E1223">
        <v>0</v>
      </c>
      <c r="F1223">
        <v>143359.93097011099</v>
      </c>
      <c r="G1223">
        <v>0</v>
      </c>
      <c r="H1223">
        <v>4270.0238726824</v>
      </c>
      <c r="I1223">
        <v>0</v>
      </c>
      <c r="J1223">
        <v>0</v>
      </c>
    </row>
    <row r="1224" spans="1:10" x14ac:dyDescent="0.35">
      <c r="A1224" t="s">
        <v>334</v>
      </c>
      <c r="B1224" t="s">
        <v>343</v>
      </c>
      <c r="C1224">
        <v>2022</v>
      </c>
      <c r="D1224" s="34">
        <v>380676.68046118203</v>
      </c>
      <c r="E1224">
        <v>0</v>
      </c>
      <c r="F1224">
        <v>380676.68046118203</v>
      </c>
      <c r="G1224">
        <v>0</v>
      </c>
      <c r="H1224">
        <v>7.0351170609603502</v>
      </c>
      <c r="I1224">
        <v>0</v>
      </c>
      <c r="J1224">
        <v>0</v>
      </c>
    </row>
    <row r="1225" spans="1:10" x14ac:dyDescent="0.35">
      <c r="A1225" t="s">
        <v>334</v>
      </c>
      <c r="B1225" t="s">
        <v>343</v>
      </c>
      <c r="C1225">
        <v>2023</v>
      </c>
      <c r="D1225" s="34">
        <v>380675.99048593902</v>
      </c>
      <c r="E1225">
        <v>0</v>
      </c>
      <c r="F1225">
        <v>380675.99048593902</v>
      </c>
      <c r="G1225">
        <v>0</v>
      </c>
      <c r="H1225">
        <v>8.2339938127786496</v>
      </c>
      <c r="I1225">
        <v>0</v>
      </c>
      <c r="J1225">
        <v>0</v>
      </c>
    </row>
    <row r="1226" spans="1:10" x14ac:dyDescent="0.35">
      <c r="A1226" t="s">
        <v>334</v>
      </c>
      <c r="B1226" t="s">
        <v>343</v>
      </c>
      <c r="C1226">
        <v>2024</v>
      </c>
      <c r="D1226" s="34">
        <v>380675.82011102297</v>
      </c>
      <c r="E1226">
        <v>0</v>
      </c>
      <c r="F1226">
        <v>380675.82011102297</v>
      </c>
      <c r="G1226">
        <v>0</v>
      </c>
      <c r="H1226">
        <v>7.9302360821684497</v>
      </c>
      <c r="I1226">
        <v>0</v>
      </c>
      <c r="J1226">
        <v>0</v>
      </c>
    </row>
    <row r="1227" spans="1:10" x14ac:dyDescent="0.35">
      <c r="A1227" t="s">
        <v>334</v>
      </c>
      <c r="B1227" t="s">
        <v>343</v>
      </c>
      <c r="C1227">
        <v>2025</v>
      </c>
      <c r="D1227" s="34">
        <v>380675.10903953802</v>
      </c>
      <c r="E1227">
        <v>0</v>
      </c>
      <c r="F1227">
        <v>380675.10903953802</v>
      </c>
      <c r="G1227">
        <v>0</v>
      </c>
      <c r="H1227">
        <v>8.6173124745556002</v>
      </c>
      <c r="I1227">
        <v>0</v>
      </c>
      <c r="J1227">
        <v>0</v>
      </c>
    </row>
    <row r="1228" spans="1:10" x14ac:dyDescent="0.35">
      <c r="A1228" t="s">
        <v>334</v>
      </c>
      <c r="B1228" t="s">
        <v>343</v>
      </c>
      <c r="C1228">
        <v>2026</v>
      </c>
      <c r="D1228" s="34">
        <v>380678.26439430099</v>
      </c>
      <c r="E1228">
        <v>0</v>
      </c>
      <c r="F1228">
        <v>380678.26439430099</v>
      </c>
      <c r="G1228">
        <v>0</v>
      </c>
      <c r="H1228">
        <v>4.5090232500880099</v>
      </c>
      <c r="I1228">
        <v>0</v>
      </c>
      <c r="J1228">
        <v>0</v>
      </c>
    </row>
    <row r="1229" spans="1:10" x14ac:dyDescent="0.35">
      <c r="A1229" t="s">
        <v>334</v>
      </c>
      <c r="B1229" t="s">
        <v>343</v>
      </c>
      <c r="C1229">
        <v>2028</v>
      </c>
      <c r="D1229" s="34">
        <v>380679.14702100703</v>
      </c>
      <c r="E1229">
        <v>0</v>
      </c>
      <c r="F1229">
        <v>380679.14702100703</v>
      </c>
      <c r="G1229">
        <v>0</v>
      </c>
      <c r="H1229">
        <v>3.12039371060825</v>
      </c>
      <c r="I1229">
        <v>0</v>
      </c>
      <c r="J1229">
        <v>0</v>
      </c>
    </row>
    <row r="1230" spans="1:10" x14ac:dyDescent="0.35">
      <c r="A1230" t="s">
        <v>334</v>
      </c>
      <c r="B1230" t="s">
        <v>343</v>
      </c>
      <c r="C1230">
        <v>2030</v>
      </c>
      <c r="D1230" s="34">
        <v>317551.19260142202</v>
      </c>
      <c r="E1230">
        <v>0</v>
      </c>
      <c r="F1230">
        <v>317551.19260142202</v>
      </c>
      <c r="G1230">
        <v>0</v>
      </c>
      <c r="H1230">
        <v>4.6063225685423701</v>
      </c>
      <c r="I1230">
        <v>0</v>
      </c>
      <c r="J1230">
        <v>0</v>
      </c>
    </row>
    <row r="1231" spans="1:10" x14ac:dyDescent="0.35">
      <c r="A1231" t="s">
        <v>334</v>
      </c>
      <c r="B1231" t="s">
        <v>343</v>
      </c>
      <c r="C1231">
        <v>2032</v>
      </c>
      <c r="D1231" s="34">
        <v>317550.81116878102</v>
      </c>
      <c r="E1231">
        <v>0</v>
      </c>
      <c r="F1231">
        <v>317550.81116878102</v>
      </c>
      <c r="G1231">
        <v>0</v>
      </c>
      <c r="H1231">
        <v>5.0428209802813901</v>
      </c>
      <c r="I1231">
        <v>0</v>
      </c>
      <c r="J1231">
        <v>0</v>
      </c>
    </row>
    <row r="1232" spans="1:10" x14ac:dyDescent="0.35">
      <c r="A1232" t="s">
        <v>334</v>
      </c>
      <c r="B1232" t="s">
        <v>343</v>
      </c>
      <c r="C1232">
        <v>2035</v>
      </c>
      <c r="D1232" s="34">
        <v>317553.43031810899</v>
      </c>
      <c r="E1232">
        <v>0</v>
      </c>
      <c r="F1232">
        <v>317553.43031810899</v>
      </c>
      <c r="G1232">
        <v>0</v>
      </c>
      <c r="H1232">
        <v>3.2097316085603</v>
      </c>
      <c r="I1232">
        <v>0</v>
      </c>
      <c r="J1232">
        <v>0</v>
      </c>
    </row>
    <row r="1233" spans="1:10" x14ac:dyDescent="0.35">
      <c r="A1233" t="s">
        <v>334</v>
      </c>
      <c r="B1233" t="s">
        <v>343</v>
      </c>
      <c r="C1233">
        <v>2040</v>
      </c>
      <c r="D1233" s="34">
        <v>317553.44260669401</v>
      </c>
      <c r="E1233">
        <v>0</v>
      </c>
      <c r="F1233">
        <v>317553.44260669401</v>
      </c>
      <c r="G1233">
        <v>0</v>
      </c>
      <c r="H1233">
        <v>3.28496424680666</v>
      </c>
      <c r="I1233">
        <v>0</v>
      </c>
      <c r="J1233">
        <v>0</v>
      </c>
    </row>
    <row r="1234" spans="1:10" x14ac:dyDescent="0.35">
      <c r="A1234" t="s">
        <v>334</v>
      </c>
      <c r="B1234" t="s">
        <v>343</v>
      </c>
      <c r="C1234">
        <v>2045</v>
      </c>
      <c r="D1234" s="34">
        <v>317558.177462366</v>
      </c>
      <c r="E1234">
        <v>0</v>
      </c>
      <c r="F1234">
        <v>317558.177462366</v>
      </c>
      <c r="G1234">
        <v>0</v>
      </c>
      <c r="H1234">
        <v>0.97203943775956203</v>
      </c>
      <c r="I1234">
        <v>0</v>
      </c>
      <c r="J1234">
        <v>0</v>
      </c>
    </row>
    <row r="1235" spans="1:10" x14ac:dyDescent="0.35">
      <c r="A1235" t="s">
        <v>334</v>
      </c>
      <c r="B1235" t="s">
        <v>344</v>
      </c>
      <c r="C1235">
        <v>2022</v>
      </c>
      <c r="D1235" s="34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35">
      <c r="A1236" t="s">
        <v>334</v>
      </c>
      <c r="B1236" t="s">
        <v>344</v>
      </c>
      <c r="C1236">
        <v>2023</v>
      </c>
      <c r="D1236" s="34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35">
      <c r="A1237" t="s">
        <v>334</v>
      </c>
      <c r="B1237" t="s">
        <v>344</v>
      </c>
      <c r="C1237">
        <v>2024</v>
      </c>
      <c r="D1237" s="34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35">
      <c r="A1238" t="s">
        <v>334</v>
      </c>
      <c r="B1238" t="s">
        <v>344</v>
      </c>
      <c r="C1238">
        <v>2025</v>
      </c>
      <c r="D1238" s="34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35">
      <c r="A1239" t="s">
        <v>334</v>
      </c>
      <c r="B1239" t="s">
        <v>344</v>
      </c>
      <c r="C1239">
        <v>2026</v>
      </c>
      <c r="D1239" s="34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35">
      <c r="A1240" t="s">
        <v>334</v>
      </c>
      <c r="B1240" t="s">
        <v>344</v>
      </c>
      <c r="C1240">
        <v>2028</v>
      </c>
      <c r="D1240" s="34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35">
      <c r="A1241" t="s">
        <v>334</v>
      </c>
      <c r="B1241" t="s">
        <v>344</v>
      </c>
      <c r="C1241">
        <v>2030</v>
      </c>
      <c r="D1241" s="34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5">
      <c r="A1242" t="s">
        <v>334</v>
      </c>
      <c r="B1242" t="s">
        <v>344</v>
      </c>
      <c r="C1242">
        <v>2032</v>
      </c>
      <c r="D1242" s="34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35">
      <c r="A1243" t="s">
        <v>334</v>
      </c>
      <c r="B1243" t="s">
        <v>344</v>
      </c>
      <c r="C1243">
        <v>2035</v>
      </c>
      <c r="D1243" s="34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35">
      <c r="A1244" t="s">
        <v>334</v>
      </c>
      <c r="B1244" t="s">
        <v>344</v>
      </c>
      <c r="C1244">
        <v>2040</v>
      </c>
      <c r="D1244" s="3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5">
      <c r="A1245" t="s">
        <v>334</v>
      </c>
      <c r="B1245" t="s">
        <v>344</v>
      </c>
      <c r="C1245">
        <v>2045</v>
      </c>
      <c r="D1245" s="34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35">
      <c r="A1246" t="s">
        <v>345</v>
      </c>
      <c r="B1246" t="s">
        <v>346</v>
      </c>
      <c r="C1246">
        <v>2022</v>
      </c>
      <c r="D1246" s="34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35">
      <c r="A1247" t="s">
        <v>345</v>
      </c>
      <c r="B1247" t="s">
        <v>346</v>
      </c>
      <c r="C1247">
        <v>2023</v>
      </c>
      <c r="D1247" s="34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35">
      <c r="A1248" t="s">
        <v>345</v>
      </c>
      <c r="B1248" t="s">
        <v>346</v>
      </c>
      <c r="C1248">
        <v>2024</v>
      </c>
      <c r="D1248" s="34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35">
      <c r="A1249" t="s">
        <v>345</v>
      </c>
      <c r="B1249" t="s">
        <v>346</v>
      </c>
      <c r="C1249">
        <v>2025</v>
      </c>
      <c r="D1249" s="34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 t="s">
        <v>345</v>
      </c>
      <c r="B1250" t="s">
        <v>346</v>
      </c>
      <c r="C1250">
        <v>2026</v>
      </c>
      <c r="D1250" s="34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35">
      <c r="A1251" t="s">
        <v>345</v>
      </c>
      <c r="B1251" t="s">
        <v>346</v>
      </c>
      <c r="C1251">
        <v>2028</v>
      </c>
      <c r="D1251" s="34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5">
      <c r="A1252" t="s">
        <v>345</v>
      </c>
      <c r="B1252" t="s">
        <v>346</v>
      </c>
      <c r="C1252">
        <v>2030</v>
      </c>
      <c r="D1252" s="34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5">
      <c r="A1253" t="s">
        <v>345</v>
      </c>
      <c r="B1253" t="s">
        <v>346</v>
      </c>
      <c r="C1253">
        <v>2032</v>
      </c>
      <c r="D1253" s="34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5">
      <c r="A1254" t="s">
        <v>345</v>
      </c>
      <c r="B1254" t="s">
        <v>346</v>
      </c>
      <c r="C1254">
        <v>2035</v>
      </c>
      <c r="D1254" s="3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5">
      <c r="A1255" t="s">
        <v>345</v>
      </c>
      <c r="B1255" t="s">
        <v>346</v>
      </c>
      <c r="C1255">
        <v>2040</v>
      </c>
      <c r="D1255" s="34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5">
      <c r="A1256" t="s">
        <v>345</v>
      </c>
      <c r="B1256" t="s">
        <v>346</v>
      </c>
      <c r="C1256">
        <v>2045</v>
      </c>
      <c r="D1256" s="34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5">
      <c r="A1257" t="s">
        <v>345</v>
      </c>
      <c r="B1257" t="s">
        <v>347</v>
      </c>
      <c r="C1257">
        <v>2022</v>
      </c>
      <c r="D1257" s="34">
        <v>5032945.03643867</v>
      </c>
      <c r="E1257">
        <v>0</v>
      </c>
      <c r="F1257">
        <v>5032945.03643867</v>
      </c>
      <c r="G1257">
        <v>0</v>
      </c>
      <c r="H1257">
        <v>0</v>
      </c>
      <c r="I1257">
        <v>9.2264330980250997E-2</v>
      </c>
      <c r="J1257">
        <v>9.2528121777526007E-2</v>
      </c>
    </row>
    <row r="1258" spans="1:10" x14ac:dyDescent="0.35">
      <c r="A1258" t="s">
        <v>345</v>
      </c>
      <c r="B1258" t="s">
        <v>347</v>
      </c>
      <c r="C1258">
        <v>2023</v>
      </c>
      <c r="D1258" s="34">
        <v>5138103.9015565002</v>
      </c>
      <c r="E1258">
        <v>0</v>
      </c>
      <c r="F1258">
        <v>5138103.9015565002</v>
      </c>
      <c r="G1258">
        <v>0</v>
      </c>
      <c r="H1258">
        <v>0</v>
      </c>
      <c r="I1258">
        <v>9.58963353627309E-2</v>
      </c>
      <c r="J1258">
        <v>9.5980044807096196E-2</v>
      </c>
    </row>
    <row r="1259" spans="1:10" x14ac:dyDescent="0.35">
      <c r="A1259" t="s">
        <v>345</v>
      </c>
      <c r="B1259" t="s">
        <v>347</v>
      </c>
      <c r="C1259">
        <v>2024</v>
      </c>
      <c r="D1259" s="34">
        <v>4309948.8999759899</v>
      </c>
      <c r="E1259">
        <v>0</v>
      </c>
      <c r="F1259">
        <v>4309948.8999759899</v>
      </c>
      <c r="G1259">
        <v>0</v>
      </c>
      <c r="H1259">
        <v>0</v>
      </c>
      <c r="I1259">
        <v>9.7233656135055593E-2</v>
      </c>
      <c r="J1259">
        <v>9.7084985009614697E-2</v>
      </c>
    </row>
    <row r="1260" spans="1:10" x14ac:dyDescent="0.35">
      <c r="A1260" t="s">
        <v>345</v>
      </c>
      <c r="B1260" t="s">
        <v>347</v>
      </c>
      <c r="C1260">
        <v>2025</v>
      </c>
      <c r="D1260" s="34">
        <v>4133245.2428381601</v>
      </c>
      <c r="E1260">
        <v>0</v>
      </c>
      <c r="F1260">
        <v>4133245.2428381601</v>
      </c>
      <c r="G1260">
        <v>0</v>
      </c>
      <c r="H1260">
        <v>0</v>
      </c>
      <c r="I1260">
        <v>0.10164863732351501</v>
      </c>
      <c r="J1260">
        <v>0.10166196920604099</v>
      </c>
    </row>
    <row r="1261" spans="1:10" x14ac:dyDescent="0.35">
      <c r="A1261" t="s">
        <v>345</v>
      </c>
      <c r="B1261" t="s">
        <v>347</v>
      </c>
      <c r="C1261">
        <v>2026</v>
      </c>
      <c r="D1261" s="34">
        <v>3856996.62734371</v>
      </c>
      <c r="E1261">
        <v>0</v>
      </c>
      <c r="F1261">
        <v>3856996.62734371</v>
      </c>
      <c r="G1261">
        <v>0</v>
      </c>
      <c r="H1261">
        <v>0</v>
      </c>
      <c r="I1261">
        <v>7.3350769995981099E-2</v>
      </c>
      <c r="J1261">
        <v>7.3468192180312697E-2</v>
      </c>
    </row>
    <row r="1262" spans="1:10" x14ac:dyDescent="0.35">
      <c r="A1262" t="s">
        <v>345</v>
      </c>
      <c r="B1262" t="s">
        <v>347</v>
      </c>
      <c r="C1262">
        <v>2028</v>
      </c>
      <c r="D1262" s="34">
        <v>3363983.0559385801</v>
      </c>
      <c r="E1262">
        <v>0</v>
      </c>
      <c r="F1262">
        <v>3363983.0559385801</v>
      </c>
      <c r="G1262">
        <v>0</v>
      </c>
      <c r="H1262">
        <v>0</v>
      </c>
      <c r="I1262">
        <v>5.9176118787917599E-2</v>
      </c>
      <c r="J1262">
        <v>5.9199016042054201E-2</v>
      </c>
    </row>
    <row r="1263" spans="1:10" x14ac:dyDescent="0.35">
      <c r="A1263" t="s">
        <v>345</v>
      </c>
      <c r="B1263" t="s">
        <v>347</v>
      </c>
      <c r="C1263">
        <v>2030</v>
      </c>
      <c r="D1263" s="34">
        <v>3254926.4547874499</v>
      </c>
      <c r="E1263">
        <v>0</v>
      </c>
      <c r="F1263">
        <v>3254926.4547874499</v>
      </c>
      <c r="G1263">
        <v>0</v>
      </c>
      <c r="H1263">
        <v>0</v>
      </c>
      <c r="I1263">
        <v>6.5435008805829503E-2</v>
      </c>
      <c r="J1263">
        <v>6.5220704200406807E-2</v>
      </c>
    </row>
    <row r="1264" spans="1:10" x14ac:dyDescent="0.35">
      <c r="A1264" t="s">
        <v>345</v>
      </c>
      <c r="B1264" t="s">
        <v>347</v>
      </c>
      <c r="C1264">
        <v>2032</v>
      </c>
      <c r="D1264" s="34">
        <v>3290144.8448622902</v>
      </c>
      <c r="E1264">
        <v>0</v>
      </c>
      <c r="F1264">
        <v>3290144.8448622902</v>
      </c>
      <c r="G1264">
        <v>0</v>
      </c>
      <c r="H1264">
        <v>0</v>
      </c>
      <c r="I1264">
        <v>5.8991428228468701E-2</v>
      </c>
      <c r="J1264">
        <v>5.8787628550248501E-2</v>
      </c>
    </row>
    <row r="1265" spans="1:10" x14ac:dyDescent="0.35">
      <c r="A1265" t="s">
        <v>345</v>
      </c>
      <c r="B1265" t="s">
        <v>347</v>
      </c>
      <c r="C1265">
        <v>2035</v>
      </c>
      <c r="D1265" s="34">
        <v>2929899.7675640299</v>
      </c>
      <c r="E1265">
        <v>0</v>
      </c>
      <c r="F1265">
        <v>2929899.7675640299</v>
      </c>
      <c r="G1265">
        <v>0</v>
      </c>
      <c r="H1265">
        <v>0</v>
      </c>
      <c r="I1265">
        <v>4.3044146805844702E-2</v>
      </c>
      <c r="J1265">
        <v>4.3122579650478603E-2</v>
      </c>
    </row>
    <row r="1266" spans="1:10" x14ac:dyDescent="0.35">
      <c r="A1266" t="s">
        <v>345</v>
      </c>
      <c r="B1266" t="s">
        <v>347</v>
      </c>
      <c r="C1266">
        <v>2040</v>
      </c>
      <c r="D1266" s="34">
        <v>2563980.7388516301</v>
      </c>
      <c r="E1266">
        <v>0</v>
      </c>
      <c r="F1266">
        <v>2563980.7388516301</v>
      </c>
      <c r="G1266">
        <v>0</v>
      </c>
      <c r="H1266">
        <v>0</v>
      </c>
      <c r="I1266">
        <v>4.0781793361287601E-2</v>
      </c>
      <c r="J1266">
        <v>4.0626507793057397E-2</v>
      </c>
    </row>
    <row r="1267" spans="1:10" x14ac:dyDescent="0.35">
      <c r="A1267" t="s">
        <v>345</v>
      </c>
      <c r="B1267" t="s">
        <v>347</v>
      </c>
      <c r="C1267">
        <v>2045</v>
      </c>
      <c r="D1267" s="34">
        <v>1616901.61902783</v>
      </c>
      <c r="E1267">
        <v>0</v>
      </c>
      <c r="F1267">
        <v>1616901.61902783</v>
      </c>
      <c r="G1267">
        <v>0</v>
      </c>
      <c r="H1267">
        <v>0</v>
      </c>
      <c r="I1267">
        <v>1.64295425379756E-2</v>
      </c>
      <c r="J1267">
        <v>1.6292650989808199E-2</v>
      </c>
    </row>
    <row r="1268" spans="1:10" x14ac:dyDescent="0.35">
      <c r="A1268" t="s">
        <v>345</v>
      </c>
      <c r="B1268" t="s">
        <v>348</v>
      </c>
      <c r="C1268">
        <v>2022</v>
      </c>
      <c r="D1268" s="34">
        <v>1621.2085795186099</v>
      </c>
      <c r="E1268">
        <v>0</v>
      </c>
      <c r="F1268">
        <v>1621.2085795186099</v>
      </c>
      <c r="G1268">
        <v>0</v>
      </c>
      <c r="H1268">
        <v>0</v>
      </c>
      <c r="I1268">
        <v>2.4978393115857301E-2</v>
      </c>
      <c r="J1268">
        <v>2.4885711096902002E-2</v>
      </c>
    </row>
    <row r="1269" spans="1:10" x14ac:dyDescent="0.35">
      <c r="A1269" t="s">
        <v>345</v>
      </c>
      <c r="B1269" t="s">
        <v>348</v>
      </c>
      <c r="C1269">
        <v>2023</v>
      </c>
      <c r="D1269" s="34">
        <v>1389.3057512555299</v>
      </c>
      <c r="E1269">
        <v>0</v>
      </c>
      <c r="F1269">
        <v>1389.3057512555299</v>
      </c>
      <c r="G1269">
        <v>0</v>
      </c>
      <c r="H1269">
        <v>0</v>
      </c>
      <c r="I1269">
        <v>2.52779619884488E-2</v>
      </c>
      <c r="J1269">
        <v>2.5351269489120899E-2</v>
      </c>
    </row>
    <row r="1270" spans="1:10" x14ac:dyDescent="0.35">
      <c r="A1270" t="s">
        <v>345</v>
      </c>
      <c r="B1270" t="s">
        <v>348</v>
      </c>
      <c r="C1270">
        <v>2024</v>
      </c>
      <c r="D1270" s="34">
        <v>1247.15135604949</v>
      </c>
      <c r="E1270">
        <v>0</v>
      </c>
      <c r="F1270">
        <v>1247.15135604949</v>
      </c>
      <c r="G1270">
        <v>0</v>
      </c>
      <c r="H1270">
        <v>0</v>
      </c>
      <c r="I1270">
        <v>2.53342612773962E-2</v>
      </c>
      <c r="J1270">
        <v>2.53380504960877E-2</v>
      </c>
    </row>
    <row r="1271" spans="1:10" x14ac:dyDescent="0.35">
      <c r="A1271" t="s">
        <v>345</v>
      </c>
      <c r="B1271" t="s">
        <v>348</v>
      </c>
      <c r="C1271">
        <v>2025</v>
      </c>
      <c r="D1271" s="34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35">
      <c r="A1272" t="s">
        <v>345</v>
      </c>
      <c r="B1272" t="s">
        <v>348</v>
      </c>
      <c r="C1272">
        <v>2026</v>
      </c>
      <c r="D1272" s="34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 t="s">
        <v>345</v>
      </c>
      <c r="B1273" t="s">
        <v>348</v>
      </c>
      <c r="C1273">
        <v>2028</v>
      </c>
      <c r="D1273" s="34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5">
      <c r="A1274" t="s">
        <v>345</v>
      </c>
      <c r="B1274" t="s">
        <v>348</v>
      </c>
      <c r="C1274">
        <v>2030</v>
      </c>
      <c r="D1274" s="3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5">
      <c r="A1275" t="s">
        <v>345</v>
      </c>
      <c r="B1275" t="s">
        <v>348</v>
      </c>
      <c r="C1275">
        <v>2032</v>
      </c>
      <c r="D1275" s="34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5">
      <c r="A1276" t="s">
        <v>345</v>
      </c>
      <c r="B1276" t="s">
        <v>348</v>
      </c>
      <c r="C1276">
        <v>2035</v>
      </c>
      <c r="D1276" s="34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35">
      <c r="A1277" t="s">
        <v>345</v>
      </c>
      <c r="B1277" t="s">
        <v>348</v>
      </c>
      <c r="C1277">
        <v>2040</v>
      </c>
      <c r="D1277" s="34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35">
      <c r="A1278" t="s">
        <v>345</v>
      </c>
      <c r="B1278" t="s">
        <v>348</v>
      </c>
      <c r="C1278">
        <v>2045</v>
      </c>
      <c r="D1278" s="34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35">
      <c r="A1279" t="s">
        <v>345</v>
      </c>
      <c r="B1279" t="s">
        <v>349</v>
      </c>
      <c r="C1279">
        <v>2022</v>
      </c>
      <c r="D1279" s="34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35">
      <c r="A1280" t="s">
        <v>345</v>
      </c>
      <c r="B1280" t="s">
        <v>349</v>
      </c>
      <c r="C1280">
        <v>2023</v>
      </c>
      <c r="D1280" s="34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35">
      <c r="A1281" t="s">
        <v>345</v>
      </c>
      <c r="B1281" t="s">
        <v>349</v>
      </c>
      <c r="C1281">
        <v>2024</v>
      </c>
      <c r="D1281" s="34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35">
      <c r="A1282" t="s">
        <v>345</v>
      </c>
      <c r="B1282" t="s">
        <v>349</v>
      </c>
      <c r="C1282">
        <v>2025</v>
      </c>
      <c r="D1282" s="34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35">
      <c r="A1283" t="s">
        <v>345</v>
      </c>
      <c r="B1283" t="s">
        <v>349</v>
      </c>
      <c r="C1283">
        <v>2026</v>
      </c>
      <c r="D1283" s="34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35">
      <c r="A1284" t="s">
        <v>345</v>
      </c>
      <c r="B1284" t="s">
        <v>349</v>
      </c>
      <c r="C1284">
        <v>2028</v>
      </c>
      <c r="D1284" s="3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35">
      <c r="A1285" t="s">
        <v>345</v>
      </c>
      <c r="B1285" t="s">
        <v>349</v>
      </c>
      <c r="C1285">
        <v>2030</v>
      </c>
      <c r="D1285" s="34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35">
      <c r="A1286" t="s">
        <v>345</v>
      </c>
      <c r="B1286" t="s">
        <v>349</v>
      </c>
      <c r="C1286">
        <v>2032</v>
      </c>
      <c r="D1286" s="34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35">
      <c r="A1287" t="s">
        <v>345</v>
      </c>
      <c r="B1287" t="s">
        <v>349</v>
      </c>
      <c r="C1287">
        <v>2035</v>
      </c>
      <c r="D1287" s="34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35">
      <c r="A1288" t="s">
        <v>345</v>
      </c>
      <c r="B1288" t="s">
        <v>349</v>
      </c>
      <c r="C1288">
        <v>2040</v>
      </c>
      <c r="D1288" s="34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35">
      <c r="A1289" t="s">
        <v>345</v>
      </c>
      <c r="B1289" t="s">
        <v>349</v>
      </c>
      <c r="C1289">
        <v>2045</v>
      </c>
      <c r="D1289" s="34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35">
      <c r="A1290" t="s">
        <v>345</v>
      </c>
      <c r="B1290" t="s">
        <v>350</v>
      </c>
      <c r="C1290">
        <v>2022</v>
      </c>
      <c r="D1290" s="34">
        <v>102946.97211189401</v>
      </c>
      <c r="E1290">
        <v>0</v>
      </c>
      <c r="F1290">
        <v>102946.97211189401</v>
      </c>
      <c r="G1290">
        <v>0</v>
      </c>
      <c r="H1290">
        <v>0</v>
      </c>
      <c r="I1290">
        <v>0</v>
      </c>
      <c r="J1290">
        <v>0</v>
      </c>
    </row>
    <row r="1291" spans="1:10" x14ac:dyDescent="0.35">
      <c r="A1291" t="s">
        <v>345</v>
      </c>
      <c r="B1291" t="s">
        <v>350</v>
      </c>
      <c r="C1291">
        <v>2023</v>
      </c>
      <c r="D1291" s="34">
        <v>102942.58871062699</v>
      </c>
      <c r="E1291">
        <v>0</v>
      </c>
      <c r="F1291">
        <v>102942.58871062699</v>
      </c>
      <c r="G1291">
        <v>0</v>
      </c>
      <c r="H1291">
        <v>0</v>
      </c>
      <c r="I1291">
        <v>0</v>
      </c>
      <c r="J1291">
        <v>0</v>
      </c>
    </row>
    <row r="1292" spans="1:10" x14ac:dyDescent="0.35">
      <c r="A1292" t="s">
        <v>345</v>
      </c>
      <c r="B1292" t="s">
        <v>350</v>
      </c>
      <c r="C1292">
        <v>2024</v>
      </c>
      <c r="D1292" s="34">
        <v>102939.453875949</v>
      </c>
      <c r="E1292">
        <v>0</v>
      </c>
      <c r="F1292">
        <v>102939.453875949</v>
      </c>
      <c r="G1292">
        <v>0</v>
      </c>
      <c r="H1292">
        <v>0</v>
      </c>
      <c r="I1292">
        <v>0</v>
      </c>
      <c r="J1292">
        <v>0</v>
      </c>
    </row>
    <row r="1293" spans="1:10" x14ac:dyDescent="0.35">
      <c r="A1293" t="s">
        <v>345</v>
      </c>
      <c r="B1293" t="s">
        <v>350</v>
      </c>
      <c r="C1293">
        <v>2025</v>
      </c>
      <c r="D1293" s="34">
        <v>102938.856195691</v>
      </c>
      <c r="E1293">
        <v>0</v>
      </c>
      <c r="F1293">
        <v>102938.856195691</v>
      </c>
      <c r="G1293">
        <v>0</v>
      </c>
      <c r="H1293">
        <v>0</v>
      </c>
      <c r="I1293">
        <v>0</v>
      </c>
      <c r="J1293">
        <v>0</v>
      </c>
    </row>
    <row r="1294" spans="1:10" x14ac:dyDescent="0.35">
      <c r="A1294" t="s">
        <v>345</v>
      </c>
      <c r="B1294" t="s">
        <v>350</v>
      </c>
      <c r="C1294">
        <v>2026</v>
      </c>
      <c r="D1294" s="34">
        <v>102941.326940855</v>
      </c>
      <c r="E1294">
        <v>0</v>
      </c>
      <c r="F1294">
        <v>102941.326940855</v>
      </c>
      <c r="G1294">
        <v>0</v>
      </c>
      <c r="H1294">
        <v>0</v>
      </c>
      <c r="I1294">
        <v>0</v>
      </c>
      <c r="J1294">
        <v>0</v>
      </c>
    </row>
    <row r="1295" spans="1:10" x14ac:dyDescent="0.35">
      <c r="A1295" t="s">
        <v>345</v>
      </c>
      <c r="B1295" t="s">
        <v>350</v>
      </c>
      <c r="C1295">
        <v>2028</v>
      </c>
      <c r="D1295" s="34">
        <v>102938.384992159</v>
      </c>
      <c r="E1295">
        <v>0</v>
      </c>
      <c r="F1295">
        <v>102938.384992159</v>
      </c>
      <c r="G1295">
        <v>0</v>
      </c>
      <c r="H1295">
        <v>0</v>
      </c>
      <c r="I1295">
        <v>0</v>
      </c>
      <c r="J1295">
        <v>0</v>
      </c>
    </row>
    <row r="1296" spans="1:10" x14ac:dyDescent="0.35">
      <c r="A1296" t="s">
        <v>345</v>
      </c>
      <c r="B1296" t="s">
        <v>350</v>
      </c>
      <c r="C1296">
        <v>2030</v>
      </c>
      <c r="D1296" s="34">
        <v>102939.57673599701</v>
      </c>
      <c r="E1296">
        <v>0</v>
      </c>
      <c r="F1296">
        <v>102939.57673599701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 t="s">
        <v>345</v>
      </c>
      <c r="B1297" t="s">
        <v>350</v>
      </c>
      <c r="C1297">
        <v>2032</v>
      </c>
      <c r="D1297" s="34">
        <v>102939.424531426</v>
      </c>
      <c r="E1297">
        <v>0</v>
      </c>
      <c r="F1297">
        <v>102939.424531426</v>
      </c>
      <c r="G1297">
        <v>0</v>
      </c>
      <c r="H1297">
        <v>0</v>
      </c>
      <c r="I1297">
        <v>0</v>
      </c>
      <c r="J1297">
        <v>0</v>
      </c>
    </row>
    <row r="1298" spans="1:10" x14ac:dyDescent="0.35">
      <c r="A1298" t="s">
        <v>345</v>
      </c>
      <c r="B1298" t="s">
        <v>350</v>
      </c>
      <c r="C1298">
        <v>2035</v>
      </c>
      <c r="D1298" s="34">
        <v>102933.72702306299</v>
      </c>
      <c r="E1298">
        <v>0</v>
      </c>
      <c r="F1298">
        <v>102933.72702306299</v>
      </c>
      <c r="G1298">
        <v>0</v>
      </c>
      <c r="H1298">
        <v>0</v>
      </c>
      <c r="I1298">
        <v>0</v>
      </c>
      <c r="J1298">
        <v>0</v>
      </c>
    </row>
    <row r="1299" spans="1:10" x14ac:dyDescent="0.35">
      <c r="A1299" t="s">
        <v>345</v>
      </c>
      <c r="B1299" t="s">
        <v>350</v>
      </c>
      <c r="C1299">
        <v>2040</v>
      </c>
      <c r="D1299" s="34">
        <v>102932.37997906</v>
      </c>
      <c r="E1299">
        <v>0</v>
      </c>
      <c r="F1299">
        <v>102932.37997906</v>
      </c>
      <c r="G1299">
        <v>0</v>
      </c>
      <c r="H1299">
        <v>0</v>
      </c>
      <c r="I1299">
        <v>0</v>
      </c>
      <c r="J1299">
        <v>0</v>
      </c>
    </row>
    <row r="1300" spans="1:10" x14ac:dyDescent="0.35">
      <c r="A1300" t="s">
        <v>345</v>
      </c>
      <c r="B1300" t="s">
        <v>350</v>
      </c>
      <c r="C1300">
        <v>2045</v>
      </c>
      <c r="D1300" s="34">
        <v>102930.158574995</v>
      </c>
      <c r="E1300">
        <v>0</v>
      </c>
      <c r="F1300">
        <v>102930.158574995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 t="s">
        <v>345</v>
      </c>
      <c r="B1301" t="s">
        <v>351</v>
      </c>
      <c r="C1301">
        <v>2022</v>
      </c>
      <c r="D1301" s="34">
        <v>3274182.9529019799</v>
      </c>
      <c r="E1301">
        <v>0</v>
      </c>
      <c r="F1301">
        <v>3274182.9529019799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 t="s">
        <v>345</v>
      </c>
      <c r="B1302" t="s">
        <v>351</v>
      </c>
      <c r="C1302">
        <v>2023</v>
      </c>
      <c r="D1302" s="34">
        <v>3274182.9529019799</v>
      </c>
      <c r="E1302">
        <v>0</v>
      </c>
      <c r="F1302">
        <v>3274182.9529019799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 t="s">
        <v>345</v>
      </c>
      <c r="B1303" t="s">
        <v>351</v>
      </c>
      <c r="C1303">
        <v>2024</v>
      </c>
      <c r="D1303" s="34">
        <v>3274182.9529019799</v>
      </c>
      <c r="E1303">
        <v>0</v>
      </c>
      <c r="F1303">
        <v>3274182.9529019799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 t="s">
        <v>345</v>
      </c>
      <c r="B1304" t="s">
        <v>351</v>
      </c>
      <c r="C1304">
        <v>2025</v>
      </c>
      <c r="D1304" s="34">
        <v>3274182.9529019799</v>
      </c>
      <c r="E1304">
        <v>0</v>
      </c>
      <c r="F1304">
        <v>3274182.9529019799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 t="s">
        <v>345</v>
      </c>
      <c r="B1305" t="s">
        <v>351</v>
      </c>
      <c r="C1305">
        <v>2026</v>
      </c>
      <c r="D1305" s="34">
        <v>3274182.9529019799</v>
      </c>
      <c r="E1305">
        <v>0</v>
      </c>
      <c r="F1305">
        <v>3274182.9529019799</v>
      </c>
      <c r="G1305">
        <v>0</v>
      </c>
      <c r="H1305">
        <v>0</v>
      </c>
      <c r="I1305">
        <v>0</v>
      </c>
      <c r="J1305">
        <v>0</v>
      </c>
    </row>
    <row r="1306" spans="1:10" x14ac:dyDescent="0.35">
      <c r="A1306" t="s">
        <v>345</v>
      </c>
      <c r="B1306" t="s">
        <v>351</v>
      </c>
      <c r="C1306">
        <v>2028</v>
      </c>
      <c r="D1306" s="34">
        <v>3274182.9529019799</v>
      </c>
      <c r="E1306">
        <v>0</v>
      </c>
      <c r="F1306">
        <v>3274182.9529019799</v>
      </c>
      <c r="G1306">
        <v>0</v>
      </c>
      <c r="H1306">
        <v>0</v>
      </c>
      <c r="I1306">
        <v>0</v>
      </c>
      <c r="J1306">
        <v>0</v>
      </c>
    </row>
    <row r="1307" spans="1:10" x14ac:dyDescent="0.35">
      <c r="A1307" t="s">
        <v>345</v>
      </c>
      <c r="B1307" t="s">
        <v>351</v>
      </c>
      <c r="C1307">
        <v>2030</v>
      </c>
      <c r="D1307" s="34">
        <v>3274182.9529019799</v>
      </c>
      <c r="E1307">
        <v>0</v>
      </c>
      <c r="F1307">
        <v>3274182.9529019799</v>
      </c>
      <c r="G1307">
        <v>0</v>
      </c>
      <c r="H1307">
        <v>0</v>
      </c>
      <c r="I1307">
        <v>0</v>
      </c>
      <c r="J1307">
        <v>0</v>
      </c>
    </row>
    <row r="1308" spans="1:10" x14ac:dyDescent="0.35">
      <c r="A1308" t="s">
        <v>345</v>
      </c>
      <c r="B1308" t="s">
        <v>351</v>
      </c>
      <c r="C1308">
        <v>2032</v>
      </c>
      <c r="D1308" s="34">
        <v>3274182.9529019799</v>
      </c>
      <c r="E1308">
        <v>0</v>
      </c>
      <c r="F1308">
        <v>3274182.9529019799</v>
      </c>
      <c r="G1308">
        <v>0</v>
      </c>
      <c r="H1308">
        <v>0</v>
      </c>
      <c r="I1308">
        <v>0</v>
      </c>
      <c r="J1308">
        <v>0</v>
      </c>
    </row>
    <row r="1309" spans="1:10" x14ac:dyDescent="0.35">
      <c r="A1309" t="s">
        <v>345</v>
      </c>
      <c r="B1309" t="s">
        <v>351</v>
      </c>
      <c r="C1309">
        <v>2035</v>
      </c>
      <c r="D1309" s="34">
        <v>3274182.9529019799</v>
      </c>
      <c r="E1309">
        <v>0</v>
      </c>
      <c r="F1309">
        <v>3274182.9529019799</v>
      </c>
      <c r="G1309">
        <v>0</v>
      </c>
      <c r="H1309">
        <v>0</v>
      </c>
      <c r="I1309">
        <v>0</v>
      </c>
      <c r="J1309">
        <v>0</v>
      </c>
    </row>
    <row r="1310" spans="1:10" x14ac:dyDescent="0.35">
      <c r="A1310" t="s">
        <v>345</v>
      </c>
      <c r="B1310" t="s">
        <v>351</v>
      </c>
      <c r="C1310">
        <v>2040</v>
      </c>
      <c r="D1310" s="34">
        <v>3274182.9529019799</v>
      </c>
      <c r="E1310">
        <v>0</v>
      </c>
      <c r="F1310">
        <v>3274182.9529019799</v>
      </c>
      <c r="G1310">
        <v>0</v>
      </c>
      <c r="H1310">
        <v>0</v>
      </c>
      <c r="I1310">
        <v>0</v>
      </c>
      <c r="J1310">
        <v>0</v>
      </c>
    </row>
    <row r="1311" spans="1:10" x14ac:dyDescent="0.35">
      <c r="A1311" t="s">
        <v>345</v>
      </c>
      <c r="B1311" t="s">
        <v>351</v>
      </c>
      <c r="C1311">
        <v>2045</v>
      </c>
      <c r="D1311" s="34">
        <v>3274182.9529019799</v>
      </c>
      <c r="E1311">
        <v>0</v>
      </c>
      <c r="F1311">
        <v>3274182.9529019799</v>
      </c>
      <c r="G1311">
        <v>0</v>
      </c>
      <c r="H1311">
        <v>0</v>
      </c>
      <c r="I1311">
        <v>0</v>
      </c>
      <c r="J1311">
        <v>0</v>
      </c>
    </row>
    <row r="1312" spans="1:10" x14ac:dyDescent="0.35">
      <c r="A1312" t="s">
        <v>345</v>
      </c>
      <c r="B1312" t="s">
        <v>352</v>
      </c>
      <c r="C1312">
        <v>2022</v>
      </c>
      <c r="D1312" s="34">
        <v>665.63417207267798</v>
      </c>
      <c r="E1312">
        <v>0</v>
      </c>
      <c r="F1312">
        <v>665.63417207267798</v>
      </c>
      <c r="G1312">
        <v>0</v>
      </c>
      <c r="H1312">
        <v>0</v>
      </c>
      <c r="I1312">
        <v>0.46863336427645103</v>
      </c>
      <c r="J1312">
        <v>0.46853375618067999</v>
      </c>
    </row>
    <row r="1313" spans="1:10" x14ac:dyDescent="0.35">
      <c r="A1313" t="s">
        <v>345</v>
      </c>
      <c r="B1313" t="s">
        <v>352</v>
      </c>
      <c r="C1313">
        <v>2023</v>
      </c>
      <c r="D1313" s="34">
        <v>657.74654734339401</v>
      </c>
      <c r="E1313">
        <v>0</v>
      </c>
      <c r="F1313">
        <v>657.74654734339401</v>
      </c>
      <c r="G1313">
        <v>0</v>
      </c>
      <c r="H1313">
        <v>0</v>
      </c>
      <c r="I1313">
        <v>0.48849458541975499</v>
      </c>
      <c r="J1313">
        <v>0.48856985620038801</v>
      </c>
    </row>
    <row r="1314" spans="1:10" x14ac:dyDescent="0.35">
      <c r="A1314" t="s">
        <v>345</v>
      </c>
      <c r="B1314" t="s">
        <v>352</v>
      </c>
      <c r="C1314">
        <v>2024</v>
      </c>
      <c r="D1314" s="34">
        <v>669.23590313122395</v>
      </c>
      <c r="E1314">
        <v>0</v>
      </c>
      <c r="F1314">
        <v>669.23590313122395</v>
      </c>
      <c r="G1314">
        <v>0</v>
      </c>
      <c r="H1314">
        <v>0</v>
      </c>
      <c r="I1314">
        <v>0.49506831659480299</v>
      </c>
      <c r="J1314">
        <v>0.49511933117074702</v>
      </c>
    </row>
    <row r="1315" spans="1:10" x14ac:dyDescent="0.35">
      <c r="A1315" t="s">
        <v>345</v>
      </c>
      <c r="B1315" t="s">
        <v>352</v>
      </c>
      <c r="C1315">
        <v>2025</v>
      </c>
      <c r="D1315" s="34">
        <v>680.50345080303703</v>
      </c>
      <c r="E1315">
        <v>0</v>
      </c>
      <c r="F1315">
        <v>680.50345080303703</v>
      </c>
      <c r="G1315">
        <v>0</v>
      </c>
      <c r="H1315">
        <v>0</v>
      </c>
      <c r="I1315">
        <v>0.51809632152312801</v>
      </c>
      <c r="J1315">
        <v>0.51792522805952201</v>
      </c>
    </row>
    <row r="1316" spans="1:10" x14ac:dyDescent="0.35">
      <c r="A1316" t="s">
        <v>345</v>
      </c>
      <c r="B1316" t="s">
        <v>352</v>
      </c>
      <c r="C1316">
        <v>2026</v>
      </c>
      <c r="D1316" s="34">
        <v>467.553144577289</v>
      </c>
      <c r="E1316">
        <v>0</v>
      </c>
      <c r="F1316">
        <v>467.553144577289</v>
      </c>
      <c r="G1316">
        <v>0</v>
      </c>
      <c r="H1316">
        <v>0</v>
      </c>
      <c r="I1316">
        <v>0.37281791793487801</v>
      </c>
      <c r="J1316">
        <v>0.372938472090312</v>
      </c>
    </row>
    <row r="1317" spans="1:10" x14ac:dyDescent="0.35">
      <c r="A1317" t="s">
        <v>345</v>
      </c>
      <c r="B1317" t="s">
        <v>352</v>
      </c>
      <c r="C1317">
        <v>2028</v>
      </c>
      <c r="D1317" s="34">
        <v>371.74951633591098</v>
      </c>
      <c r="E1317">
        <v>0</v>
      </c>
      <c r="F1317">
        <v>371.74951633591098</v>
      </c>
      <c r="G1317">
        <v>0</v>
      </c>
      <c r="H1317">
        <v>0</v>
      </c>
      <c r="I1317">
        <v>0.30173503968264398</v>
      </c>
      <c r="J1317">
        <v>0.301713364131312</v>
      </c>
    </row>
    <row r="1318" spans="1:10" x14ac:dyDescent="0.35">
      <c r="A1318" t="s">
        <v>345</v>
      </c>
      <c r="B1318" t="s">
        <v>352</v>
      </c>
      <c r="C1318">
        <v>2030</v>
      </c>
      <c r="D1318" s="34">
        <v>385.58345766430602</v>
      </c>
      <c r="E1318">
        <v>0</v>
      </c>
      <c r="F1318">
        <v>385.58345766430602</v>
      </c>
      <c r="G1318">
        <v>0</v>
      </c>
      <c r="H1318">
        <v>0</v>
      </c>
      <c r="I1318">
        <v>0.33401069039598802</v>
      </c>
      <c r="J1318">
        <v>0.333807145143388</v>
      </c>
    </row>
    <row r="1319" spans="1:10" x14ac:dyDescent="0.35">
      <c r="A1319" t="s">
        <v>345</v>
      </c>
      <c r="B1319" t="s">
        <v>352</v>
      </c>
      <c r="C1319">
        <v>2032</v>
      </c>
      <c r="D1319" s="34">
        <v>327.10099858754899</v>
      </c>
      <c r="E1319">
        <v>0</v>
      </c>
      <c r="F1319">
        <v>327.10099858754899</v>
      </c>
      <c r="G1319">
        <v>0</v>
      </c>
      <c r="H1319">
        <v>0</v>
      </c>
      <c r="I1319">
        <v>0.299631728799999</v>
      </c>
      <c r="J1319">
        <v>0.29968346506499299</v>
      </c>
    </row>
    <row r="1320" spans="1:10" x14ac:dyDescent="0.35">
      <c r="A1320" t="s">
        <v>345</v>
      </c>
      <c r="B1320" t="s">
        <v>352</v>
      </c>
      <c r="C1320">
        <v>2035</v>
      </c>
      <c r="D1320" s="34">
        <v>227.24603682462299</v>
      </c>
      <c r="E1320">
        <v>0</v>
      </c>
      <c r="F1320">
        <v>227.24603682462299</v>
      </c>
      <c r="G1320">
        <v>0</v>
      </c>
      <c r="H1320">
        <v>0</v>
      </c>
      <c r="I1320">
        <v>0.220731280714378</v>
      </c>
      <c r="J1320">
        <v>0.22047051711024401</v>
      </c>
    </row>
    <row r="1321" spans="1:10" x14ac:dyDescent="0.35">
      <c r="A1321" t="s">
        <v>345</v>
      </c>
      <c r="B1321" t="s">
        <v>352</v>
      </c>
      <c r="C1321">
        <v>2040</v>
      </c>
      <c r="D1321" s="34">
        <v>197.18334266715999</v>
      </c>
      <c r="E1321">
        <v>0</v>
      </c>
      <c r="F1321">
        <v>197.18334266715999</v>
      </c>
      <c r="G1321">
        <v>0</v>
      </c>
      <c r="H1321">
        <v>0</v>
      </c>
      <c r="I1321">
        <v>0.20974148968282499</v>
      </c>
      <c r="J1321">
        <v>0.209851770976204</v>
      </c>
    </row>
    <row r="1322" spans="1:10" x14ac:dyDescent="0.35">
      <c r="A1322" t="s">
        <v>345</v>
      </c>
      <c r="B1322" t="s">
        <v>352</v>
      </c>
      <c r="C1322">
        <v>2045</v>
      </c>
      <c r="D1322" s="34">
        <v>56.130003433631003</v>
      </c>
      <c r="E1322">
        <v>0</v>
      </c>
      <c r="F1322">
        <v>56.130003433631003</v>
      </c>
      <c r="G1322">
        <v>0</v>
      </c>
      <c r="H1322">
        <v>0</v>
      </c>
      <c r="I1322">
        <v>8.1267006914137005E-2</v>
      </c>
      <c r="J1322">
        <v>8.1230968099492804E-2</v>
      </c>
    </row>
    <row r="1323" spans="1:10" x14ac:dyDescent="0.35">
      <c r="A1323" t="s">
        <v>345</v>
      </c>
      <c r="B1323" t="s">
        <v>353</v>
      </c>
      <c r="C1323">
        <v>2022</v>
      </c>
      <c r="D1323" s="34">
        <v>417.84584869850499</v>
      </c>
      <c r="E1323">
        <v>0</v>
      </c>
      <c r="F1323">
        <v>417.84584869850499</v>
      </c>
      <c r="G1323">
        <v>0</v>
      </c>
      <c r="H1323">
        <v>0</v>
      </c>
      <c r="I1323">
        <v>0.21863216445153799</v>
      </c>
      <c r="J1323">
        <v>0.21868622200256699</v>
      </c>
    </row>
    <row r="1324" spans="1:10" x14ac:dyDescent="0.35">
      <c r="A1324" t="s">
        <v>345</v>
      </c>
      <c r="B1324" t="s">
        <v>353</v>
      </c>
      <c r="C1324">
        <v>2023</v>
      </c>
      <c r="D1324" s="34">
        <v>417.63133702210098</v>
      </c>
      <c r="E1324">
        <v>0</v>
      </c>
      <c r="F1324">
        <v>417.63133702210098</v>
      </c>
      <c r="G1324">
        <v>0</v>
      </c>
      <c r="H1324">
        <v>0</v>
      </c>
      <c r="I1324">
        <v>0.22590442893809601</v>
      </c>
      <c r="J1324">
        <v>0.22578383909323399</v>
      </c>
    </row>
    <row r="1325" spans="1:10" x14ac:dyDescent="0.35">
      <c r="A1325" t="s">
        <v>345</v>
      </c>
      <c r="B1325" t="s">
        <v>353</v>
      </c>
      <c r="C1325">
        <v>2024</v>
      </c>
      <c r="D1325" s="34">
        <v>407.46870370975302</v>
      </c>
      <c r="E1325">
        <v>0</v>
      </c>
      <c r="F1325">
        <v>407.46870370975302</v>
      </c>
      <c r="G1325">
        <v>0</v>
      </c>
      <c r="H1325">
        <v>0</v>
      </c>
      <c r="I1325">
        <v>0.229856977834097</v>
      </c>
      <c r="J1325">
        <v>0.22993935122633799</v>
      </c>
    </row>
    <row r="1326" spans="1:10" x14ac:dyDescent="0.35">
      <c r="A1326" t="s">
        <v>345</v>
      </c>
      <c r="B1326" t="s">
        <v>353</v>
      </c>
      <c r="C1326">
        <v>2025</v>
      </c>
      <c r="D1326" s="34">
        <v>409.77619490006401</v>
      </c>
      <c r="E1326">
        <v>0</v>
      </c>
      <c r="F1326">
        <v>409.77619490006401</v>
      </c>
      <c r="G1326">
        <v>0</v>
      </c>
      <c r="H1326">
        <v>0</v>
      </c>
      <c r="I1326">
        <v>0.23717141320135399</v>
      </c>
      <c r="J1326">
        <v>0.23736494601514199</v>
      </c>
    </row>
    <row r="1327" spans="1:10" x14ac:dyDescent="0.35">
      <c r="A1327" t="s">
        <v>345</v>
      </c>
      <c r="B1327" t="s">
        <v>353</v>
      </c>
      <c r="C1327">
        <v>2026</v>
      </c>
      <c r="D1327" s="34">
        <v>274.30817928159303</v>
      </c>
      <c r="E1327">
        <v>0</v>
      </c>
      <c r="F1327">
        <v>274.30817928159303</v>
      </c>
      <c r="G1327">
        <v>0</v>
      </c>
      <c r="H1327">
        <v>0</v>
      </c>
      <c r="I1327">
        <v>0.16875280835679901</v>
      </c>
      <c r="J1327">
        <v>0.16850381781701099</v>
      </c>
    </row>
    <row r="1328" spans="1:10" x14ac:dyDescent="0.35">
      <c r="A1328" t="s">
        <v>345</v>
      </c>
      <c r="B1328" t="s">
        <v>353</v>
      </c>
      <c r="C1328">
        <v>2028</v>
      </c>
      <c r="D1328" s="34">
        <v>222.636057107363</v>
      </c>
      <c r="E1328">
        <v>0</v>
      </c>
      <c r="F1328">
        <v>222.636057107363</v>
      </c>
      <c r="G1328">
        <v>0</v>
      </c>
      <c r="H1328">
        <v>0</v>
      </c>
      <c r="I1328">
        <v>0.13523201998369799</v>
      </c>
      <c r="J1328">
        <v>0.13496394335374701</v>
      </c>
    </row>
    <row r="1329" spans="1:10" x14ac:dyDescent="0.35">
      <c r="A1329" t="s">
        <v>345</v>
      </c>
      <c r="B1329" t="s">
        <v>353</v>
      </c>
      <c r="C1329">
        <v>2030</v>
      </c>
      <c r="D1329" s="34">
        <v>231.802518172417</v>
      </c>
      <c r="E1329">
        <v>0</v>
      </c>
      <c r="F1329">
        <v>231.802518172417</v>
      </c>
      <c r="G1329">
        <v>0</v>
      </c>
      <c r="H1329">
        <v>0</v>
      </c>
      <c r="I1329">
        <v>0.14416470957418601</v>
      </c>
      <c r="J1329">
        <v>0.14419293037754799</v>
      </c>
    </row>
    <row r="1330" spans="1:10" x14ac:dyDescent="0.35">
      <c r="A1330" t="s">
        <v>345</v>
      </c>
      <c r="B1330" t="s">
        <v>353</v>
      </c>
      <c r="C1330">
        <v>2032</v>
      </c>
      <c r="D1330" s="34">
        <v>210.32780048219001</v>
      </c>
      <c r="E1330">
        <v>0</v>
      </c>
      <c r="F1330">
        <v>210.32780048219001</v>
      </c>
      <c r="G1330">
        <v>0</v>
      </c>
      <c r="H1330">
        <v>0</v>
      </c>
      <c r="I1330">
        <v>0.12644467413822399</v>
      </c>
      <c r="J1330">
        <v>0.12669082404801801</v>
      </c>
    </row>
    <row r="1331" spans="1:10" x14ac:dyDescent="0.35">
      <c r="A1331" t="s">
        <v>345</v>
      </c>
      <c r="B1331" t="s">
        <v>353</v>
      </c>
      <c r="C1331">
        <v>2035</v>
      </c>
      <c r="D1331" s="34">
        <v>137.66701119837799</v>
      </c>
      <c r="E1331">
        <v>0</v>
      </c>
      <c r="F1331">
        <v>137.66701119837799</v>
      </c>
      <c r="G1331">
        <v>0</v>
      </c>
      <c r="H1331">
        <v>0</v>
      </c>
      <c r="I1331">
        <v>9.0690231787236106E-2</v>
      </c>
      <c r="J1331">
        <v>9.1314198225406096E-2</v>
      </c>
    </row>
    <row r="1332" spans="1:10" x14ac:dyDescent="0.35">
      <c r="A1332" t="s">
        <v>345</v>
      </c>
      <c r="B1332" t="s">
        <v>353</v>
      </c>
      <c r="C1332">
        <v>2040</v>
      </c>
      <c r="D1332" s="34">
        <v>115.460254450178</v>
      </c>
      <c r="E1332">
        <v>0</v>
      </c>
      <c r="F1332">
        <v>115.460254450178</v>
      </c>
      <c r="G1332">
        <v>0</v>
      </c>
      <c r="H1332">
        <v>0</v>
      </c>
      <c r="I1332">
        <v>8.3833934387373493E-2</v>
      </c>
      <c r="J1332">
        <v>8.38607969476452E-2</v>
      </c>
    </row>
    <row r="1333" spans="1:10" x14ac:dyDescent="0.35">
      <c r="A1333" t="s">
        <v>345</v>
      </c>
      <c r="B1333" t="s">
        <v>353</v>
      </c>
      <c r="C1333">
        <v>2045</v>
      </c>
      <c r="D1333" s="34">
        <v>26.388603962278999</v>
      </c>
      <c r="E1333">
        <v>0</v>
      </c>
      <c r="F1333">
        <v>26.388603962278999</v>
      </c>
      <c r="G1333">
        <v>0</v>
      </c>
      <c r="H1333">
        <v>0</v>
      </c>
      <c r="I1333">
        <v>3.19522274403937E-2</v>
      </c>
      <c r="J1333">
        <v>3.1943716630721798E-2</v>
      </c>
    </row>
    <row r="1334" spans="1:10" x14ac:dyDescent="0.35">
      <c r="A1334" t="s">
        <v>345</v>
      </c>
      <c r="B1334" t="s">
        <v>354</v>
      </c>
      <c r="C1334">
        <v>2022</v>
      </c>
      <c r="D1334" s="34">
        <v>490559.99999999802</v>
      </c>
      <c r="E1334">
        <v>0</v>
      </c>
      <c r="F1334">
        <v>490559.99999999802</v>
      </c>
      <c r="G1334">
        <v>0</v>
      </c>
      <c r="H1334">
        <v>0</v>
      </c>
      <c r="I1334">
        <v>0</v>
      </c>
      <c r="J1334">
        <v>0</v>
      </c>
    </row>
    <row r="1335" spans="1:10" x14ac:dyDescent="0.35">
      <c r="A1335" t="s">
        <v>345</v>
      </c>
      <c r="B1335" t="s">
        <v>354</v>
      </c>
      <c r="C1335">
        <v>2023</v>
      </c>
      <c r="D1335" s="34">
        <v>490559.99999999802</v>
      </c>
      <c r="E1335">
        <v>0</v>
      </c>
      <c r="F1335">
        <v>490559.99999999802</v>
      </c>
      <c r="G1335">
        <v>0</v>
      </c>
      <c r="H1335">
        <v>0</v>
      </c>
      <c r="I1335">
        <v>0</v>
      </c>
      <c r="J1335">
        <v>0</v>
      </c>
    </row>
    <row r="1336" spans="1:10" x14ac:dyDescent="0.35">
      <c r="A1336" t="s">
        <v>345</v>
      </c>
      <c r="B1336" t="s">
        <v>354</v>
      </c>
      <c r="C1336">
        <v>2024</v>
      </c>
      <c r="D1336" s="34">
        <v>490559.99999999802</v>
      </c>
      <c r="E1336">
        <v>0</v>
      </c>
      <c r="F1336">
        <v>490559.99999999802</v>
      </c>
      <c r="G1336">
        <v>0</v>
      </c>
      <c r="H1336">
        <v>0</v>
      </c>
      <c r="I1336">
        <v>0</v>
      </c>
      <c r="J1336">
        <v>0</v>
      </c>
    </row>
    <row r="1337" spans="1:10" x14ac:dyDescent="0.35">
      <c r="A1337" t="s">
        <v>345</v>
      </c>
      <c r="B1337" t="s">
        <v>354</v>
      </c>
      <c r="C1337">
        <v>2025</v>
      </c>
      <c r="D1337" s="34">
        <v>490559.99999999802</v>
      </c>
      <c r="E1337">
        <v>0</v>
      </c>
      <c r="F1337">
        <v>490559.99999999802</v>
      </c>
      <c r="G1337">
        <v>0</v>
      </c>
      <c r="H1337">
        <v>0</v>
      </c>
      <c r="I1337">
        <v>0</v>
      </c>
      <c r="J1337">
        <v>0</v>
      </c>
    </row>
    <row r="1338" spans="1:10" x14ac:dyDescent="0.35">
      <c r="A1338" t="s">
        <v>345</v>
      </c>
      <c r="B1338" t="s">
        <v>354</v>
      </c>
      <c r="C1338">
        <v>2026</v>
      </c>
      <c r="D1338" s="34">
        <v>490559.99999999802</v>
      </c>
      <c r="E1338">
        <v>0</v>
      </c>
      <c r="F1338">
        <v>490559.99999999802</v>
      </c>
      <c r="G1338">
        <v>0</v>
      </c>
      <c r="H1338">
        <v>0</v>
      </c>
      <c r="I1338">
        <v>0</v>
      </c>
      <c r="J1338">
        <v>0</v>
      </c>
    </row>
    <row r="1339" spans="1:10" x14ac:dyDescent="0.35">
      <c r="A1339" t="s">
        <v>345</v>
      </c>
      <c r="B1339" t="s">
        <v>354</v>
      </c>
      <c r="C1339">
        <v>2028</v>
      </c>
      <c r="D1339" s="34">
        <v>490559.99999999802</v>
      </c>
      <c r="E1339">
        <v>0</v>
      </c>
      <c r="F1339">
        <v>490559.99999999802</v>
      </c>
      <c r="G1339">
        <v>0</v>
      </c>
      <c r="H1339">
        <v>0</v>
      </c>
      <c r="I1339">
        <v>0</v>
      </c>
      <c r="J1339">
        <v>0</v>
      </c>
    </row>
    <row r="1340" spans="1:10" x14ac:dyDescent="0.35">
      <c r="A1340" t="s">
        <v>345</v>
      </c>
      <c r="B1340" t="s">
        <v>354</v>
      </c>
      <c r="C1340">
        <v>2030</v>
      </c>
      <c r="D1340" s="34">
        <v>490559.99999999802</v>
      </c>
      <c r="E1340">
        <v>0</v>
      </c>
      <c r="F1340">
        <v>490559.99999999802</v>
      </c>
      <c r="G1340">
        <v>0</v>
      </c>
      <c r="H1340">
        <v>0</v>
      </c>
      <c r="I1340">
        <v>0</v>
      </c>
      <c r="J1340">
        <v>0</v>
      </c>
    </row>
    <row r="1341" spans="1:10" x14ac:dyDescent="0.35">
      <c r="A1341" t="s">
        <v>345</v>
      </c>
      <c r="B1341" t="s">
        <v>354</v>
      </c>
      <c r="C1341">
        <v>2032</v>
      </c>
      <c r="D1341" s="34">
        <v>490559.99999999802</v>
      </c>
      <c r="E1341">
        <v>0</v>
      </c>
      <c r="F1341">
        <v>490559.99999999802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 t="s">
        <v>345</v>
      </c>
      <c r="B1342" t="s">
        <v>354</v>
      </c>
      <c r="C1342">
        <v>2035</v>
      </c>
      <c r="D1342" s="34">
        <v>490559.99999999802</v>
      </c>
      <c r="E1342">
        <v>0</v>
      </c>
      <c r="F1342">
        <v>490559.99999999802</v>
      </c>
      <c r="G1342">
        <v>0</v>
      </c>
      <c r="H1342">
        <v>0</v>
      </c>
      <c r="I1342">
        <v>0</v>
      </c>
      <c r="J1342">
        <v>0</v>
      </c>
    </row>
    <row r="1343" spans="1:10" x14ac:dyDescent="0.35">
      <c r="A1343" t="s">
        <v>345</v>
      </c>
      <c r="B1343" t="s">
        <v>354</v>
      </c>
      <c r="C1343">
        <v>2040</v>
      </c>
      <c r="D1343" s="34">
        <v>490559.99999999802</v>
      </c>
      <c r="E1343">
        <v>0</v>
      </c>
      <c r="F1343">
        <v>490559.99999999802</v>
      </c>
      <c r="G1343">
        <v>0</v>
      </c>
      <c r="H1343">
        <v>0</v>
      </c>
      <c r="I1343">
        <v>0</v>
      </c>
      <c r="J1343">
        <v>0</v>
      </c>
    </row>
    <row r="1344" spans="1:10" x14ac:dyDescent="0.35">
      <c r="A1344" t="s">
        <v>345</v>
      </c>
      <c r="B1344" t="s">
        <v>354</v>
      </c>
      <c r="C1344">
        <v>2045</v>
      </c>
      <c r="D1344" s="34">
        <v>490559.99999999802</v>
      </c>
      <c r="E1344">
        <v>0</v>
      </c>
      <c r="F1344">
        <v>490559.99999999802</v>
      </c>
      <c r="G1344">
        <v>0</v>
      </c>
      <c r="H1344">
        <v>0</v>
      </c>
      <c r="I1344">
        <v>0</v>
      </c>
      <c r="J1344">
        <v>0</v>
      </c>
    </row>
    <row r="1345" spans="1:10" x14ac:dyDescent="0.35">
      <c r="A1345" t="s">
        <v>345</v>
      </c>
      <c r="B1345" t="s">
        <v>355</v>
      </c>
      <c r="C1345">
        <v>2022</v>
      </c>
      <c r="D1345" s="34">
        <v>7529898.11370668</v>
      </c>
      <c r="E1345">
        <v>0</v>
      </c>
      <c r="F1345">
        <v>7529898.11370668</v>
      </c>
      <c r="G1345">
        <v>0</v>
      </c>
      <c r="H1345">
        <v>4.7548716843458898</v>
      </c>
      <c r="I1345">
        <v>0</v>
      </c>
      <c r="J1345">
        <v>0</v>
      </c>
    </row>
    <row r="1346" spans="1:10" x14ac:dyDescent="0.35">
      <c r="A1346" t="s">
        <v>345</v>
      </c>
      <c r="B1346" t="s">
        <v>355</v>
      </c>
      <c r="C1346">
        <v>2023</v>
      </c>
      <c r="D1346" s="34">
        <v>8057039.77342939</v>
      </c>
      <c r="E1346">
        <v>0</v>
      </c>
      <c r="F1346">
        <v>8057039.77342939</v>
      </c>
      <c r="G1346">
        <v>0</v>
      </c>
      <c r="H1346">
        <v>5.3978699607385296</v>
      </c>
      <c r="I1346">
        <v>0</v>
      </c>
      <c r="J1346">
        <v>0</v>
      </c>
    </row>
    <row r="1347" spans="1:10" x14ac:dyDescent="0.35">
      <c r="A1347" t="s">
        <v>345</v>
      </c>
      <c r="B1347" t="s">
        <v>355</v>
      </c>
      <c r="C1347">
        <v>2024</v>
      </c>
      <c r="D1347" s="34">
        <v>8633946.3308599498</v>
      </c>
      <c r="E1347">
        <v>0</v>
      </c>
      <c r="F1347">
        <v>8633946.3308599498</v>
      </c>
      <c r="G1347">
        <v>0</v>
      </c>
      <c r="H1347">
        <v>5.9372110866602901</v>
      </c>
      <c r="I1347">
        <v>0</v>
      </c>
      <c r="J1347">
        <v>0</v>
      </c>
    </row>
    <row r="1348" spans="1:10" x14ac:dyDescent="0.35">
      <c r="A1348" t="s">
        <v>345</v>
      </c>
      <c r="B1348" t="s">
        <v>355</v>
      </c>
      <c r="C1348">
        <v>2025</v>
      </c>
      <c r="D1348" s="34">
        <v>8471194.8216240108</v>
      </c>
      <c r="E1348">
        <v>0</v>
      </c>
      <c r="F1348">
        <v>8471194.8216240108</v>
      </c>
      <c r="G1348">
        <v>0</v>
      </c>
      <c r="H1348">
        <v>5.9033162208345802</v>
      </c>
      <c r="I1348">
        <v>0</v>
      </c>
      <c r="J1348">
        <v>0</v>
      </c>
    </row>
    <row r="1349" spans="1:10" x14ac:dyDescent="0.35">
      <c r="A1349" t="s">
        <v>345</v>
      </c>
      <c r="B1349" t="s">
        <v>355</v>
      </c>
      <c r="C1349">
        <v>2026</v>
      </c>
      <c r="D1349" s="34">
        <v>8999271.2145397794</v>
      </c>
      <c r="E1349">
        <v>0</v>
      </c>
      <c r="F1349">
        <v>8999271.2145397794</v>
      </c>
      <c r="G1349">
        <v>0</v>
      </c>
      <c r="H1349">
        <v>3.2048294332718301</v>
      </c>
      <c r="I1349">
        <v>0</v>
      </c>
      <c r="J1349">
        <v>0</v>
      </c>
    </row>
    <row r="1350" spans="1:10" x14ac:dyDescent="0.35">
      <c r="A1350" t="s">
        <v>345</v>
      </c>
      <c r="B1350" t="s">
        <v>355</v>
      </c>
      <c r="C1350">
        <v>2028</v>
      </c>
      <c r="D1350" s="34">
        <v>8999272.6693473794</v>
      </c>
      <c r="E1350">
        <v>0</v>
      </c>
      <c r="F1350">
        <v>8999272.6693473794</v>
      </c>
      <c r="G1350">
        <v>0</v>
      </c>
      <c r="H1350">
        <v>1.99115393185945</v>
      </c>
      <c r="I1350">
        <v>0</v>
      </c>
      <c r="J1350">
        <v>0</v>
      </c>
    </row>
    <row r="1351" spans="1:10" x14ac:dyDescent="0.35">
      <c r="A1351" t="s">
        <v>345</v>
      </c>
      <c r="B1351" t="s">
        <v>355</v>
      </c>
      <c r="C1351">
        <v>2030</v>
      </c>
      <c r="D1351" s="34">
        <v>8999271.6647175308</v>
      </c>
      <c r="E1351">
        <v>0</v>
      </c>
      <c r="F1351">
        <v>8999271.6647175308</v>
      </c>
      <c r="G1351">
        <v>0</v>
      </c>
      <c r="H1351">
        <v>2.8767226155837098</v>
      </c>
      <c r="I1351">
        <v>0</v>
      </c>
      <c r="J1351">
        <v>0</v>
      </c>
    </row>
    <row r="1352" spans="1:10" x14ac:dyDescent="0.35">
      <c r="A1352" t="s">
        <v>345</v>
      </c>
      <c r="B1352" t="s">
        <v>355</v>
      </c>
      <c r="C1352">
        <v>2032</v>
      </c>
      <c r="D1352" s="34">
        <v>8989762.8985320404</v>
      </c>
      <c r="E1352">
        <v>0</v>
      </c>
      <c r="F1352">
        <v>8989762.8985320404</v>
      </c>
      <c r="G1352">
        <v>0</v>
      </c>
      <c r="H1352">
        <v>9511.7522941255793</v>
      </c>
      <c r="I1352">
        <v>0</v>
      </c>
      <c r="J1352">
        <v>0</v>
      </c>
    </row>
    <row r="1353" spans="1:10" x14ac:dyDescent="0.35">
      <c r="A1353" t="s">
        <v>345</v>
      </c>
      <c r="B1353" t="s">
        <v>355</v>
      </c>
      <c r="C1353">
        <v>2035</v>
      </c>
      <c r="D1353" s="34">
        <v>8985608.8089611605</v>
      </c>
      <c r="E1353">
        <v>0</v>
      </c>
      <c r="F1353">
        <v>8985608.8089611605</v>
      </c>
      <c r="G1353">
        <v>0</v>
      </c>
      <c r="H1353">
        <v>13666.924450325299</v>
      </c>
      <c r="I1353">
        <v>0</v>
      </c>
      <c r="J1353">
        <v>0</v>
      </c>
    </row>
    <row r="1354" spans="1:10" x14ac:dyDescent="0.35">
      <c r="A1354" t="s">
        <v>345</v>
      </c>
      <c r="B1354" t="s">
        <v>355</v>
      </c>
      <c r="C1354">
        <v>2040</v>
      </c>
      <c r="D1354" s="34">
        <v>8977993.2578934301</v>
      </c>
      <c r="E1354">
        <v>0</v>
      </c>
      <c r="F1354">
        <v>8977993.2578934301</v>
      </c>
      <c r="G1354">
        <v>0</v>
      </c>
      <c r="H1354">
        <v>21282.622294619701</v>
      </c>
      <c r="I1354">
        <v>0</v>
      </c>
      <c r="J1354">
        <v>0</v>
      </c>
    </row>
    <row r="1355" spans="1:10" x14ac:dyDescent="0.35">
      <c r="A1355" t="s">
        <v>345</v>
      </c>
      <c r="B1355" t="s">
        <v>355</v>
      </c>
      <c r="C1355">
        <v>2045</v>
      </c>
      <c r="D1355" s="34">
        <v>8962736.6783156097</v>
      </c>
      <c r="E1355">
        <v>0</v>
      </c>
      <c r="F1355">
        <v>8962736.6783156097</v>
      </c>
      <c r="G1355">
        <v>0</v>
      </c>
      <c r="H1355">
        <v>36541.153624378501</v>
      </c>
      <c r="I1355">
        <v>0</v>
      </c>
      <c r="J1355">
        <v>0</v>
      </c>
    </row>
    <row r="1356" spans="1:10" x14ac:dyDescent="0.35">
      <c r="A1356" t="s">
        <v>345</v>
      </c>
      <c r="B1356" t="s">
        <v>356</v>
      </c>
      <c r="C1356">
        <v>2022</v>
      </c>
      <c r="D1356" s="34">
        <v>13105.667810806901</v>
      </c>
      <c r="E1356">
        <v>0</v>
      </c>
      <c r="F1356">
        <v>13105.667810806901</v>
      </c>
      <c r="G1356">
        <v>0</v>
      </c>
      <c r="H1356">
        <v>80.806969871561094</v>
      </c>
      <c r="I1356">
        <v>0</v>
      </c>
      <c r="J1356">
        <v>0</v>
      </c>
    </row>
    <row r="1357" spans="1:10" x14ac:dyDescent="0.35">
      <c r="A1357" t="s">
        <v>345</v>
      </c>
      <c r="B1357" t="s">
        <v>356</v>
      </c>
      <c r="C1357">
        <v>2023</v>
      </c>
      <c r="D1357" s="34">
        <v>13105.9992669373</v>
      </c>
      <c r="E1357">
        <v>0</v>
      </c>
      <c r="F1357">
        <v>13105.9992669373</v>
      </c>
      <c r="G1357">
        <v>0</v>
      </c>
      <c r="H1357">
        <v>80.381395688073994</v>
      </c>
      <c r="I1357">
        <v>0</v>
      </c>
      <c r="J1357">
        <v>0</v>
      </c>
    </row>
    <row r="1358" spans="1:10" x14ac:dyDescent="0.35">
      <c r="A1358" t="s">
        <v>345</v>
      </c>
      <c r="B1358" t="s">
        <v>356</v>
      </c>
      <c r="C1358">
        <v>2024</v>
      </c>
      <c r="D1358" s="34">
        <v>13109.8842009976</v>
      </c>
      <c r="E1358">
        <v>0</v>
      </c>
      <c r="F1358">
        <v>13109.8842009976</v>
      </c>
      <c r="G1358">
        <v>0</v>
      </c>
      <c r="H1358">
        <v>76.044740253111698</v>
      </c>
      <c r="I1358">
        <v>0</v>
      </c>
      <c r="J1358">
        <v>0</v>
      </c>
    </row>
    <row r="1359" spans="1:10" x14ac:dyDescent="0.35">
      <c r="A1359" t="s">
        <v>345</v>
      </c>
      <c r="B1359" t="s">
        <v>356</v>
      </c>
      <c r="C1359">
        <v>2025</v>
      </c>
      <c r="D1359" s="34">
        <v>13095.1774003971</v>
      </c>
      <c r="E1359">
        <v>0</v>
      </c>
      <c r="F1359">
        <v>13095.1774003971</v>
      </c>
      <c r="G1359">
        <v>0</v>
      </c>
      <c r="H1359">
        <v>90.629382709699698</v>
      </c>
      <c r="I1359">
        <v>0</v>
      </c>
      <c r="J1359">
        <v>0</v>
      </c>
    </row>
    <row r="1360" spans="1:10" x14ac:dyDescent="0.35">
      <c r="A1360" t="s">
        <v>345</v>
      </c>
      <c r="B1360" t="s">
        <v>356</v>
      </c>
      <c r="C1360">
        <v>2026</v>
      </c>
      <c r="D1360" s="34">
        <v>13044.691724938901</v>
      </c>
      <c r="E1360">
        <v>0</v>
      </c>
      <c r="F1360">
        <v>13044.691724938901</v>
      </c>
      <c r="G1360">
        <v>0</v>
      </c>
      <c r="H1360">
        <v>144.23831554658699</v>
      </c>
      <c r="I1360">
        <v>0</v>
      </c>
      <c r="J1360">
        <v>0</v>
      </c>
    </row>
    <row r="1361" spans="1:10" x14ac:dyDescent="0.35">
      <c r="A1361" t="s">
        <v>345</v>
      </c>
      <c r="B1361" t="s">
        <v>356</v>
      </c>
      <c r="C1361">
        <v>2028</v>
      </c>
      <c r="D1361" s="34">
        <v>12996.4921668972</v>
      </c>
      <c r="E1361">
        <v>0</v>
      </c>
      <c r="F1361">
        <v>12996.4921668972</v>
      </c>
      <c r="G1361">
        <v>0</v>
      </c>
      <c r="H1361">
        <v>193.164550708165</v>
      </c>
      <c r="I1361">
        <v>0</v>
      </c>
      <c r="J1361">
        <v>0</v>
      </c>
    </row>
    <row r="1362" spans="1:10" x14ac:dyDescent="0.35">
      <c r="A1362" t="s">
        <v>345</v>
      </c>
      <c r="B1362" t="s">
        <v>356</v>
      </c>
      <c r="C1362">
        <v>2030</v>
      </c>
      <c r="D1362" s="34">
        <v>12004.707800566301</v>
      </c>
      <c r="E1362">
        <v>0</v>
      </c>
      <c r="F1362">
        <v>12004.707800566301</v>
      </c>
      <c r="G1362">
        <v>0</v>
      </c>
      <c r="H1362">
        <v>1182.8651010942699</v>
      </c>
      <c r="I1362">
        <v>0</v>
      </c>
      <c r="J1362">
        <v>0</v>
      </c>
    </row>
    <row r="1363" spans="1:10" x14ac:dyDescent="0.35">
      <c r="A1363" t="s">
        <v>345</v>
      </c>
      <c r="B1363" t="s">
        <v>356</v>
      </c>
      <c r="C1363">
        <v>2032</v>
      </c>
      <c r="D1363" s="34">
        <v>11955.440650673299</v>
      </c>
      <c r="E1363">
        <v>0</v>
      </c>
      <c r="F1363">
        <v>11955.440650673299</v>
      </c>
      <c r="G1363">
        <v>0</v>
      </c>
      <c r="H1363">
        <v>1236.0355662231</v>
      </c>
      <c r="I1363">
        <v>0</v>
      </c>
      <c r="J1363">
        <v>0</v>
      </c>
    </row>
    <row r="1364" spans="1:10" x14ac:dyDescent="0.35">
      <c r="A1364" t="s">
        <v>345</v>
      </c>
      <c r="B1364" t="s">
        <v>356</v>
      </c>
      <c r="C1364">
        <v>2035</v>
      </c>
      <c r="D1364" s="34">
        <v>11945.8353105889</v>
      </c>
      <c r="E1364">
        <v>0</v>
      </c>
      <c r="F1364">
        <v>11945.8353105889</v>
      </c>
      <c r="G1364">
        <v>0</v>
      </c>
      <c r="H1364">
        <v>1243.36823213052</v>
      </c>
      <c r="I1364">
        <v>0</v>
      </c>
      <c r="J1364">
        <v>0</v>
      </c>
    </row>
    <row r="1365" spans="1:10" x14ac:dyDescent="0.35">
      <c r="A1365" t="s">
        <v>345</v>
      </c>
      <c r="B1365" t="s">
        <v>356</v>
      </c>
      <c r="C1365">
        <v>2040</v>
      </c>
      <c r="D1365" s="34">
        <v>12030.680243967599</v>
      </c>
      <c r="E1365">
        <v>0</v>
      </c>
      <c r="F1365">
        <v>12030.680243967599</v>
      </c>
      <c r="G1365">
        <v>0</v>
      </c>
      <c r="H1365">
        <v>1157.6145405592499</v>
      </c>
      <c r="I1365">
        <v>0</v>
      </c>
      <c r="J1365">
        <v>0</v>
      </c>
    </row>
    <row r="1366" spans="1:10" x14ac:dyDescent="0.35">
      <c r="A1366" t="s">
        <v>345</v>
      </c>
      <c r="B1366" t="s">
        <v>356</v>
      </c>
      <c r="C1366">
        <v>2045</v>
      </c>
      <c r="D1366" s="34">
        <v>12658.2637701317</v>
      </c>
      <c r="E1366">
        <v>0</v>
      </c>
      <c r="F1366">
        <v>12658.2637701317</v>
      </c>
      <c r="G1366">
        <v>0</v>
      </c>
      <c r="H1366">
        <v>533.23700971589903</v>
      </c>
      <c r="I1366">
        <v>0</v>
      </c>
      <c r="J1366">
        <v>0</v>
      </c>
    </row>
    <row r="1367" spans="1:10" x14ac:dyDescent="0.35">
      <c r="A1367" t="s">
        <v>345</v>
      </c>
      <c r="B1367" t="s">
        <v>357</v>
      </c>
      <c r="C1367">
        <v>2022</v>
      </c>
      <c r="D1367" s="34">
        <v>1085474.38652579</v>
      </c>
      <c r="E1367">
        <v>0</v>
      </c>
      <c r="F1367">
        <v>1085474.38652579</v>
      </c>
      <c r="G1367">
        <v>0</v>
      </c>
      <c r="H1367">
        <v>9.3138704846490299</v>
      </c>
      <c r="I1367">
        <v>0</v>
      </c>
      <c r="J1367">
        <v>0</v>
      </c>
    </row>
    <row r="1368" spans="1:10" x14ac:dyDescent="0.35">
      <c r="A1368" t="s">
        <v>345</v>
      </c>
      <c r="B1368" t="s">
        <v>357</v>
      </c>
      <c r="C1368">
        <v>2023</v>
      </c>
      <c r="D1368" s="34">
        <v>1085473.1298957199</v>
      </c>
      <c r="E1368">
        <v>0</v>
      </c>
      <c r="F1368">
        <v>1085473.1298957199</v>
      </c>
      <c r="G1368">
        <v>0</v>
      </c>
      <c r="H1368">
        <v>10.477233999054601</v>
      </c>
      <c r="I1368">
        <v>0</v>
      </c>
      <c r="J1368">
        <v>0</v>
      </c>
    </row>
    <row r="1369" spans="1:10" x14ac:dyDescent="0.35">
      <c r="A1369" t="s">
        <v>345</v>
      </c>
      <c r="B1369" t="s">
        <v>357</v>
      </c>
      <c r="C1369">
        <v>2024</v>
      </c>
      <c r="D1369" s="34">
        <v>1085472.32351731</v>
      </c>
      <c r="E1369">
        <v>0</v>
      </c>
      <c r="F1369">
        <v>1085472.32351731</v>
      </c>
      <c r="G1369">
        <v>0</v>
      </c>
      <c r="H1369">
        <v>10.823045462739699</v>
      </c>
      <c r="I1369">
        <v>0</v>
      </c>
      <c r="J1369">
        <v>0</v>
      </c>
    </row>
    <row r="1370" spans="1:10" x14ac:dyDescent="0.35">
      <c r="A1370" t="s">
        <v>345</v>
      </c>
      <c r="B1370" t="s">
        <v>357</v>
      </c>
      <c r="C1370">
        <v>2025</v>
      </c>
      <c r="D1370" s="34">
        <v>1828548.84448182</v>
      </c>
      <c r="E1370">
        <v>0</v>
      </c>
      <c r="F1370">
        <v>1828548.84448182</v>
      </c>
      <c r="G1370">
        <v>0</v>
      </c>
      <c r="H1370">
        <v>9.8291695941894694</v>
      </c>
      <c r="I1370">
        <v>0</v>
      </c>
      <c r="J1370">
        <v>0</v>
      </c>
    </row>
    <row r="1371" spans="1:10" x14ac:dyDescent="0.35">
      <c r="A1371" t="s">
        <v>345</v>
      </c>
      <c r="B1371" t="s">
        <v>357</v>
      </c>
      <c r="C1371">
        <v>2026</v>
      </c>
      <c r="D1371" s="34">
        <v>1828555.8210386201</v>
      </c>
      <c r="E1371">
        <v>0</v>
      </c>
      <c r="F1371">
        <v>1828555.8210386201</v>
      </c>
      <c r="G1371">
        <v>0</v>
      </c>
      <c r="H1371">
        <v>5.5975414179466201</v>
      </c>
      <c r="I1371">
        <v>0</v>
      </c>
      <c r="J1371">
        <v>0</v>
      </c>
    </row>
    <row r="1372" spans="1:10" x14ac:dyDescent="0.35">
      <c r="A1372" t="s">
        <v>345</v>
      </c>
      <c r="B1372" t="s">
        <v>357</v>
      </c>
      <c r="C1372">
        <v>2028</v>
      </c>
      <c r="D1372" s="34">
        <v>1828558.8722878599</v>
      </c>
      <c r="E1372">
        <v>0</v>
      </c>
      <c r="F1372">
        <v>1828558.8722878599</v>
      </c>
      <c r="G1372">
        <v>0</v>
      </c>
      <c r="H1372">
        <v>4.5201405770550904</v>
      </c>
      <c r="I1372">
        <v>0</v>
      </c>
      <c r="J1372">
        <v>0</v>
      </c>
    </row>
    <row r="1373" spans="1:10" x14ac:dyDescent="0.35">
      <c r="A1373" t="s">
        <v>345</v>
      </c>
      <c r="B1373" t="s">
        <v>357</v>
      </c>
      <c r="C1373">
        <v>2030</v>
      </c>
      <c r="D1373" s="34">
        <v>1828556.23948716</v>
      </c>
      <c r="E1373">
        <v>0</v>
      </c>
      <c r="F1373">
        <v>1828556.23948716</v>
      </c>
      <c r="G1373">
        <v>0</v>
      </c>
      <c r="H1373">
        <v>6.2676937212649904</v>
      </c>
      <c r="I1373">
        <v>0</v>
      </c>
      <c r="J1373">
        <v>0</v>
      </c>
    </row>
    <row r="1374" spans="1:10" x14ac:dyDescent="0.35">
      <c r="A1374" t="s">
        <v>345</v>
      </c>
      <c r="B1374" t="s">
        <v>357</v>
      </c>
      <c r="C1374">
        <v>2032</v>
      </c>
      <c r="D1374" s="34">
        <v>1824242.5815276401</v>
      </c>
      <c r="E1374">
        <v>0</v>
      </c>
      <c r="F1374">
        <v>1824242.5815276401</v>
      </c>
      <c r="G1374">
        <v>0</v>
      </c>
      <c r="H1374">
        <v>4320.1237085625098</v>
      </c>
      <c r="I1374">
        <v>0</v>
      </c>
      <c r="J1374">
        <v>0</v>
      </c>
    </row>
    <row r="1375" spans="1:10" x14ac:dyDescent="0.35">
      <c r="A1375" t="s">
        <v>345</v>
      </c>
      <c r="B1375" t="s">
        <v>357</v>
      </c>
      <c r="C1375">
        <v>2035</v>
      </c>
      <c r="D1375" s="34">
        <v>1821578.63868055</v>
      </c>
      <c r="E1375">
        <v>0</v>
      </c>
      <c r="F1375">
        <v>1821578.63868055</v>
      </c>
      <c r="G1375">
        <v>0</v>
      </c>
      <c r="H1375">
        <v>6986.1287991354202</v>
      </c>
      <c r="I1375">
        <v>0</v>
      </c>
      <c r="J1375">
        <v>0</v>
      </c>
    </row>
    <row r="1376" spans="1:10" x14ac:dyDescent="0.35">
      <c r="A1376" t="s">
        <v>345</v>
      </c>
      <c r="B1376" t="s">
        <v>357</v>
      </c>
      <c r="C1376">
        <v>2040</v>
      </c>
      <c r="D1376" s="34">
        <v>1817604.09895814</v>
      </c>
      <c r="E1376">
        <v>0</v>
      </c>
      <c r="F1376">
        <v>1817604.09895814</v>
      </c>
      <c r="G1376">
        <v>0</v>
      </c>
      <c r="H1376">
        <v>10962.0449631665</v>
      </c>
      <c r="I1376">
        <v>0</v>
      </c>
      <c r="J1376">
        <v>0</v>
      </c>
    </row>
    <row r="1377" spans="1:10" x14ac:dyDescent="0.35">
      <c r="A1377" t="s">
        <v>345</v>
      </c>
      <c r="B1377" t="s">
        <v>357</v>
      </c>
      <c r="C1377">
        <v>2045</v>
      </c>
      <c r="D1377" s="34">
        <v>1812298.2113965501</v>
      </c>
      <c r="E1377">
        <v>0</v>
      </c>
      <c r="F1377">
        <v>1812298.2113965501</v>
      </c>
      <c r="G1377">
        <v>0</v>
      </c>
      <c r="H1377">
        <v>16271.0836238632</v>
      </c>
      <c r="I1377">
        <v>0</v>
      </c>
      <c r="J1377">
        <v>0</v>
      </c>
    </row>
    <row r="1378" spans="1:10" x14ac:dyDescent="0.35">
      <c r="A1378" t="s">
        <v>358</v>
      </c>
      <c r="B1378" t="s">
        <v>359</v>
      </c>
      <c r="C1378">
        <v>2022</v>
      </c>
      <c r="D1378" s="34">
        <v>233716.8</v>
      </c>
      <c r="E1378">
        <v>0</v>
      </c>
      <c r="F1378">
        <v>233716.8</v>
      </c>
      <c r="G1378">
        <v>0</v>
      </c>
      <c r="H1378">
        <v>0</v>
      </c>
      <c r="I1378">
        <v>0</v>
      </c>
      <c r="J1378">
        <v>0</v>
      </c>
    </row>
    <row r="1379" spans="1:10" x14ac:dyDescent="0.35">
      <c r="A1379" t="s">
        <v>358</v>
      </c>
      <c r="B1379" t="s">
        <v>359</v>
      </c>
      <c r="C1379">
        <v>2023</v>
      </c>
      <c r="D1379" s="34">
        <v>233716.8</v>
      </c>
      <c r="E1379">
        <v>0</v>
      </c>
      <c r="F1379">
        <v>233716.8</v>
      </c>
      <c r="G1379">
        <v>0</v>
      </c>
      <c r="H1379">
        <v>0</v>
      </c>
      <c r="I1379">
        <v>0</v>
      </c>
      <c r="J1379">
        <v>0</v>
      </c>
    </row>
    <row r="1380" spans="1:10" x14ac:dyDescent="0.35">
      <c r="A1380" t="s">
        <v>358</v>
      </c>
      <c r="B1380" t="s">
        <v>359</v>
      </c>
      <c r="C1380">
        <v>2024</v>
      </c>
      <c r="D1380" s="34">
        <v>233716.8</v>
      </c>
      <c r="E1380">
        <v>0</v>
      </c>
      <c r="F1380">
        <v>233716.8</v>
      </c>
      <c r="G1380">
        <v>0</v>
      </c>
      <c r="H1380">
        <v>0</v>
      </c>
      <c r="I1380">
        <v>0</v>
      </c>
      <c r="J1380">
        <v>0</v>
      </c>
    </row>
    <row r="1381" spans="1:10" x14ac:dyDescent="0.35">
      <c r="A1381" t="s">
        <v>358</v>
      </c>
      <c r="B1381" t="s">
        <v>359</v>
      </c>
      <c r="C1381">
        <v>2025</v>
      </c>
      <c r="D1381" s="34">
        <v>233716.8</v>
      </c>
      <c r="E1381">
        <v>0</v>
      </c>
      <c r="F1381">
        <v>233716.8</v>
      </c>
      <c r="G1381">
        <v>0</v>
      </c>
      <c r="H1381">
        <v>0</v>
      </c>
      <c r="I1381">
        <v>0</v>
      </c>
      <c r="J1381">
        <v>0</v>
      </c>
    </row>
    <row r="1382" spans="1:10" x14ac:dyDescent="0.35">
      <c r="A1382" t="s">
        <v>358</v>
      </c>
      <c r="B1382" t="s">
        <v>359</v>
      </c>
      <c r="C1382">
        <v>2026</v>
      </c>
      <c r="D1382" s="34">
        <v>233716.8</v>
      </c>
      <c r="E1382">
        <v>0</v>
      </c>
      <c r="F1382">
        <v>233716.8</v>
      </c>
      <c r="G1382">
        <v>0</v>
      </c>
      <c r="H1382">
        <v>0</v>
      </c>
      <c r="I1382">
        <v>0</v>
      </c>
      <c r="J1382">
        <v>0</v>
      </c>
    </row>
    <row r="1383" spans="1:10" x14ac:dyDescent="0.35">
      <c r="A1383" t="s">
        <v>358</v>
      </c>
      <c r="B1383" t="s">
        <v>359</v>
      </c>
      <c r="C1383">
        <v>2028</v>
      </c>
      <c r="D1383" s="34">
        <v>233716.8</v>
      </c>
      <c r="E1383">
        <v>0</v>
      </c>
      <c r="F1383">
        <v>233716.8</v>
      </c>
      <c r="G1383">
        <v>0</v>
      </c>
      <c r="H1383">
        <v>0</v>
      </c>
      <c r="I1383">
        <v>0</v>
      </c>
      <c r="J1383">
        <v>0</v>
      </c>
    </row>
    <row r="1384" spans="1:10" x14ac:dyDescent="0.35">
      <c r="A1384" t="s">
        <v>358</v>
      </c>
      <c r="B1384" t="s">
        <v>359</v>
      </c>
      <c r="C1384">
        <v>2030</v>
      </c>
      <c r="D1384" s="34">
        <v>233716.8</v>
      </c>
      <c r="E1384">
        <v>0</v>
      </c>
      <c r="F1384">
        <v>233716.8</v>
      </c>
      <c r="G1384">
        <v>0</v>
      </c>
      <c r="H1384">
        <v>0</v>
      </c>
      <c r="I1384">
        <v>0</v>
      </c>
      <c r="J1384">
        <v>0</v>
      </c>
    </row>
    <row r="1385" spans="1:10" x14ac:dyDescent="0.35">
      <c r="A1385" t="s">
        <v>358</v>
      </c>
      <c r="B1385" t="s">
        <v>359</v>
      </c>
      <c r="C1385">
        <v>2032</v>
      </c>
      <c r="D1385" s="34">
        <v>233716.8</v>
      </c>
      <c r="E1385">
        <v>0</v>
      </c>
      <c r="F1385">
        <v>233716.8</v>
      </c>
      <c r="G1385">
        <v>0</v>
      </c>
      <c r="H1385">
        <v>0</v>
      </c>
      <c r="I1385">
        <v>0</v>
      </c>
      <c r="J1385">
        <v>0</v>
      </c>
    </row>
    <row r="1386" spans="1:10" x14ac:dyDescent="0.35">
      <c r="A1386" t="s">
        <v>358</v>
      </c>
      <c r="B1386" t="s">
        <v>359</v>
      </c>
      <c r="C1386">
        <v>2035</v>
      </c>
      <c r="D1386" s="34">
        <v>233716.8</v>
      </c>
      <c r="E1386">
        <v>0</v>
      </c>
      <c r="F1386">
        <v>233716.8</v>
      </c>
      <c r="G1386">
        <v>0</v>
      </c>
      <c r="H1386">
        <v>0</v>
      </c>
      <c r="I1386">
        <v>0</v>
      </c>
      <c r="J1386">
        <v>0</v>
      </c>
    </row>
    <row r="1387" spans="1:10" x14ac:dyDescent="0.35">
      <c r="A1387" t="s">
        <v>358</v>
      </c>
      <c r="B1387" t="s">
        <v>359</v>
      </c>
      <c r="C1387">
        <v>2040</v>
      </c>
      <c r="D1387" s="34">
        <v>233716.8</v>
      </c>
      <c r="E1387">
        <v>0</v>
      </c>
      <c r="F1387">
        <v>233716.8</v>
      </c>
      <c r="G1387">
        <v>0</v>
      </c>
      <c r="H1387">
        <v>0</v>
      </c>
      <c r="I1387">
        <v>0</v>
      </c>
      <c r="J1387">
        <v>0</v>
      </c>
    </row>
    <row r="1388" spans="1:10" x14ac:dyDescent="0.35">
      <c r="A1388" t="s">
        <v>358</v>
      </c>
      <c r="B1388" t="s">
        <v>359</v>
      </c>
      <c r="C1388">
        <v>2045</v>
      </c>
      <c r="D1388" s="34">
        <v>233716.8</v>
      </c>
      <c r="E1388">
        <v>0</v>
      </c>
      <c r="F1388">
        <v>233716.8</v>
      </c>
      <c r="G1388">
        <v>0</v>
      </c>
      <c r="H1388">
        <v>0</v>
      </c>
      <c r="I1388">
        <v>0</v>
      </c>
      <c r="J1388">
        <v>0</v>
      </c>
    </row>
    <row r="1389" spans="1:10" x14ac:dyDescent="0.35">
      <c r="A1389" t="s">
        <v>358</v>
      </c>
      <c r="B1389" t="s">
        <v>360</v>
      </c>
      <c r="C1389">
        <v>2022</v>
      </c>
      <c r="D1389" s="34">
        <v>5116716</v>
      </c>
      <c r="E1389">
        <v>0</v>
      </c>
      <c r="F1389">
        <v>5116716</v>
      </c>
      <c r="G1389">
        <v>0</v>
      </c>
      <c r="H1389">
        <v>0</v>
      </c>
      <c r="I1389">
        <v>0</v>
      </c>
      <c r="J1389">
        <v>0</v>
      </c>
    </row>
    <row r="1390" spans="1:10" x14ac:dyDescent="0.35">
      <c r="A1390" t="s">
        <v>358</v>
      </c>
      <c r="B1390" t="s">
        <v>360</v>
      </c>
      <c r="C1390">
        <v>2023</v>
      </c>
      <c r="D1390" s="34">
        <v>5116716</v>
      </c>
      <c r="E1390">
        <v>0</v>
      </c>
      <c r="F1390">
        <v>5116716</v>
      </c>
      <c r="G1390">
        <v>0</v>
      </c>
      <c r="H1390">
        <v>0</v>
      </c>
      <c r="I1390">
        <v>0</v>
      </c>
      <c r="J1390">
        <v>0</v>
      </c>
    </row>
    <row r="1391" spans="1:10" x14ac:dyDescent="0.35">
      <c r="A1391" t="s">
        <v>358</v>
      </c>
      <c r="B1391" t="s">
        <v>360</v>
      </c>
      <c r="C1391">
        <v>2024</v>
      </c>
      <c r="D1391" s="34">
        <v>5116716</v>
      </c>
      <c r="E1391">
        <v>0</v>
      </c>
      <c r="F1391">
        <v>5116716</v>
      </c>
      <c r="G1391">
        <v>0</v>
      </c>
      <c r="H1391">
        <v>0</v>
      </c>
      <c r="I1391">
        <v>0</v>
      </c>
      <c r="J1391">
        <v>0</v>
      </c>
    </row>
    <row r="1392" spans="1:10" x14ac:dyDescent="0.35">
      <c r="A1392" t="s">
        <v>358</v>
      </c>
      <c r="B1392" t="s">
        <v>360</v>
      </c>
      <c r="C1392">
        <v>2025</v>
      </c>
      <c r="D1392" s="34">
        <v>5116716</v>
      </c>
      <c r="E1392">
        <v>0</v>
      </c>
      <c r="F1392">
        <v>5116716</v>
      </c>
      <c r="G1392">
        <v>0</v>
      </c>
      <c r="H1392">
        <v>0</v>
      </c>
      <c r="I1392">
        <v>0</v>
      </c>
      <c r="J1392">
        <v>0</v>
      </c>
    </row>
    <row r="1393" spans="1:10" x14ac:dyDescent="0.35">
      <c r="A1393" t="s">
        <v>358</v>
      </c>
      <c r="B1393" t="s">
        <v>360</v>
      </c>
      <c r="C1393">
        <v>2026</v>
      </c>
      <c r="D1393" s="34">
        <v>5116716</v>
      </c>
      <c r="E1393">
        <v>0</v>
      </c>
      <c r="F1393">
        <v>5116716</v>
      </c>
      <c r="G1393">
        <v>0</v>
      </c>
      <c r="H1393">
        <v>0</v>
      </c>
      <c r="I1393">
        <v>0</v>
      </c>
      <c r="J1393">
        <v>0</v>
      </c>
    </row>
    <row r="1394" spans="1:10" x14ac:dyDescent="0.35">
      <c r="A1394" t="s">
        <v>358</v>
      </c>
      <c r="B1394" t="s">
        <v>360</v>
      </c>
      <c r="C1394">
        <v>2028</v>
      </c>
      <c r="D1394" s="34">
        <v>5116716</v>
      </c>
      <c r="E1394">
        <v>0</v>
      </c>
      <c r="F1394">
        <v>5116716</v>
      </c>
      <c r="G1394">
        <v>0</v>
      </c>
      <c r="H1394">
        <v>0</v>
      </c>
      <c r="I1394">
        <v>0</v>
      </c>
      <c r="J1394">
        <v>0</v>
      </c>
    </row>
    <row r="1395" spans="1:10" x14ac:dyDescent="0.35">
      <c r="A1395" t="s">
        <v>358</v>
      </c>
      <c r="B1395" t="s">
        <v>360</v>
      </c>
      <c r="C1395">
        <v>2030</v>
      </c>
      <c r="D1395" s="34">
        <v>4766316</v>
      </c>
      <c r="E1395">
        <v>0</v>
      </c>
      <c r="F1395">
        <v>4766316</v>
      </c>
      <c r="G1395">
        <v>0</v>
      </c>
      <c r="H1395">
        <v>0</v>
      </c>
      <c r="I1395">
        <v>0</v>
      </c>
      <c r="J1395">
        <v>0</v>
      </c>
    </row>
    <row r="1396" spans="1:10" x14ac:dyDescent="0.35">
      <c r="A1396" t="s">
        <v>358</v>
      </c>
      <c r="B1396" t="s">
        <v>360</v>
      </c>
      <c r="C1396">
        <v>2032</v>
      </c>
      <c r="D1396" s="34">
        <v>4766316</v>
      </c>
      <c r="E1396">
        <v>0</v>
      </c>
      <c r="F1396">
        <v>4766316</v>
      </c>
      <c r="G1396">
        <v>0</v>
      </c>
      <c r="H1396">
        <v>0</v>
      </c>
      <c r="I1396">
        <v>0</v>
      </c>
      <c r="J1396">
        <v>0</v>
      </c>
    </row>
    <row r="1397" spans="1:10" x14ac:dyDescent="0.35">
      <c r="A1397" t="s">
        <v>358</v>
      </c>
      <c r="B1397" t="s">
        <v>360</v>
      </c>
      <c r="C1397">
        <v>2035</v>
      </c>
      <c r="D1397" s="34">
        <v>4766316</v>
      </c>
      <c r="E1397">
        <v>0</v>
      </c>
      <c r="F1397">
        <v>4766316</v>
      </c>
      <c r="G1397">
        <v>0</v>
      </c>
      <c r="H1397">
        <v>0</v>
      </c>
      <c r="I1397">
        <v>0</v>
      </c>
      <c r="J1397">
        <v>0</v>
      </c>
    </row>
    <row r="1398" spans="1:10" x14ac:dyDescent="0.35">
      <c r="A1398" t="s">
        <v>358</v>
      </c>
      <c r="B1398" t="s">
        <v>360</v>
      </c>
      <c r="C1398">
        <v>2040</v>
      </c>
      <c r="D1398" s="34">
        <v>4766316</v>
      </c>
      <c r="E1398">
        <v>0</v>
      </c>
      <c r="F1398">
        <v>4766316</v>
      </c>
      <c r="G1398">
        <v>0</v>
      </c>
      <c r="H1398">
        <v>0</v>
      </c>
      <c r="I1398">
        <v>0</v>
      </c>
      <c r="J1398">
        <v>0</v>
      </c>
    </row>
    <row r="1399" spans="1:10" x14ac:dyDescent="0.35">
      <c r="A1399" t="s">
        <v>358</v>
      </c>
      <c r="B1399" t="s">
        <v>360</v>
      </c>
      <c r="C1399">
        <v>2045</v>
      </c>
      <c r="D1399" s="34">
        <v>4766316</v>
      </c>
      <c r="E1399">
        <v>0</v>
      </c>
      <c r="F1399">
        <v>4766316</v>
      </c>
      <c r="G1399">
        <v>0</v>
      </c>
      <c r="H1399">
        <v>0</v>
      </c>
      <c r="I1399">
        <v>0</v>
      </c>
      <c r="J1399">
        <v>0</v>
      </c>
    </row>
    <row r="1400" spans="1:10" x14ac:dyDescent="0.35">
      <c r="A1400" t="s">
        <v>358</v>
      </c>
      <c r="B1400" t="s">
        <v>361</v>
      </c>
      <c r="C1400">
        <v>2022</v>
      </c>
      <c r="D1400" s="34">
        <v>63777196.429872699</v>
      </c>
      <c r="E1400">
        <v>0</v>
      </c>
      <c r="F1400">
        <v>63777196.429872699</v>
      </c>
      <c r="G1400">
        <v>0</v>
      </c>
      <c r="H1400">
        <v>0</v>
      </c>
      <c r="I1400">
        <v>0.11189487051383699</v>
      </c>
      <c r="J1400">
        <v>0.112014309841065</v>
      </c>
    </row>
    <row r="1401" spans="1:10" x14ac:dyDescent="0.35">
      <c r="A1401" t="s">
        <v>358</v>
      </c>
      <c r="B1401" t="s">
        <v>361</v>
      </c>
      <c r="C1401">
        <v>2023</v>
      </c>
      <c r="D1401" s="34">
        <v>62427536.031269804</v>
      </c>
      <c r="E1401">
        <v>0</v>
      </c>
      <c r="F1401">
        <v>62427536.031269804</v>
      </c>
      <c r="G1401">
        <v>0</v>
      </c>
      <c r="H1401">
        <v>0</v>
      </c>
      <c r="I1401">
        <v>0.115909527346852</v>
      </c>
      <c r="J1401">
        <v>0.115984524382006</v>
      </c>
    </row>
    <row r="1402" spans="1:10" x14ac:dyDescent="0.35">
      <c r="A1402" t="s">
        <v>358</v>
      </c>
      <c r="B1402" t="s">
        <v>361</v>
      </c>
      <c r="C1402">
        <v>2024</v>
      </c>
      <c r="D1402" s="34">
        <v>61060518.726208702</v>
      </c>
      <c r="E1402">
        <v>0</v>
      </c>
      <c r="F1402">
        <v>61060518.726208702</v>
      </c>
      <c r="G1402">
        <v>0</v>
      </c>
      <c r="H1402">
        <v>0</v>
      </c>
      <c r="I1402">
        <v>0.119071577372559</v>
      </c>
      <c r="J1402">
        <v>0.118989250857037</v>
      </c>
    </row>
    <row r="1403" spans="1:10" x14ac:dyDescent="0.35">
      <c r="A1403" t="s">
        <v>358</v>
      </c>
      <c r="B1403" t="s">
        <v>361</v>
      </c>
      <c r="C1403">
        <v>2025</v>
      </c>
      <c r="D1403" s="34">
        <v>61441435.444666103</v>
      </c>
      <c r="E1403">
        <v>0</v>
      </c>
      <c r="F1403">
        <v>61441435.444666103</v>
      </c>
      <c r="G1403">
        <v>0</v>
      </c>
      <c r="H1403">
        <v>0</v>
      </c>
      <c r="I1403">
        <v>0.124648173202785</v>
      </c>
      <c r="J1403">
        <v>0.12455921570189001</v>
      </c>
    </row>
    <row r="1404" spans="1:10" x14ac:dyDescent="0.35">
      <c r="A1404" t="s">
        <v>358</v>
      </c>
      <c r="B1404" t="s">
        <v>361</v>
      </c>
      <c r="C1404">
        <v>2026</v>
      </c>
      <c r="D1404" s="34">
        <v>61134661.666512698</v>
      </c>
      <c r="E1404">
        <v>0</v>
      </c>
      <c r="F1404">
        <v>61134661.666512698</v>
      </c>
      <c r="G1404">
        <v>0</v>
      </c>
      <c r="H1404">
        <v>0</v>
      </c>
      <c r="I1404">
        <v>8.8269276129831195E-2</v>
      </c>
      <c r="J1404">
        <v>8.8329611967692595E-2</v>
      </c>
    </row>
    <row r="1405" spans="1:10" x14ac:dyDescent="0.35">
      <c r="A1405" t="s">
        <v>358</v>
      </c>
      <c r="B1405" t="s">
        <v>361</v>
      </c>
      <c r="C1405">
        <v>2028</v>
      </c>
      <c r="D1405" s="34">
        <v>60153350.385850303</v>
      </c>
      <c r="E1405">
        <v>0</v>
      </c>
      <c r="F1405">
        <v>60153350.385850303</v>
      </c>
      <c r="G1405">
        <v>0</v>
      </c>
      <c r="H1405">
        <v>0</v>
      </c>
      <c r="I1405">
        <v>7.2677270375527001E-2</v>
      </c>
      <c r="J1405">
        <v>7.2706843632763293E-2</v>
      </c>
    </row>
    <row r="1406" spans="1:10" x14ac:dyDescent="0.35">
      <c r="A1406" t="s">
        <v>358</v>
      </c>
      <c r="B1406" t="s">
        <v>361</v>
      </c>
      <c r="C1406">
        <v>2030</v>
      </c>
      <c r="D1406" s="34">
        <v>60314264.696103796</v>
      </c>
      <c r="E1406">
        <v>0</v>
      </c>
      <c r="F1406">
        <v>60314264.696103796</v>
      </c>
      <c r="G1406">
        <v>0</v>
      </c>
      <c r="H1406">
        <v>0</v>
      </c>
      <c r="I1406">
        <v>7.8895407827355504E-2</v>
      </c>
      <c r="J1406">
        <v>7.8866004874815404E-2</v>
      </c>
    </row>
    <row r="1407" spans="1:10" x14ac:dyDescent="0.35">
      <c r="A1407" t="s">
        <v>358</v>
      </c>
      <c r="B1407" t="s">
        <v>361</v>
      </c>
      <c r="C1407">
        <v>2032</v>
      </c>
      <c r="D1407" s="34">
        <v>59782570.1507551</v>
      </c>
      <c r="E1407">
        <v>0</v>
      </c>
      <c r="F1407">
        <v>59782570.1507551</v>
      </c>
      <c r="G1407">
        <v>0</v>
      </c>
      <c r="H1407">
        <v>0</v>
      </c>
      <c r="I1407">
        <v>7.1212866543382894E-2</v>
      </c>
      <c r="J1407">
        <v>7.1219039891469896E-2</v>
      </c>
    </row>
    <row r="1408" spans="1:10" x14ac:dyDescent="0.35">
      <c r="A1408" t="s">
        <v>358</v>
      </c>
      <c r="B1408" t="s">
        <v>361</v>
      </c>
      <c r="C1408">
        <v>2035</v>
      </c>
      <c r="D1408" s="34">
        <v>60036690.597679399</v>
      </c>
      <c r="E1408">
        <v>0</v>
      </c>
      <c r="F1408">
        <v>60036690.597679399</v>
      </c>
      <c r="G1408">
        <v>0</v>
      </c>
      <c r="H1408">
        <v>0</v>
      </c>
      <c r="I1408">
        <v>5.1418850168793002E-2</v>
      </c>
      <c r="J1408">
        <v>5.1371807523841399E-2</v>
      </c>
    </row>
    <row r="1409" spans="1:10" x14ac:dyDescent="0.35">
      <c r="A1409" t="s">
        <v>358</v>
      </c>
      <c r="B1409" t="s">
        <v>361</v>
      </c>
      <c r="C1409">
        <v>2040</v>
      </c>
      <c r="D1409" s="34">
        <v>48996379.522274897</v>
      </c>
      <c r="E1409">
        <v>0</v>
      </c>
      <c r="F1409">
        <v>48996379.522274897</v>
      </c>
      <c r="G1409">
        <v>0</v>
      </c>
      <c r="H1409">
        <v>0</v>
      </c>
      <c r="I1409">
        <v>5.04045153205585E-2</v>
      </c>
      <c r="J1409">
        <v>5.0331339793309997E-2</v>
      </c>
    </row>
    <row r="1410" spans="1:10" x14ac:dyDescent="0.35">
      <c r="A1410" t="s">
        <v>358</v>
      </c>
      <c r="B1410" t="s">
        <v>361</v>
      </c>
      <c r="C1410">
        <v>2045</v>
      </c>
      <c r="D1410" s="34">
        <v>44444894.093716003</v>
      </c>
      <c r="E1410">
        <v>0</v>
      </c>
      <c r="F1410">
        <v>44444894.093716003</v>
      </c>
      <c r="G1410">
        <v>0</v>
      </c>
      <c r="H1410">
        <v>0</v>
      </c>
      <c r="I1410">
        <v>2.15777821897713E-2</v>
      </c>
      <c r="J1410">
        <v>2.1587849642328301E-2</v>
      </c>
    </row>
    <row r="1411" spans="1:10" x14ac:dyDescent="0.35">
      <c r="A1411" t="s">
        <v>358</v>
      </c>
      <c r="B1411" t="s">
        <v>362</v>
      </c>
      <c r="C1411">
        <v>2022</v>
      </c>
      <c r="D1411" s="34">
        <v>22329651.045809701</v>
      </c>
      <c r="E1411">
        <v>0</v>
      </c>
      <c r="F1411">
        <v>22329651.045809701</v>
      </c>
      <c r="G1411">
        <v>0</v>
      </c>
      <c r="H1411">
        <v>0</v>
      </c>
      <c r="I1411">
        <v>7.2365256073866305E-2</v>
      </c>
      <c r="J1411">
        <v>7.2345372012686704E-2</v>
      </c>
    </row>
    <row r="1412" spans="1:10" x14ac:dyDescent="0.35">
      <c r="A1412" t="s">
        <v>358</v>
      </c>
      <c r="B1412" t="s">
        <v>362</v>
      </c>
      <c r="C1412">
        <v>2023</v>
      </c>
      <c r="D1412" s="34">
        <v>24514692.440832701</v>
      </c>
      <c r="E1412">
        <v>0</v>
      </c>
      <c r="F1412">
        <v>24514692.440832701</v>
      </c>
      <c r="G1412">
        <v>0</v>
      </c>
      <c r="H1412">
        <v>0</v>
      </c>
      <c r="I1412">
        <v>7.5149274081226E-2</v>
      </c>
      <c r="J1412">
        <v>7.5213304448595697E-2</v>
      </c>
    </row>
    <row r="1413" spans="1:10" x14ac:dyDescent="0.35">
      <c r="A1413" t="s">
        <v>358</v>
      </c>
      <c r="B1413" t="s">
        <v>362</v>
      </c>
      <c r="C1413">
        <v>2024</v>
      </c>
      <c r="D1413" s="34">
        <v>28452354.7711244</v>
      </c>
      <c r="E1413">
        <v>0</v>
      </c>
      <c r="F1413">
        <v>28452354.7711244</v>
      </c>
      <c r="G1413">
        <v>0</v>
      </c>
      <c r="H1413">
        <v>0</v>
      </c>
      <c r="I1413">
        <v>7.7840279396610201E-2</v>
      </c>
      <c r="J1413">
        <v>7.7869030457728805E-2</v>
      </c>
    </row>
    <row r="1414" spans="1:10" x14ac:dyDescent="0.35">
      <c r="A1414" t="s">
        <v>358</v>
      </c>
      <c r="B1414" t="s">
        <v>362</v>
      </c>
      <c r="C1414">
        <v>2025</v>
      </c>
      <c r="D1414" s="34">
        <v>27635165.987679299</v>
      </c>
      <c r="E1414">
        <v>0</v>
      </c>
      <c r="F1414">
        <v>27635165.987679299</v>
      </c>
      <c r="G1414">
        <v>0</v>
      </c>
      <c r="H1414">
        <v>0</v>
      </c>
      <c r="I1414">
        <v>8.1162621895767895E-2</v>
      </c>
      <c r="J1414">
        <v>8.1133619421469905E-2</v>
      </c>
    </row>
    <row r="1415" spans="1:10" x14ac:dyDescent="0.35">
      <c r="A1415" t="s">
        <v>358</v>
      </c>
      <c r="B1415" t="s">
        <v>362</v>
      </c>
      <c r="C1415">
        <v>2026</v>
      </c>
      <c r="D1415" s="34">
        <v>28191602.839127898</v>
      </c>
      <c r="E1415">
        <v>0</v>
      </c>
      <c r="F1415">
        <v>28191602.839127898</v>
      </c>
      <c r="G1415">
        <v>0</v>
      </c>
      <c r="H1415">
        <v>0</v>
      </c>
      <c r="I1415">
        <v>5.7728457086526498E-2</v>
      </c>
      <c r="J1415">
        <v>5.7823251279407802E-2</v>
      </c>
    </row>
    <row r="1416" spans="1:10" x14ac:dyDescent="0.35">
      <c r="A1416" t="s">
        <v>358</v>
      </c>
      <c r="B1416" t="s">
        <v>362</v>
      </c>
      <c r="C1416">
        <v>2028</v>
      </c>
      <c r="D1416" s="34">
        <v>26032260.949372102</v>
      </c>
      <c r="E1416">
        <v>0</v>
      </c>
      <c r="F1416">
        <v>26032260.949372102</v>
      </c>
      <c r="G1416">
        <v>0</v>
      </c>
      <c r="H1416">
        <v>0</v>
      </c>
      <c r="I1416">
        <v>4.6459414168956499E-2</v>
      </c>
      <c r="J1416">
        <v>4.6542011004031499E-2</v>
      </c>
    </row>
    <row r="1417" spans="1:10" x14ac:dyDescent="0.35">
      <c r="A1417" t="s">
        <v>358</v>
      </c>
      <c r="B1417" t="s">
        <v>362</v>
      </c>
      <c r="C1417">
        <v>2030</v>
      </c>
      <c r="D1417" s="34">
        <v>27313701.514791202</v>
      </c>
      <c r="E1417">
        <v>0</v>
      </c>
      <c r="F1417">
        <v>27313701.514791202</v>
      </c>
      <c r="G1417">
        <v>0</v>
      </c>
      <c r="H1417">
        <v>0</v>
      </c>
      <c r="I1417">
        <v>4.9964280834631801E-2</v>
      </c>
      <c r="J1417">
        <v>4.9965309461651501E-2</v>
      </c>
    </row>
    <row r="1418" spans="1:10" x14ac:dyDescent="0.35">
      <c r="A1418" t="s">
        <v>358</v>
      </c>
      <c r="B1418" t="s">
        <v>362</v>
      </c>
      <c r="C1418">
        <v>2032</v>
      </c>
      <c r="D1418" s="34">
        <v>28086789.691374902</v>
      </c>
      <c r="E1418">
        <v>0</v>
      </c>
      <c r="F1418">
        <v>28086789.691374902</v>
      </c>
      <c r="G1418">
        <v>0</v>
      </c>
      <c r="H1418">
        <v>0</v>
      </c>
      <c r="I1418">
        <v>4.4025618469088E-2</v>
      </c>
      <c r="J1418">
        <v>4.4031394801522503E-2</v>
      </c>
    </row>
    <row r="1419" spans="1:10" x14ac:dyDescent="0.35">
      <c r="A1419" t="s">
        <v>358</v>
      </c>
      <c r="B1419" t="s">
        <v>362</v>
      </c>
      <c r="C1419">
        <v>2035</v>
      </c>
      <c r="D1419" s="34">
        <v>29167455.979321901</v>
      </c>
      <c r="E1419">
        <v>0</v>
      </c>
      <c r="F1419">
        <v>29167455.979321901</v>
      </c>
      <c r="G1419">
        <v>0</v>
      </c>
      <c r="H1419">
        <v>0</v>
      </c>
      <c r="I1419">
        <v>3.23381642821048E-2</v>
      </c>
      <c r="J1419">
        <v>3.2364821740910703E-2</v>
      </c>
    </row>
    <row r="1420" spans="1:10" x14ac:dyDescent="0.35">
      <c r="A1420" t="s">
        <v>358</v>
      </c>
      <c r="B1420" t="s">
        <v>362</v>
      </c>
      <c r="C1420">
        <v>2040</v>
      </c>
      <c r="D1420" s="34">
        <v>41432915.765125498</v>
      </c>
      <c r="E1420">
        <v>0</v>
      </c>
      <c r="F1420">
        <v>41432915.765125498</v>
      </c>
      <c r="G1420">
        <v>0</v>
      </c>
      <c r="H1420">
        <v>0</v>
      </c>
      <c r="I1420">
        <v>2.9930300836523899E-2</v>
      </c>
      <c r="J1420">
        <v>3.0009547381375401E-2</v>
      </c>
    </row>
    <row r="1421" spans="1:10" x14ac:dyDescent="0.35">
      <c r="A1421" t="s">
        <v>358</v>
      </c>
      <c r="B1421" t="s">
        <v>362</v>
      </c>
      <c r="C1421">
        <v>2045</v>
      </c>
      <c r="D1421" s="34">
        <v>40297188.6645898</v>
      </c>
      <c r="E1421">
        <v>0</v>
      </c>
      <c r="F1421">
        <v>40297188.6645898</v>
      </c>
      <c r="G1421">
        <v>0</v>
      </c>
      <c r="H1421">
        <v>0</v>
      </c>
      <c r="I1421">
        <v>1.30714614036963E-2</v>
      </c>
      <c r="J1421">
        <v>1.30707637711191E-2</v>
      </c>
    </row>
    <row r="1422" spans="1:10" x14ac:dyDescent="0.35">
      <c r="A1422" t="s">
        <v>358</v>
      </c>
      <c r="B1422" t="s">
        <v>363</v>
      </c>
      <c r="C1422">
        <v>2022</v>
      </c>
      <c r="D1422" s="34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5">
      <c r="A1423" t="s">
        <v>358</v>
      </c>
      <c r="B1423" t="s">
        <v>363</v>
      </c>
      <c r="C1423">
        <v>2023</v>
      </c>
      <c r="D1423" s="34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35">
      <c r="A1424" t="s">
        <v>358</v>
      </c>
      <c r="B1424" t="s">
        <v>363</v>
      </c>
      <c r="C1424">
        <v>2024</v>
      </c>
      <c r="D1424" s="3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35">
      <c r="A1425" t="s">
        <v>358</v>
      </c>
      <c r="B1425" t="s">
        <v>363</v>
      </c>
      <c r="C1425">
        <v>2025</v>
      </c>
      <c r="D1425" s="34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35">
      <c r="A1426" t="s">
        <v>358</v>
      </c>
      <c r="B1426" t="s">
        <v>363</v>
      </c>
      <c r="C1426">
        <v>2026</v>
      </c>
      <c r="D1426" s="34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35">
      <c r="A1427" t="s">
        <v>358</v>
      </c>
      <c r="B1427" t="s">
        <v>363</v>
      </c>
      <c r="C1427">
        <v>2028</v>
      </c>
      <c r="D1427" s="34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35">
      <c r="A1428" t="s">
        <v>358</v>
      </c>
      <c r="B1428" t="s">
        <v>363</v>
      </c>
      <c r="C1428">
        <v>2030</v>
      </c>
      <c r="D1428" s="34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35">
      <c r="A1429" t="s">
        <v>358</v>
      </c>
      <c r="B1429" t="s">
        <v>363</v>
      </c>
      <c r="C1429">
        <v>2032</v>
      </c>
      <c r="D1429" s="34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35">
      <c r="A1430" t="s">
        <v>358</v>
      </c>
      <c r="B1430" t="s">
        <v>363</v>
      </c>
      <c r="C1430">
        <v>2035</v>
      </c>
      <c r="D1430" s="34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35">
      <c r="A1431" t="s">
        <v>358</v>
      </c>
      <c r="B1431" t="s">
        <v>363</v>
      </c>
      <c r="C1431">
        <v>2040</v>
      </c>
      <c r="D1431" s="34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35">
      <c r="A1432" t="s">
        <v>358</v>
      </c>
      <c r="B1432" t="s">
        <v>363</v>
      </c>
      <c r="C1432">
        <v>2045</v>
      </c>
      <c r="D1432" s="34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35">
      <c r="A1433" t="s">
        <v>358</v>
      </c>
      <c r="B1433" t="s">
        <v>364</v>
      </c>
      <c r="C1433">
        <v>2022</v>
      </c>
      <c r="D1433" s="34">
        <v>1437428.3999999899</v>
      </c>
      <c r="E1433">
        <v>0</v>
      </c>
      <c r="F1433">
        <v>1437428.3999999899</v>
      </c>
      <c r="G1433">
        <v>0</v>
      </c>
      <c r="H1433">
        <v>0</v>
      </c>
      <c r="I1433">
        <v>0</v>
      </c>
      <c r="J1433">
        <v>0</v>
      </c>
    </row>
    <row r="1434" spans="1:10" x14ac:dyDescent="0.35">
      <c r="A1434" t="s">
        <v>358</v>
      </c>
      <c r="B1434" t="s">
        <v>364</v>
      </c>
      <c r="C1434">
        <v>2023</v>
      </c>
      <c r="D1434" s="34">
        <v>1437428.3999999899</v>
      </c>
      <c r="E1434">
        <v>0</v>
      </c>
      <c r="F1434">
        <v>1437428.3999999899</v>
      </c>
      <c r="G1434">
        <v>0</v>
      </c>
      <c r="H1434">
        <v>0</v>
      </c>
      <c r="I1434">
        <v>0</v>
      </c>
      <c r="J1434">
        <v>0</v>
      </c>
    </row>
    <row r="1435" spans="1:10" x14ac:dyDescent="0.35">
      <c r="A1435" t="s">
        <v>358</v>
      </c>
      <c r="B1435" t="s">
        <v>364</v>
      </c>
      <c r="C1435">
        <v>2024</v>
      </c>
      <c r="D1435" s="34">
        <v>1437428.3999999899</v>
      </c>
      <c r="E1435">
        <v>0</v>
      </c>
      <c r="F1435">
        <v>1437428.3999999899</v>
      </c>
      <c r="G1435">
        <v>0</v>
      </c>
      <c r="H1435">
        <v>0</v>
      </c>
      <c r="I1435">
        <v>0</v>
      </c>
      <c r="J1435">
        <v>0</v>
      </c>
    </row>
    <row r="1436" spans="1:10" x14ac:dyDescent="0.35">
      <c r="A1436" t="s">
        <v>358</v>
      </c>
      <c r="B1436" t="s">
        <v>364</v>
      </c>
      <c r="C1436">
        <v>2025</v>
      </c>
      <c r="D1436" s="34">
        <v>1437428.3999999899</v>
      </c>
      <c r="E1436">
        <v>0</v>
      </c>
      <c r="F1436">
        <v>1437428.3999999899</v>
      </c>
      <c r="G1436">
        <v>0</v>
      </c>
      <c r="H1436">
        <v>0</v>
      </c>
      <c r="I1436">
        <v>0</v>
      </c>
      <c r="J1436">
        <v>0</v>
      </c>
    </row>
    <row r="1437" spans="1:10" x14ac:dyDescent="0.35">
      <c r="A1437" t="s">
        <v>358</v>
      </c>
      <c r="B1437" t="s">
        <v>364</v>
      </c>
      <c r="C1437">
        <v>2026</v>
      </c>
      <c r="D1437" s="34">
        <v>1437428.3999999899</v>
      </c>
      <c r="E1437">
        <v>0</v>
      </c>
      <c r="F1437">
        <v>1437428.3999999899</v>
      </c>
      <c r="G1437">
        <v>0</v>
      </c>
      <c r="H1437">
        <v>0</v>
      </c>
      <c r="I1437">
        <v>0</v>
      </c>
      <c r="J1437">
        <v>0</v>
      </c>
    </row>
    <row r="1438" spans="1:10" x14ac:dyDescent="0.35">
      <c r="A1438" t="s">
        <v>358</v>
      </c>
      <c r="B1438" t="s">
        <v>364</v>
      </c>
      <c r="C1438">
        <v>2028</v>
      </c>
      <c r="D1438" s="34">
        <v>1437428.3999999899</v>
      </c>
      <c r="E1438">
        <v>0</v>
      </c>
      <c r="F1438">
        <v>1437428.3999999899</v>
      </c>
      <c r="G1438">
        <v>0</v>
      </c>
      <c r="H1438">
        <v>0</v>
      </c>
      <c r="I1438">
        <v>0</v>
      </c>
      <c r="J1438">
        <v>0</v>
      </c>
    </row>
    <row r="1439" spans="1:10" x14ac:dyDescent="0.35">
      <c r="A1439" t="s">
        <v>358</v>
      </c>
      <c r="B1439" t="s">
        <v>364</v>
      </c>
      <c r="C1439">
        <v>2030</v>
      </c>
      <c r="D1439" s="34">
        <v>1437428.3999999899</v>
      </c>
      <c r="E1439">
        <v>0</v>
      </c>
      <c r="F1439">
        <v>1437428.3999999899</v>
      </c>
      <c r="G1439">
        <v>0</v>
      </c>
      <c r="H1439">
        <v>0</v>
      </c>
      <c r="I1439">
        <v>0</v>
      </c>
      <c r="J1439">
        <v>0</v>
      </c>
    </row>
    <row r="1440" spans="1:10" x14ac:dyDescent="0.35">
      <c r="A1440" t="s">
        <v>358</v>
      </c>
      <c r="B1440" t="s">
        <v>364</v>
      </c>
      <c r="C1440">
        <v>2032</v>
      </c>
      <c r="D1440" s="34">
        <v>1437428.3999999899</v>
      </c>
      <c r="E1440">
        <v>0</v>
      </c>
      <c r="F1440">
        <v>1437428.3999999899</v>
      </c>
      <c r="G1440">
        <v>0</v>
      </c>
      <c r="H1440">
        <v>0</v>
      </c>
      <c r="I1440">
        <v>0</v>
      </c>
      <c r="J1440">
        <v>0</v>
      </c>
    </row>
    <row r="1441" spans="1:10" x14ac:dyDescent="0.35">
      <c r="A1441" t="s">
        <v>358</v>
      </c>
      <c r="B1441" t="s">
        <v>364</v>
      </c>
      <c r="C1441">
        <v>2035</v>
      </c>
      <c r="D1441" s="34">
        <v>1349828.3999999899</v>
      </c>
      <c r="E1441">
        <v>0</v>
      </c>
      <c r="F1441">
        <v>1349828.3999999899</v>
      </c>
      <c r="G1441">
        <v>0</v>
      </c>
      <c r="H1441">
        <v>0</v>
      </c>
      <c r="I1441">
        <v>0</v>
      </c>
      <c r="J1441">
        <v>0</v>
      </c>
    </row>
    <row r="1442" spans="1:10" x14ac:dyDescent="0.35">
      <c r="A1442" t="s">
        <v>358</v>
      </c>
      <c r="B1442" t="s">
        <v>364</v>
      </c>
      <c r="C1442">
        <v>2040</v>
      </c>
      <c r="D1442" s="34">
        <v>1349828.3999999899</v>
      </c>
      <c r="E1442">
        <v>0</v>
      </c>
      <c r="F1442">
        <v>1349828.3999999899</v>
      </c>
      <c r="G1442">
        <v>0</v>
      </c>
      <c r="H1442">
        <v>0</v>
      </c>
      <c r="I1442">
        <v>0</v>
      </c>
      <c r="J1442">
        <v>0</v>
      </c>
    </row>
    <row r="1443" spans="1:10" x14ac:dyDescent="0.35">
      <c r="A1443" t="s">
        <v>358</v>
      </c>
      <c r="B1443" t="s">
        <v>364</v>
      </c>
      <c r="C1443">
        <v>2045</v>
      </c>
      <c r="D1443" s="34">
        <v>1349828.3999999899</v>
      </c>
      <c r="E1443">
        <v>0</v>
      </c>
      <c r="F1443">
        <v>1349828.3999999899</v>
      </c>
      <c r="G1443">
        <v>0</v>
      </c>
      <c r="H1443">
        <v>0</v>
      </c>
      <c r="I1443">
        <v>0</v>
      </c>
      <c r="J1443">
        <v>0</v>
      </c>
    </row>
    <row r="1444" spans="1:10" x14ac:dyDescent="0.35">
      <c r="A1444" t="s">
        <v>358</v>
      </c>
      <c r="B1444" t="s">
        <v>365</v>
      </c>
      <c r="C1444">
        <v>2022</v>
      </c>
      <c r="D1444" s="34">
        <v>131358624.211292</v>
      </c>
      <c r="E1444">
        <v>0</v>
      </c>
      <c r="F1444">
        <v>131358624.211292</v>
      </c>
      <c r="G1444">
        <v>0</v>
      </c>
      <c r="H1444">
        <v>0</v>
      </c>
      <c r="I1444">
        <v>0</v>
      </c>
      <c r="J1444">
        <v>0</v>
      </c>
    </row>
    <row r="1445" spans="1:10" x14ac:dyDescent="0.35">
      <c r="A1445" t="s">
        <v>358</v>
      </c>
      <c r="B1445" t="s">
        <v>365</v>
      </c>
      <c r="C1445">
        <v>2023</v>
      </c>
      <c r="D1445" s="34">
        <v>131358624.67301901</v>
      </c>
      <c r="E1445">
        <v>0</v>
      </c>
      <c r="F1445">
        <v>131358624.67301901</v>
      </c>
      <c r="G1445">
        <v>0</v>
      </c>
      <c r="H1445">
        <v>0</v>
      </c>
      <c r="I1445">
        <v>0</v>
      </c>
      <c r="J1445">
        <v>0</v>
      </c>
    </row>
    <row r="1446" spans="1:10" x14ac:dyDescent="0.35">
      <c r="A1446" t="s">
        <v>358</v>
      </c>
      <c r="B1446" t="s">
        <v>365</v>
      </c>
      <c r="C1446">
        <v>2024</v>
      </c>
      <c r="D1446" s="34">
        <v>131358622.060545</v>
      </c>
      <c r="E1446">
        <v>0</v>
      </c>
      <c r="F1446">
        <v>131358622.060545</v>
      </c>
      <c r="G1446">
        <v>0</v>
      </c>
      <c r="H1446">
        <v>0</v>
      </c>
      <c r="I1446">
        <v>0</v>
      </c>
      <c r="J1446">
        <v>0</v>
      </c>
    </row>
    <row r="1447" spans="1:10" x14ac:dyDescent="0.35">
      <c r="A1447" t="s">
        <v>358</v>
      </c>
      <c r="B1447" t="s">
        <v>365</v>
      </c>
      <c r="C1447">
        <v>2025</v>
      </c>
      <c r="D1447" s="34">
        <v>131358623.82917599</v>
      </c>
      <c r="E1447">
        <v>0</v>
      </c>
      <c r="F1447">
        <v>131358623.82917599</v>
      </c>
      <c r="G1447">
        <v>0</v>
      </c>
      <c r="H1447">
        <v>0</v>
      </c>
      <c r="I1447">
        <v>0</v>
      </c>
      <c r="J1447">
        <v>0</v>
      </c>
    </row>
    <row r="1448" spans="1:10" x14ac:dyDescent="0.35">
      <c r="A1448" t="s">
        <v>358</v>
      </c>
      <c r="B1448" t="s">
        <v>365</v>
      </c>
      <c r="C1448">
        <v>2026</v>
      </c>
      <c r="D1448" s="34">
        <v>131358623.589834</v>
      </c>
      <c r="E1448">
        <v>0</v>
      </c>
      <c r="F1448">
        <v>131358623.589834</v>
      </c>
      <c r="G1448">
        <v>0</v>
      </c>
      <c r="H1448">
        <v>0</v>
      </c>
      <c r="I1448">
        <v>0</v>
      </c>
      <c r="J1448">
        <v>0</v>
      </c>
    </row>
    <row r="1449" spans="1:10" x14ac:dyDescent="0.35">
      <c r="A1449" t="s">
        <v>358</v>
      </c>
      <c r="B1449" t="s">
        <v>365</v>
      </c>
      <c r="C1449">
        <v>2028</v>
      </c>
      <c r="D1449" s="34">
        <v>131358623.034631</v>
      </c>
      <c r="E1449">
        <v>0</v>
      </c>
      <c r="F1449">
        <v>131358623.034631</v>
      </c>
      <c r="G1449">
        <v>0</v>
      </c>
      <c r="H1449">
        <v>0</v>
      </c>
      <c r="I1449">
        <v>0</v>
      </c>
      <c r="J1449">
        <v>0</v>
      </c>
    </row>
    <row r="1450" spans="1:10" x14ac:dyDescent="0.35">
      <c r="A1450" t="s">
        <v>358</v>
      </c>
      <c r="B1450" t="s">
        <v>365</v>
      </c>
      <c r="C1450">
        <v>2030</v>
      </c>
      <c r="D1450" s="34">
        <v>130595253.48062</v>
      </c>
      <c r="E1450">
        <v>0</v>
      </c>
      <c r="F1450">
        <v>130595253.48062</v>
      </c>
      <c r="G1450">
        <v>0</v>
      </c>
      <c r="H1450">
        <v>0</v>
      </c>
      <c r="I1450">
        <v>0</v>
      </c>
      <c r="J1450">
        <v>0</v>
      </c>
    </row>
    <row r="1451" spans="1:10" x14ac:dyDescent="0.35">
      <c r="A1451" t="s">
        <v>358</v>
      </c>
      <c r="B1451" t="s">
        <v>365</v>
      </c>
      <c r="C1451">
        <v>2032</v>
      </c>
      <c r="D1451" s="34">
        <v>130595251.688408</v>
      </c>
      <c r="E1451">
        <v>0</v>
      </c>
      <c r="F1451">
        <v>130595251.688408</v>
      </c>
      <c r="G1451">
        <v>0</v>
      </c>
      <c r="H1451">
        <v>0</v>
      </c>
      <c r="I1451">
        <v>0</v>
      </c>
      <c r="J1451">
        <v>0</v>
      </c>
    </row>
    <row r="1452" spans="1:10" x14ac:dyDescent="0.35">
      <c r="A1452" t="s">
        <v>358</v>
      </c>
      <c r="B1452" t="s">
        <v>365</v>
      </c>
      <c r="C1452">
        <v>2035</v>
      </c>
      <c r="D1452" s="34">
        <v>130595253.799806</v>
      </c>
      <c r="E1452">
        <v>0</v>
      </c>
      <c r="F1452">
        <v>130595253.799806</v>
      </c>
      <c r="G1452">
        <v>0</v>
      </c>
      <c r="H1452">
        <v>0</v>
      </c>
      <c r="I1452">
        <v>0</v>
      </c>
      <c r="J1452">
        <v>0</v>
      </c>
    </row>
    <row r="1453" spans="1:10" x14ac:dyDescent="0.35">
      <c r="A1453" t="s">
        <v>358</v>
      </c>
      <c r="B1453" t="s">
        <v>365</v>
      </c>
      <c r="C1453">
        <v>2040</v>
      </c>
      <c r="D1453" s="34">
        <v>130595251.843334</v>
      </c>
      <c r="E1453">
        <v>0</v>
      </c>
      <c r="F1453">
        <v>130595251.843334</v>
      </c>
      <c r="G1453">
        <v>0</v>
      </c>
      <c r="H1453">
        <v>0</v>
      </c>
      <c r="I1453">
        <v>0</v>
      </c>
      <c r="J1453">
        <v>0</v>
      </c>
    </row>
    <row r="1454" spans="1:10" x14ac:dyDescent="0.35">
      <c r="A1454" t="s">
        <v>358</v>
      </c>
      <c r="B1454" t="s">
        <v>365</v>
      </c>
      <c r="C1454">
        <v>2045</v>
      </c>
      <c r="D1454" s="34">
        <v>130563956.080724</v>
      </c>
      <c r="E1454">
        <v>0</v>
      </c>
      <c r="F1454">
        <v>130563956.080724</v>
      </c>
      <c r="G1454">
        <v>0</v>
      </c>
      <c r="H1454">
        <v>0</v>
      </c>
      <c r="I1454">
        <v>0</v>
      </c>
      <c r="J1454">
        <v>0</v>
      </c>
    </row>
    <row r="1455" spans="1:10" x14ac:dyDescent="0.35">
      <c r="A1455" t="s">
        <v>358</v>
      </c>
      <c r="B1455" t="s">
        <v>366</v>
      </c>
      <c r="C1455">
        <v>2022</v>
      </c>
      <c r="D1455" s="34">
        <v>9395628.4730803408</v>
      </c>
      <c r="E1455">
        <v>0</v>
      </c>
      <c r="F1455">
        <v>9395628.4730803408</v>
      </c>
      <c r="G1455">
        <v>0</v>
      </c>
      <c r="H1455">
        <v>0</v>
      </c>
      <c r="I1455">
        <v>0</v>
      </c>
      <c r="J1455">
        <v>0</v>
      </c>
    </row>
    <row r="1456" spans="1:10" x14ac:dyDescent="0.35">
      <c r="A1456" t="s">
        <v>358</v>
      </c>
      <c r="B1456" t="s">
        <v>366</v>
      </c>
      <c r="C1456">
        <v>2023</v>
      </c>
      <c r="D1456" s="34">
        <v>9395628.4730803408</v>
      </c>
      <c r="E1456">
        <v>0</v>
      </c>
      <c r="F1456">
        <v>9395628.4730803408</v>
      </c>
      <c r="G1456">
        <v>0</v>
      </c>
      <c r="H1456">
        <v>0</v>
      </c>
      <c r="I1456">
        <v>0</v>
      </c>
      <c r="J1456">
        <v>0</v>
      </c>
    </row>
    <row r="1457" spans="1:10" x14ac:dyDescent="0.35">
      <c r="A1457" t="s">
        <v>358</v>
      </c>
      <c r="B1457" t="s">
        <v>366</v>
      </c>
      <c r="C1457">
        <v>2024</v>
      </c>
      <c r="D1457" s="34">
        <v>9395628.4730803408</v>
      </c>
      <c r="E1457">
        <v>0</v>
      </c>
      <c r="F1457">
        <v>9395628.4730803408</v>
      </c>
      <c r="G1457">
        <v>0</v>
      </c>
      <c r="H1457">
        <v>0</v>
      </c>
      <c r="I1457">
        <v>0</v>
      </c>
      <c r="J1457">
        <v>0</v>
      </c>
    </row>
    <row r="1458" spans="1:10" x14ac:dyDescent="0.35">
      <c r="A1458" t="s">
        <v>358</v>
      </c>
      <c r="B1458" t="s">
        <v>366</v>
      </c>
      <c r="C1458">
        <v>2025</v>
      </c>
      <c r="D1458" s="34">
        <v>9395628.4730803408</v>
      </c>
      <c r="E1458">
        <v>0</v>
      </c>
      <c r="F1458">
        <v>9395628.4730803408</v>
      </c>
      <c r="G1458">
        <v>0</v>
      </c>
      <c r="H1458">
        <v>0</v>
      </c>
      <c r="I1458">
        <v>0</v>
      </c>
      <c r="J1458">
        <v>0</v>
      </c>
    </row>
    <row r="1459" spans="1:10" x14ac:dyDescent="0.35">
      <c r="A1459" t="s">
        <v>358</v>
      </c>
      <c r="B1459" t="s">
        <v>366</v>
      </c>
      <c r="C1459">
        <v>2026</v>
      </c>
      <c r="D1459" s="34">
        <v>9395628.4730803408</v>
      </c>
      <c r="E1459">
        <v>0</v>
      </c>
      <c r="F1459">
        <v>9395628.4730803408</v>
      </c>
      <c r="G1459">
        <v>0</v>
      </c>
      <c r="H1459">
        <v>0</v>
      </c>
      <c r="I1459">
        <v>0</v>
      </c>
      <c r="J1459">
        <v>0</v>
      </c>
    </row>
    <row r="1460" spans="1:10" x14ac:dyDescent="0.35">
      <c r="A1460" t="s">
        <v>358</v>
      </c>
      <c r="B1460" t="s">
        <v>366</v>
      </c>
      <c r="C1460">
        <v>2028</v>
      </c>
      <c r="D1460" s="34">
        <v>14105970.2142512</v>
      </c>
      <c r="E1460">
        <v>0</v>
      </c>
      <c r="F1460">
        <v>14105970.2142512</v>
      </c>
      <c r="G1460">
        <v>0</v>
      </c>
      <c r="H1460">
        <v>0</v>
      </c>
      <c r="I1460">
        <v>0</v>
      </c>
      <c r="J1460">
        <v>0</v>
      </c>
    </row>
    <row r="1461" spans="1:10" x14ac:dyDescent="0.35">
      <c r="A1461" t="s">
        <v>358</v>
      </c>
      <c r="B1461" t="s">
        <v>366</v>
      </c>
      <c r="C1461">
        <v>2030</v>
      </c>
      <c r="D1461" s="34">
        <v>14105970.2142512</v>
      </c>
      <c r="E1461">
        <v>0</v>
      </c>
      <c r="F1461">
        <v>14105970.2142512</v>
      </c>
      <c r="G1461">
        <v>0</v>
      </c>
      <c r="H1461">
        <v>0</v>
      </c>
      <c r="I1461">
        <v>0</v>
      </c>
      <c r="J1461">
        <v>0</v>
      </c>
    </row>
    <row r="1462" spans="1:10" x14ac:dyDescent="0.35">
      <c r="A1462" t="s">
        <v>358</v>
      </c>
      <c r="B1462" t="s">
        <v>366</v>
      </c>
      <c r="C1462">
        <v>2032</v>
      </c>
      <c r="D1462" s="34">
        <v>14105970.2142512</v>
      </c>
      <c r="E1462">
        <v>0</v>
      </c>
      <c r="F1462">
        <v>14105970.2142512</v>
      </c>
      <c r="G1462">
        <v>0</v>
      </c>
      <c r="H1462">
        <v>0</v>
      </c>
      <c r="I1462">
        <v>0</v>
      </c>
      <c r="J1462">
        <v>0</v>
      </c>
    </row>
    <row r="1463" spans="1:10" x14ac:dyDescent="0.35">
      <c r="A1463" t="s">
        <v>358</v>
      </c>
      <c r="B1463" t="s">
        <v>366</v>
      </c>
      <c r="C1463">
        <v>2035</v>
      </c>
      <c r="D1463" s="34">
        <v>14105970.2142512</v>
      </c>
      <c r="E1463">
        <v>0</v>
      </c>
      <c r="F1463">
        <v>14105970.2142512</v>
      </c>
      <c r="G1463">
        <v>0</v>
      </c>
      <c r="H1463">
        <v>0</v>
      </c>
      <c r="I1463">
        <v>0</v>
      </c>
      <c r="J1463">
        <v>0</v>
      </c>
    </row>
    <row r="1464" spans="1:10" x14ac:dyDescent="0.35">
      <c r="A1464" t="s">
        <v>358</v>
      </c>
      <c r="B1464" t="s">
        <v>366</v>
      </c>
      <c r="C1464">
        <v>2040</v>
      </c>
      <c r="D1464" s="34">
        <v>14105970.2142512</v>
      </c>
      <c r="E1464">
        <v>0</v>
      </c>
      <c r="F1464">
        <v>14105970.2142512</v>
      </c>
      <c r="G1464">
        <v>0</v>
      </c>
      <c r="H1464">
        <v>0</v>
      </c>
      <c r="I1464">
        <v>0</v>
      </c>
      <c r="J1464">
        <v>0</v>
      </c>
    </row>
    <row r="1465" spans="1:10" x14ac:dyDescent="0.35">
      <c r="A1465" t="s">
        <v>358</v>
      </c>
      <c r="B1465" t="s">
        <v>366</v>
      </c>
      <c r="C1465">
        <v>2045</v>
      </c>
      <c r="D1465" s="34">
        <v>14105970.2142512</v>
      </c>
      <c r="E1465">
        <v>0</v>
      </c>
      <c r="F1465">
        <v>14105970.2142512</v>
      </c>
      <c r="G1465">
        <v>0</v>
      </c>
      <c r="H1465">
        <v>0</v>
      </c>
      <c r="I1465">
        <v>0</v>
      </c>
      <c r="J1465">
        <v>0</v>
      </c>
    </row>
    <row r="1466" spans="1:10" x14ac:dyDescent="0.35">
      <c r="A1466" t="s">
        <v>358</v>
      </c>
      <c r="B1466" t="s">
        <v>367</v>
      </c>
      <c r="C1466">
        <v>2022</v>
      </c>
      <c r="D1466" s="34">
        <v>555.63450834923594</v>
      </c>
      <c r="E1466">
        <v>0</v>
      </c>
      <c r="F1466">
        <v>555.63450834923594</v>
      </c>
      <c r="G1466">
        <v>0</v>
      </c>
      <c r="H1466">
        <v>0</v>
      </c>
      <c r="I1466">
        <v>1.9514521165999701</v>
      </c>
      <c r="J1466">
        <v>1.9515273039274901</v>
      </c>
    </row>
    <row r="1467" spans="1:10" x14ac:dyDescent="0.35">
      <c r="A1467" t="s">
        <v>358</v>
      </c>
      <c r="B1467" t="s">
        <v>367</v>
      </c>
      <c r="C1467">
        <v>2023</v>
      </c>
      <c r="D1467" s="34">
        <v>570.33900939268199</v>
      </c>
      <c r="E1467">
        <v>0</v>
      </c>
      <c r="F1467">
        <v>570.33900939268199</v>
      </c>
      <c r="G1467">
        <v>0</v>
      </c>
      <c r="H1467">
        <v>0</v>
      </c>
      <c r="I1467">
        <v>2.0263557001608601</v>
      </c>
      <c r="J1467">
        <v>2.02643290829963</v>
      </c>
    </row>
    <row r="1468" spans="1:10" x14ac:dyDescent="0.35">
      <c r="A1468" t="s">
        <v>358</v>
      </c>
      <c r="B1468" t="s">
        <v>367</v>
      </c>
      <c r="C1468">
        <v>2024</v>
      </c>
      <c r="D1468" s="34">
        <v>587.55900668598099</v>
      </c>
      <c r="E1468">
        <v>0</v>
      </c>
      <c r="F1468">
        <v>587.55900668598099</v>
      </c>
      <c r="G1468">
        <v>0</v>
      </c>
      <c r="H1468">
        <v>0</v>
      </c>
      <c r="I1468">
        <v>2.03410685624298</v>
      </c>
      <c r="J1468">
        <v>2.0343577936405199</v>
      </c>
    </row>
    <row r="1469" spans="1:10" x14ac:dyDescent="0.35">
      <c r="A1469" t="s">
        <v>358</v>
      </c>
      <c r="B1469" t="s">
        <v>367</v>
      </c>
      <c r="C1469">
        <v>2025</v>
      </c>
      <c r="D1469" s="34">
        <v>645.97831294245304</v>
      </c>
      <c r="E1469">
        <v>0</v>
      </c>
      <c r="F1469">
        <v>645.97831294245304</v>
      </c>
      <c r="G1469">
        <v>0</v>
      </c>
      <c r="H1469">
        <v>0</v>
      </c>
      <c r="I1469">
        <v>2.1285708318491601</v>
      </c>
      <c r="J1469">
        <v>2.1286166951808001</v>
      </c>
    </row>
    <row r="1470" spans="1:10" x14ac:dyDescent="0.35">
      <c r="A1470" t="s">
        <v>358</v>
      </c>
      <c r="B1470" t="s">
        <v>367</v>
      </c>
      <c r="C1470">
        <v>2026</v>
      </c>
      <c r="D1470" s="34">
        <v>463.31577545847</v>
      </c>
      <c r="E1470">
        <v>0</v>
      </c>
      <c r="F1470">
        <v>463.31577545847</v>
      </c>
      <c r="G1470">
        <v>0</v>
      </c>
      <c r="H1470">
        <v>0</v>
      </c>
      <c r="I1470">
        <v>1.5297594737118601</v>
      </c>
      <c r="J1470">
        <v>1.5298022864818399</v>
      </c>
    </row>
    <row r="1471" spans="1:10" x14ac:dyDescent="0.35">
      <c r="A1471" t="s">
        <v>358</v>
      </c>
      <c r="B1471" t="s">
        <v>367</v>
      </c>
      <c r="C1471">
        <v>2028</v>
      </c>
      <c r="D1471" s="34">
        <v>367.50941516430299</v>
      </c>
      <c r="E1471">
        <v>0</v>
      </c>
      <c r="F1471">
        <v>367.50941516430299</v>
      </c>
      <c r="G1471">
        <v>0</v>
      </c>
      <c r="H1471">
        <v>0</v>
      </c>
      <c r="I1471">
        <v>1.23630511048062</v>
      </c>
      <c r="J1471">
        <v>1.23625269874164</v>
      </c>
    </row>
    <row r="1472" spans="1:10" x14ac:dyDescent="0.35">
      <c r="A1472" t="s">
        <v>358</v>
      </c>
      <c r="B1472" t="s">
        <v>367</v>
      </c>
      <c r="C1472">
        <v>2030</v>
      </c>
      <c r="D1472" s="34">
        <v>427.571629382683</v>
      </c>
      <c r="E1472">
        <v>0</v>
      </c>
      <c r="F1472">
        <v>427.571629382683</v>
      </c>
      <c r="G1472">
        <v>0</v>
      </c>
      <c r="H1472">
        <v>0</v>
      </c>
      <c r="I1472">
        <v>1.3671631400094</v>
      </c>
      <c r="J1472">
        <v>1.36699720632781</v>
      </c>
    </row>
    <row r="1473" spans="1:10" x14ac:dyDescent="0.35">
      <c r="A1473" t="s">
        <v>358</v>
      </c>
      <c r="B1473" t="s">
        <v>367</v>
      </c>
      <c r="C1473">
        <v>2032</v>
      </c>
      <c r="D1473" s="34">
        <v>380.02311653925898</v>
      </c>
      <c r="E1473">
        <v>0</v>
      </c>
      <c r="F1473">
        <v>380.02311653925898</v>
      </c>
      <c r="G1473">
        <v>0</v>
      </c>
      <c r="H1473">
        <v>0</v>
      </c>
      <c r="I1473">
        <v>1.2335249693639301</v>
      </c>
      <c r="J1473">
        <v>1.2336006126675001</v>
      </c>
    </row>
    <row r="1474" spans="1:10" x14ac:dyDescent="0.35">
      <c r="A1474" t="s">
        <v>358</v>
      </c>
      <c r="B1474" t="s">
        <v>367</v>
      </c>
      <c r="C1474">
        <v>2035</v>
      </c>
      <c r="D1474" s="34">
        <v>311.24873617871702</v>
      </c>
      <c r="E1474">
        <v>0</v>
      </c>
      <c r="F1474">
        <v>311.24873617871702</v>
      </c>
      <c r="G1474">
        <v>0</v>
      </c>
      <c r="H1474">
        <v>0</v>
      </c>
      <c r="I1474">
        <v>0.91623018880432705</v>
      </c>
      <c r="J1474">
        <v>0.91633598115489401</v>
      </c>
    </row>
    <row r="1475" spans="1:10" x14ac:dyDescent="0.35">
      <c r="A1475" t="s">
        <v>358</v>
      </c>
      <c r="B1475" t="s">
        <v>367</v>
      </c>
      <c r="C1475">
        <v>2040</v>
      </c>
      <c r="D1475" s="34">
        <v>634232.26534335199</v>
      </c>
      <c r="E1475">
        <v>0</v>
      </c>
      <c r="F1475">
        <v>634232.26534335199</v>
      </c>
      <c r="G1475">
        <v>0</v>
      </c>
      <c r="H1475">
        <v>0</v>
      </c>
      <c r="I1475">
        <v>0.87999358547429796</v>
      </c>
      <c r="J1475">
        <v>0.880072241649276</v>
      </c>
    </row>
    <row r="1476" spans="1:10" x14ac:dyDescent="0.35">
      <c r="A1476" t="s">
        <v>358</v>
      </c>
      <c r="B1476" t="s">
        <v>367</v>
      </c>
      <c r="C1476">
        <v>2045</v>
      </c>
      <c r="D1476" s="34">
        <v>1382536.02927235</v>
      </c>
      <c r="E1476">
        <v>0</v>
      </c>
      <c r="F1476">
        <v>1382536.02927235</v>
      </c>
      <c r="G1476">
        <v>0</v>
      </c>
      <c r="H1476">
        <v>0</v>
      </c>
      <c r="I1476">
        <v>0.369942728215364</v>
      </c>
      <c r="J1476">
        <v>0.369840848215786</v>
      </c>
    </row>
    <row r="1477" spans="1:10" x14ac:dyDescent="0.35">
      <c r="A1477" t="s">
        <v>358</v>
      </c>
      <c r="B1477" t="s">
        <v>368</v>
      </c>
      <c r="C1477">
        <v>2022</v>
      </c>
      <c r="D1477" s="34">
        <v>30221.999999999902</v>
      </c>
      <c r="E1477">
        <v>0</v>
      </c>
      <c r="F1477">
        <v>30221.999999999902</v>
      </c>
      <c r="G1477">
        <v>0</v>
      </c>
      <c r="H1477">
        <v>0</v>
      </c>
      <c r="I1477">
        <v>0</v>
      </c>
      <c r="J1477">
        <v>0</v>
      </c>
    </row>
    <row r="1478" spans="1:10" x14ac:dyDescent="0.35">
      <c r="A1478" t="s">
        <v>358</v>
      </c>
      <c r="B1478" t="s">
        <v>368</v>
      </c>
      <c r="C1478">
        <v>2023</v>
      </c>
      <c r="D1478" s="34">
        <v>30221.999999999902</v>
      </c>
      <c r="E1478">
        <v>0</v>
      </c>
      <c r="F1478">
        <v>30221.999999999902</v>
      </c>
      <c r="G1478">
        <v>0</v>
      </c>
      <c r="H1478">
        <v>0</v>
      </c>
      <c r="I1478">
        <v>0</v>
      </c>
      <c r="J1478">
        <v>0</v>
      </c>
    </row>
    <row r="1479" spans="1:10" x14ac:dyDescent="0.35">
      <c r="A1479" t="s">
        <v>358</v>
      </c>
      <c r="B1479" t="s">
        <v>368</v>
      </c>
      <c r="C1479">
        <v>2024</v>
      </c>
      <c r="D1479" s="34">
        <v>30221.999999999902</v>
      </c>
      <c r="E1479">
        <v>0</v>
      </c>
      <c r="F1479">
        <v>30221.999999999902</v>
      </c>
      <c r="G1479">
        <v>0</v>
      </c>
      <c r="H1479">
        <v>0</v>
      </c>
      <c r="I1479">
        <v>0</v>
      </c>
      <c r="J1479">
        <v>0</v>
      </c>
    </row>
    <row r="1480" spans="1:10" x14ac:dyDescent="0.35">
      <c r="A1480" t="s">
        <v>358</v>
      </c>
      <c r="B1480" t="s">
        <v>368</v>
      </c>
      <c r="C1480">
        <v>2025</v>
      </c>
      <c r="D1480" s="34">
        <v>30221.999999999902</v>
      </c>
      <c r="E1480">
        <v>0</v>
      </c>
      <c r="F1480">
        <v>30221.999999999902</v>
      </c>
      <c r="G1480">
        <v>0</v>
      </c>
      <c r="H1480">
        <v>0</v>
      </c>
      <c r="I1480">
        <v>0</v>
      </c>
      <c r="J1480">
        <v>0</v>
      </c>
    </row>
    <row r="1481" spans="1:10" x14ac:dyDescent="0.35">
      <c r="A1481" t="s">
        <v>358</v>
      </c>
      <c r="B1481" t="s">
        <v>368</v>
      </c>
      <c r="C1481">
        <v>2026</v>
      </c>
      <c r="D1481" s="34">
        <v>30221.999999999902</v>
      </c>
      <c r="E1481">
        <v>0</v>
      </c>
      <c r="F1481">
        <v>30221.999999999902</v>
      </c>
      <c r="G1481">
        <v>0</v>
      </c>
      <c r="H1481">
        <v>0</v>
      </c>
      <c r="I1481">
        <v>0</v>
      </c>
      <c r="J1481">
        <v>0</v>
      </c>
    </row>
    <row r="1482" spans="1:10" x14ac:dyDescent="0.35">
      <c r="A1482" t="s">
        <v>358</v>
      </c>
      <c r="B1482" t="s">
        <v>368</v>
      </c>
      <c r="C1482">
        <v>2028</v>
      </c>
      <c r="D1482" s="34">
        <v>30221.999999999902</v>
      </c>
      <c r="E1482">
        <v>0</v>
      </c>
      <c r="F1482">
        <v>30221.999999999902</v>
      </c>
      <c r="G1482">
        <v>0</v>
      </c>
      <c r="H1482">
        <v>0</v>
      </c>
      <c r="I1482">
        <v>0</v>
      </c>
      <c r="J1482">
        <v>0</v>
      </c>
    </row>
    <row r="1483" spans="1:10" x14ac:dyDescent="0.35">
      <c r="A1483" t="s">
        <v>358</v>
      </c>
      <c r="B1483" t="s">
        <v>368</v>
      </c>
      <c r="C1483">
        <v>2030</v>
      </c>
      <c r="D1483" s="34">
        <v>30221.999999999902</v>
      </c>
      <c r="E1483">
        <v>0</v>
      </c>
      <c r="F1483">
        <v>30221.999999999902</v>
      </c>
      <c r="G1483">
        <v>0</v>
      </c>
      <c r="H1483">
        <v>0</v>
      </c>
      <c r="I1483">
        <v>0</v>
      </c>
      <c r="J1483">
        <v>0</v>
      </c>
    </row>
    <row r="1484" spans="1:10" x14ac:dyDescent="0.35">
      <c r="A1484" t="s">
        <v>358</v>
      </c>
      <c r="B1484" t="s">
        <v>368</v>
      </c>
      <c r="C1484">
        <v>2032</v>
      </c>
      <c r="D1484" s="34">
        <v>30221.999999999902</v>
      </c>
      <c r="E1484">
        <v>0</v>
      </c>
      <c r="F1484">
        <v>30221.999999999902</v>
      </c>
      <c r="G1484">
        <v>0</v>
      </c>
      <c r="H1484">
        <v>0</v>
      </c>
      <c r="I1484">
        <v>0</v>
      </c>
      <c r="J1484">
        <v>0</v>
      </c>
    </row>
    <row r="1485" spans="1:10" x14ac:dyDescent="0.35">
      <c r="A1485" t="s">
        <v>358</v>
      </c>
      <c r="B1485" t="s">
        <v>368</v>
      </c>
      <c r="C1485">
        <v>2035</v>
      </c>
      <c r="D1485" s="34">
        <v>30221.999999999902</v>
      </c>
      <c r="E1485">
        <v>0</v>
      </c>
      <c r="F1485">
        <v>30221.999999999902</v>
      </c>
      <c r="G1485">
        <v>0</v>
      </c>
      <c r="H1485">
        <v>0</v>
      </c>
      <c r="I1485">
        <v>0</v>
      </c>
      <c r="J1485">
        <v>0</v>
      </c>
    </row>
    <row r="1486" spans="1:10" x14ac:dyDescent="0.35">
      <c r="A1486" t="s">
        <v>358</v>
      </c>
      <c r="B1486" t="s">
        <v>368</v>
      </c>
      <c r="C1486">
        <v>2040</v>
      </c>
      <c r="D1486" s="34">
        <v>30221.999999999902</v>
      </c>
      <c r="E1486">
        <v>0</v>
      </c>
      <c r="F1486">
        <v>30221.999999999902</v>
      </c>
      <c r="G1486">
        <v>0</v>
      </c>
      <c r="H1486">
        <v>0</v>
      </c>
      <c r="I1486">
        <v>0</v>
      </c>
      <c r="J1486">
        <v>0</v>
      </c>
    </row>
    <row r="1487" spans="1:10" x14ac:dyDescent="0.35">
      <c r="A1487" t="s">
        <v>358</v>
      </c>
      <c r="B1487" t="s">
        <v>368</v>
      </c>
      <c r="C1487">
        <v>2045</v>
      </c>
      <c r="D1487" s="34">
        <v>30221.999999999902</v>
      </c>
      <c r="E1487">
        <v>0</v>
      </c>
      <c r="F1487">
        <v>30221.999999999902</v>
      </c>
      <c r="G1487">
        <v>0</v>
      </c>
      <c r="H1487">
        <v>0</v>
      </c>
      <c r="I1487">
        <v>0</v>
      </c>
      <c r="J1487">
        <v>0</v>
      </c>
    </row>
    <row r="1488" spans="1:10" x14ac:dyDescent="0.35">
      <c r="A1488" t="s">
        <v>358</v>
      </c>
      <c r="B1488" t="s">
        <v>369</v>
      </c>
      <c r="C1488">
        <v>2022</v>
      </c>
      <c r="D1488" s="34">
        <v>359159.99999999901</v>
      </c>
      <c r="E1488">
        <v>0</v>
      </c>
      <c r="F1488">
        <v>359159.99999999901</v>
      </c>
      <c r="G1488">
        <v>0</v>
      </c>
      <c r="H1488">
        <v>0</v>
      </c>
      <c r="I1488">
        <v>0</v>
      </c>
      <c r="J1488">
        <v>0</v>
      </c>
    </row>
    <row r="1489" spans="1:10" x14ac:dyDescent="0.35">
      <c r="A1489" t="s">
        <v>358</v>
      </c>
      <c r="B1489" t="s">
        <v>369</v>
      </c>
      <c r="C1489">
        <v>2023</v>
      </c>
      <c r="D1489" s="34">
        <v>359159.99999999901</v>
      </c>
      <c r="E1489">
        <v>0</v>
      </c>
      <c r="F1489">
        <v>359159.99999999901</v>
      </c>
      <c r="G1489">
        <v>0</v>
      </c>
      <c r="H1489">
        <v>0</v>
      </c>
      <c r="I1489">
        <v>0</v>
      </c>
      <c r="J1489">
        <v>0</v>
      </c>
    </row>
    <row r="1490" spans="1:10" x14ac:dyDescent="0.35">
      <c r="A1490" t="s">
        <v>358</v>
      </c>
      <c r="B1490" t="s">
        <v>369</v>
      </c>
      <c r="C1490">
        <v>2024</v>
      </c>
      <c r="D1490" s="34">
        <v>359159.99999999901</v>
      </c>
      <c r="E1490">
        <v>0</v>
      </c>
      <c r="F1490">
        <v>359159.99999999901</v>
      </c>
      <c r="G1490">
        <v>0</v>
      </c>
      <c r="H1490">
        <v>0</v>
      </c>
      <c r="I1490">
        <v>0</v>
      </c>
      <c r="J1490">
        <v>0</v>
      </c>
    </row>
    <row r="1491" spans="1:10" x14ac:dyDescent="0.35">
      <c r="A1491" t="s">
        <v>358</v>
      </c>
      <c r="B1491" t="s">
        <v>369</v>
      </c>
      <c r="C1491">
        <v>2025</v>
      </c>
      <c r="D1491" s="34">
        <v>359159.99999999901</v>
      </c>
      <c r="E1491">
        <v>0</v>
      </c>
      <c r="F1491">
        <v>359159.99999999901</v>
      </c>
      <c r="G1491">
        <v>0</v>
      </c>
      <c r="H1491">
        <v>0</v>
      </c>
      <c r="I1491">
        <v>0</v>
      </c>
      <c r="J1491">
        <v>0</v>
      </c>
    </row>
    <row r="1492" spans="1:10" x14ac:dyDescent="0.35">
      <c r="A1492" t="s">
        <v>358</v>
      </c>
      <c r="B1492" t="s">
        <v>369</v>
      </c>
      <c r="C1492">
        <v>2026</v>
      </c>
      <c r="D1492" s="34">
        <v>359159.99999999901</v>
      </c>
      <c r="E1492">
        <v>0</v>
      </c>
      <c r="F1492">
        <v>359159.99999999901</v>
      </c>
      <c r="G1492">
        <v>0</v>
      </c>
      <c r="H1492">
        <v>0</v>
      </c>
      <c r="I1492">
        <v>0</v>
      </c>
      <c r="J1492">
        <v>0</v>
      </c>
    </row>
    <row r="1493" spans="1:10" x14ac:dyDescent="0.35">
      <c r="A1493" t="s">
        <v>358</v>
      </c>
      <c r="B1493" t="s">
        <v>369</v>
      </c>
      <c r="C1493">
        <v>2028</v>
      </c>
      <c r="D1493" s="34">
        <v>359159.99999999901</v>
      </c>
      <c r="E1493">
        <v>0</v>
      </c>
      <c r="F1493">
        <v>359159.99999999901</v>
      </c>
      <c r="G1493">
        <v>0</v>
      </c>
      <c r="H1493">
        <v>0</v>
      </c>
      <c r="I1493">
        <v>0</v>
      </c>
      <c r="J1493">
        <v>0</v>
      </c>
    </row>
    <row r="1494" spans="1:10" x14ac:dyDescent="0.35">
      <c r="A1494" t="s">
        <v>358</v>
      </c>
      <c r="B1494" t="s">
        <v>369</v>
      </c>
      <c r="C1494">
        <v>2030</v>
      </c>
      <c r="D1494" s="34">
        <v>359159.99999999901</v>
      </c>
      <c r="E1494">
        <v>0</v>
      </c>
      <c r="F1494">
        <v>359159.99999999901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 t="s">
        <v>358</v>
      </c>
      <c r="B1495" t="s">
        <v>369</v>
      </c>
      <c r="C1495">
        <v>2032</v>
      </c>
      <c r="D1495" s="34">
        <v>359159.99999999901</v>
      </c>
      <c r="E1495">
        <v>0</v>
      </c>
      <c r="F1495">
        <v>359159.99999999901</v>
      </c>
      <c r="G1495">
        <v>0</v>
      </c>
      <c r="H1495">
        <v>0</v>
      </c>
      <c r="I1495">
        <v>0</v>
      </c>
      <c r="J1495">
        <v>0</v>
      </c>
    </row>
    <row r="1496" spans="1:10" x14ac:dyDescent="0.35">
      <c r="A1496" t="s">
        <v>358</v>
      </c>
      <c r="B1496" t="s">
        <v>369</v>
      </c>
      <c r="C1496">
        <v>2035</v>
      </c>
      <c r="D1496" s="34">
        <v>359159.99999999901</v>
      </c>
      <c r="E1496">
        <v>0</v>
      </c>
      <c r="F1496">
        <v>359159.99999999901</v>
      </c>
      <c r="G1496">
        <v>0</v>
      </c>
      <c r="H1496">
        <v>0</v>
      </c>
      <c r="I1496">
        <v>0</v>
      </c>
      <c r="J1496">
        <v>0</v>
      </c>
    </row>
    <row r="1497" spans="1:10" x14ac:dyDescent="0.35">
      <c r="A1497" t="s">
        <v>358</v>
      </c>
      <c r="B1497" t="s">
        <v>369</v>
      </c>
      <c r="C1497">
        <v>2040</v>
      </c>
      <c r="D1497" s="34">
        <v>359159.99999999901</v>
      </c>
      <c r="E1497">
        <v>0</v>
      </c>
      <c r="F1497">
        <v>359159.99999999901</v>
      </c>
      <c r="G1497">
        <v>0</v>
      </c>
      <c r="H1497">
        <v>0</v>
      </c>
      <c r="I1497">
        <v>0</v>
      </c>
      <c r="J1497">
        <v>0</v>
      </c>
    </row>
    <row r="1498" spans="1:10" x14ac:dyDescent="0.35">
      <c r="A1498" t="s">
        <v>358</v>
      </c>
      <c r="B1498" t="s">
        <v>369</v>
      </c>
      <c r="C1498">
        <v>2045</v>
      </c>
      <c r="D1498" s="34">
        <v>359159.99999999901</v>
      </c>
      <c r="E1498">
        <v>0</v>
      </c>
      <c r="F1498">
        <v>359159.99999999901</v>
      </c>
      <c r="G1498">
        <v>0</v>
      </c>
      <c r="H1498">
        <v>0</v>
      </c>
      <c r="I1498">
        <v>0</v>
      </c>
      <c r="J1498">
        <v>0</v>
      </c>
    </row>
    <row r="1499" spans="1:10" x14ac:dyDescent="0.35">
      <c r="A1499" t="s">
        <v>358</v>
      </c>
      <c r="B1499" t="s">
        <v>370</v>
      </c>
      <c r="C1499">
        <v>2022</v>
      </c>
      <c r="D1499" s="34">
        <v>5398818.7411555499</v>
      </c>
      <c r="E1499">
        <v>0</v>
      </c>
      <c r="F1499">
        <v>5398818.7411555499</v>
      </c>
      <c r="G1499">
        <v>0</v>
      </c>
      <c r="H1499">
        <v>5.8267128301559401</v>
      </c>
      <c r="I1499">
        <v>0</v>
      </c>
      <c r="J1499">
        <v>0</v>
      </c>
    </row>
    <row r="1500" spans="1:10" x14ac:dyDescent="0.35">
      <c r="A1500" t="s">
        <v>358</v>
      </c>
      <c r="B1500" t="s">
        <v>370</v>
      </c>
      <c r="C1500">
        <v>2023</v>
      </c>
      <c r="D1500" s="34">
        <v>5398818.31882702</v>
      </c>
      <c r="E1500">
        <v>0</v>
      </c>
      <c r="F1500">
        <v>5398818.31882702</v>
      </c>
      <c r="G1500">
        <v>0</v>
      </c>
      <c r="H1500">
        <v>7.9443540387714702</v>
      </c>
      <c r="I1500">
        <v>0</v>
      </c>
      <c r="J1500">
        <v>0</v>
      </c>
    </row>
    <row r="1501" spans="1:10" x14ac:dyDescent="0.35">
      <c r="A1501" t="s">
        <v>358</v>
      </c>
      <c r="B1501" t="s">
        <v>370</v>
      </c>
      <c r="C1501">
        <v>2024</v>
      </c>
      <c r="D1501" s="34">
        <v>5398818.9907165701</v>
      </c>
      <c r="E1501">
        <v>0</v>
      </c>
      <c r="F1501">
        <v>5398818.9907165701</v>
      </c>
      <c r="G1501">
        <v>0</v>
      </c>
      <c r="H1501">
        <v>6.0747484866713704</v>
      </c>
      <c r="I1501">
        <v>0</v>
      </c>
      <c r="J1501">
        <v>0</v>
      </c>
    </row>
    <row r="1502" spans="1:10" x14ac:dyDescent="0.35">
      <c r="A1502" t="s">
        <v>358</v>
      </c>
      <c r="B1502" t="s">
        <v>370</v>
      </c>
      <c r="C1502">
        <v>2025</v>
      </c>
      <c r="D1502" s="34">
        <v>5398818.0464026202</v>
      </c>
      <c r="E1502">
        <v>0</v>
      </c>
      <c r="F1502">
        <v>5398818.0464026202</v>
      </c>
      <c r="G1502">
        <v>0</v>
      </c>
      <c r="H1502">
        <v>7.4410100935806103</v>
      </c>
      <c r="I1502">
        <v>0</v>
      </c>
      <c r="J1502">
        <v>0</v>
      </c>
    </row>
    <row r="1503" spans="1:10" x14ac:dyDescent="0.35">
      <c r="A1503" t="s">
        <v>358</v>
      </c>
      <c r="B1503" t="s">
        <v>370</v>
      </c>
      <c r="C1503">
        <v>2026</v>
      </c>
      <c r="D1503" s="34">
        <v>5398821.6573458398</v>
      </c>
      <c r="E1503">
        <v>0</v>
      </c>
      <c r="F1503">
        <v>5398821.6573458398</v>
      </c>
      <c r="G1503">
        <v>0</v>
      </c>
      <c r="H1503">
        <v>2.7895026636977498</v>
      </c>
      <c r="I1503">
        <v>0</v>
      </c>
      <c r="J1503">
        <v>0</v>
      </c>
    </row>
    <row r="1504" spans="1:10" x14ac:dyDescent="0.35">
      <c r="A1504" t="s">
        <v>358</v>
      </c>
      <c r="B1504" t="s">
        <v>370</v>
      </c>
      <c r="C1504">
        <v>2028</v>
      </c>
      <c r="D1504" s="34">
        <v>5398822.1204170203</v>
      </c>
      <c r="E1504">
        <v>0</v>
      </c>
      <c r="F1504">
        <v>5398822.1204170203</v>
      </c>
      <c r="G1504">
        <v>0</v>
      </c>
      <c r="H1504">
        <v>4.7654905276466399</v>
      </c>
      <c r="I1504">
        <v>0</v>
      </c>
      <c r="J1504">
        <v>0</v>
      </c>
    </row>
    <row r="1505" spans="1:10" x14ac:dyDescent="0.35">
      <c r="A1505" t="s">
        <v>358</v>
      </c>
      <c r="B1505" t="s">
        <v>370</v>
      </c>
      <c r="C1505">
        <v>2030</v>
      </c>
      <c r="D1505" s="34">
        <v>5387964.7396737495</v>
      </c>
      <c r="E1505">
        <v>0</v>
      </c>
      <c r="F1505">
        <v>5387964.7396737495</v>
      </c>
      <c r="G1505">
        <v>0</v>
      </c>
      <c r="H1505">
        <v>5.4580665845470104</v>
      </c>
      <c r="I1505">
        <v>0</v>
      </c>
      <c r="J1505">
        <v>0</v>
      </c>
    </row>
    <row r="1506" spans="1:10" x14ac:dyDescent="0.35">
      <c r="A1506" t="s">
        <v>358</v>
      </c>
      <c r="B1506" t="s">
        <v>370</v>
      </c>
      <c r="C1506">
        <v>2032</v>
      </c>
      <c r="D1506" s="34">
        <v>5328641.0555328103</v>
      </c>
      <c r="E1506">
        <v>0</v>
      </c>
      <c r="F1506">
        <v>5328641.0555328103</v>
      </c>
      <c r="G1506">
        <v>0</v>
      </c>
      <c r="H1506">
        <v>58976.273806453799</v>
      </c>
      <c r="I1506">
        <v>0</v>
      </c>
      <c r="J1506">
        <v>0</v>
      </c>
    </row>
    <row r="1507" spans="1:10" x14ac:dyDescent="0.35">
      <c r="A1507" t="s">
        <v>358</v>
      </c>
      <c r="B1507" t="s">
        <v>370</v>
      </c>
      <c r="C1507">
        <v>2035</v>
      </c>
      <c r="D1507" s="34">
        <v>5306825.3111749804</v>
      </c>
      <c r="E1507">
        <v>0</v>
      </c>
      <c r="F1507">
        <v>5306825.3111749804</v>
      </c>
      <c r="G1507">
        <v>0</v>
      </c>
      <c r="H1507">
        <v>80794.084795214396</v>
      </c>
      <c r="I1507">
        <v>0</v>
      </c>
      <c r="J1507">
        <v>0</v>
      </c>
    </row>
    <row r="1508" spans="1:10" x14ac:dyDescent="0.35">
      <c r="A1508" t="s">
        <v>358</v>
      </c>
      <c r="B1508" t="s">
        <v>370</v>
      </c>
      <c r="C1508">
        <v>2040</v>
      </c>
      <c r="D1508" s="34">
        <v>5335991.2663671998</v>
      </c>
      <c r="E1508">
        <v>0</v>
      </c>
      <c r="F1508">
        <v>5335991.2663671998</v>
      </c>
      <c r="G1508">
        <v>0</v>
      </c>
      <c r="H1508">
        <v>49701.557739503602</v>
      </c>
      <c r="I1508">
        <v>0</v>
      </c>
      <c r="J1508">
        <v>0</v>
      </c>
    </row>
    <row r="1509" spans="1:10" x14ac:dyDescent="0.35">
      <c r="A1509" t="s">
        <v>358</v>
      </c>
      <c r="B1509" t="s">
        <v>370</v>
      </c>
      <c r="C1509">
        <v>2045</v>
      </c>
      <c r="D1509" s="34">
        <v>5381729.2568716202</v>
      </c>
      <c r="E1509">
        <v>0</v>
      </c>
      <c r="F1509">
        <v>5381729.2568716202</v>
      </c>
      <c r="G1509">
        <v>0</v>
      </c>
      <c r="H1509">
        <v>3963.8677250083301</v>
      </c>
      <c r="I1509">
        <v>0</v>
      </c>
      <c r="J1509">
        <v>0</v>
      </c>
    </row>
    <row r="1510" spans="1:10" x14ac:dyDescent="0.35">
      <c r="A1510" t="s">
        <v>358</v>
      </c>
      <c r="B1510" t="s">
        <v>371</v>
      </c>
      <c r="C1510">
        <v>2022</v>
      </c>
      <c r="D1510" s="34">
        <v>2975170.04390505</v>
      </c>
      <c r="E1510">
        <v>0</v>
      </c>
      <c r="F1510">
        <v>2975170.04390505</v>
      </c>
      <c r="G1510">
        <v>0</v>
      </c>
      <c r="H1510">
        <v>348389.00349367101</v>
      </c>
      <c r="I1510">
        <v>0</v>
      </c>
      <c r="J1510">
        <v>0</v>
      </c>
    </row>
    <row r="1511" spans="1:10" x14ac:dyDescent="0.35">
      <c r="A1511" t="s">
        <v>358</v>
      </c>
      <c r="B1511" t="s">
        <v>371</v>
      </c>
      <c r="C1511">
        <v>2023</v>
      </c>
      <c r="D1511" s="34">
        <v>2962150.4154375298</v>
      </c>
      <c r="E1511">
        <v>0</v>
      </c>
      <c r="F1511">
        <v>2962150.4154375298</v>
      </c>
      <c r="G1511">
        <v>0</v>
      </c>
      <c r="H1511">
        <v>361409.91230859602</v>
      </c>
      <c r="I1511">
        <v>0</v>
      </c>
      <c r="J1511">
        <v>0</v>
      </c>
    </row>
    <row r="1512" spans="1:10" x14ac:dyDescent="0.35">
      <c r="A1512" t="s">
        <v>358</v>
      </c>
      <c r="B1512" t="s">
        <v>371</v>
      </c>
      <c r="C1512">
        <v>2024</v>
      </c>
      <c r="D1512" s="34">
        <v>2958829.0327721699</v>
      </c>
      <c r="E1512">
        <v>0</v>
      </c>
      <c r="F1512">
        <v>2958829.0327721699</v>
      </c>
      <c r="G1512">
        <v>0</v>
      </c>
      <c r="H1512">
        <v>364732.18575729599</v>
      </c>
      <c r="I1512">
        <v>0</v>
      </c>
      <c r="J1512">
        <v>0</v>
      </c>
    </row>
    <row r="1513" spans="1:10" x14ac:dyDescent="0.35">
      <c r="A1513" t="s">
        <v>358</v>
      </c>
      <c r="B1513" t="s">
        <v>371</v>
      </c>
      <c r="C1513">
        <v>2025</v>
      </c>
      <c r="D1513" s="34">
        <v>2952291.7939380798</v>
      </c>
      <c r="E1513">
        <v>0</v>
      </c>
      <c r="F1513">
        <v>2952291.7939380798</v>
      </c>
      <c r="G1513">
        <v>0</v>
      </c>
      <c r="H1513">
        <v>371268.32297469501</v>
      </c>
      <c r="I1513">
        <v>0</v>
      </c>
      <c r="J1513">
        <v>0</v>
      </c>
    </row>
    <row r="1514" spans="1:10" x14ac:dyDescent="0.35">
      <c r="A1514" t="s">
        <v>358</v>
      </c>
      <c r="B1514" t="s">
        <v>371</v>
      </c>
      <c r="C1514">
        <v>2026</v>
      </c>
      <c r="D1514" s="34">
        <v>2956641.82727317</v>
      </c>
      <c r="E1514">
        <v>0</v>
      </c>
      <c r="F1514">
        <v>2956641.82727317</v>
      </c>
      <c r="G1514">
        <v>0</v>
      </c>
      <c r="H1514">
        <v>366919.86178863002</v>
      </c>
      <c r="I1514">
        <v>0</v>
      </c>
      <c r="J1514">
        <v>0</v>
      </c>
    </row>
    <row r="1515" spans="1:10" x14ac:dyDescent="0.35">
      <c r="A1515" t="s">
        <v>358</v>
      </c>
      <c r="B1515" t="s">
        <v>371</v>
      </c>
      <c r="C1515">
        <v>2028</v>
      </c>
      <c r="D1515" s="34">
        <v>2934935.83253201</v>
      </c>
      <c r="E1515">
        <v>0</v>
      </c>
      <c r="F1515">
        <v>2934935.83253201</v>
      </c>
      <c r="G1515">
        <v>0</v>
      </c>
      <c r="H1515">
        <v>388625.18194681301</v>
      </c>
      <c r="I1515">
        <v>0</v>
      </c>
      <c r="J1515">
        <v>0</v>
      </c>
    </row>
    <row r="1516" spans="1:10" x14ac:dyDescent="0.35">
      <c r="A1516" t="s">
        <v>358</v>
      </c>
      <c r="B1516" t="s">
        <v>371</v>
      </c>
      <c r="C1516">
        <v>2030</v>
      </c>
      <c r="D1516" s="34">
        <v>2877031.2250236599</v>
      </c>
      <c r="E1516">
        <v>0</v>
      </c>
      <c r="F1516">
        <v>2877031.2250236599</v>
      </c>
      <c r="G1516">
        <v>0</v>
      </c>
      <c r="H1516">
        <v>446528.85310943198</v>
      </c>
      <c r="I1516">
        <v>0</v>
      </c>
      <c r="J1516">
        <v>0</v>
      </c>
    </row>
    <row r="1517" spans="1:10" x14ac:dyDescent="0.35">
      <c r="A1517" t="s">
        <v>358</v>
      </c>
      <c r="B1517" t="s">
        <v>371</v>
      </c>
      <c r="C1517">
        <v>2032</v>
      </c>
      <c r="D1517" s="34">
        <v>2904734.74103624</v>
      </c>
      <c r="E1517">
        <v>0</v>
      </c>
      <c r="F1517">
        <v>2904734.74103624</v>
      </c>
      <c r="G1517">
        <v>0</v>
      </c>
      <c r="H1517">
        <v>418824.90907831199</v>
      </c>
      <c r="I1517">
        <v>0</v>
      </c>
      <c r="J1517">
        <v>0</v>
      </c>
    </row>
    <row r="1518" spans="1:10" x14ac:dyDescent="0.35">
      <c r="A1518" t="s">
        <v>358</v>
      </c>
      <c r="B1518" t="s">
        <v>371</v>
      </c>
      <c r="C1518">
        <v>2035</v>
      </c>
      <c r="D1518" s="34">
        <v>2849308.50636257</v>
      </c>
      <c r="E1518">
        <v>0</v>
      </c>
      <c r="F1518">
        <v>2849308.50636257</v>
      </c>
      <c r="G1518">
        <v>0</v>
      </c>
      <c r="H1518">
        <v>474250.437398204</v>
      </c>
      <c r="I1518">
        <v>0</v>
      </c>
      <c r="J1518">
        <v>0</v>
      </c>
    </row>
    <row r="1519" spans="1:10" x14ac:dyDescent="0.35">
      <c r="A1519" t="s">
        <v>358</v>
      </c>
      <c r="B1519" t="s">
        <v>371</v>
      </c>
      <c r="C1519">
        <v>2040</v>
      </c>
      <c r="D1519" s="34">
        <v>2815465.6713748202</v>
      </c>
      <c r="E1519">
        <v>0</v>
      </c>
      <c r="F1519">
        <v>2815465.6713748202</v>
      </c>
      <c r="G1519">
        <v>0</v>
      </c>
      <c r="H1519">
        <v>508094.56206995703</v>
      </c>
      <c r="I1519">
        <v>0</v>
      </c>
      <c r="J1519">
        <v>0</v>
      </c>
    </row>
    <row r="1520" spans="1:10" x14ac:dyDescent="0.35">
      <c r="A1520" t="s">
        <v>358</v>
      </c>
      <c r="B1520" t="s">
        <v>371</v>
      </c>
      <c r="C1520">
        <v>2045</v>
      </c>
      <c r="D1520" s="34">
        <v>2818145.89334501</v>
      </c>
      <c r="E1520">
        <v>0</v>
      </c>
      <c r="F1520">
        <v>2818145.89334501</v>
      </c>
      <c r="G1520">
        <v>0</v>
      </c>
      <c r="H1520">
        <v>505415.28893149499</v>
      </c>
      <c r="I1520">
        <v>0</v>
      </c>
      <c r="J1520">
        <v>0</v>
      </c>
    </row>
    <row r="1521" spans="1:10" x14ac:dyDescent="0.35">
      <c r="A1521" t="s">
        <v>358</v>
      </c>
      <c r="B1521" t="s">
        <v>372</v>
      </c>
      <c r="C1521">
        <v>2022</v>
      </c>
      <c r="D1521" s="34">
        <v>28253441.255931601</v>
      </c>
      <c r="E1521">
        <v>0</v>
      </c>
      <c r="F1521">
        <v>28253441.255931601</v>
      </c>
      <c r="G1521">
        <v>0</v>
      </c>
      <c r="H1521">
        <v>13.2059976536289</v>
      </c>
      <c r="I1521">
        <v>0</v>
      </c>
      <c r="J1521">
        <v>0</v>
      </c>
    </row>
    <row r="1522" spans="1:10" x14ac:dyDescent="0.35">
      <c r="A1522" t="s">
        <v>358</v>
      </c>
      <c r="B1522" t="s">
        <v>372</v>
      </c>
      <c r="C1522">
        <v>2023</v>
      </c>
      <c r="D1522" s="34">
        <v>28253440.740496799</v>
      </c>
      <c r="E1522">
        <v>0</v>
      </c>
      <c r="F1522">
        <v>28253440.740496799</v>
      </c>
      <c r="G1522">
        <v>0</v>
      </c>
      <c r="H1522">
        <v>14.4990047736605</v>
      </c>
      <c r="I1522">
        <v>0</v>
      </c>
      <c r="J1522">
        <v>0</v>
      </c>
    </row>
    <row r="1523" spans="1:10" x14ac:dyDescent="0.35">
      <c r="A1523" t="s">
        <v>358</v>
      </c>
      <c r="B1523" t="s">
        <v>372</v>
      </c>
      <c r="C1523">
        <v>2024</v>
      </c>
      <c r="D1523" s="34">
        <v>28253441.574232101</v>
      </c>
      <c r="E1523">
        <v>0</v>
      </c>
      <c r="F1523">
        <v>28253441.574232101</v>
      </c>
      <c r="G1523">
        <v>0</v>
      </c>
      <c r="H1523">
        <v>12.4268363096523</v>
      </c>
      <c r="I1523">
        <v>0</v>
      </c>
      <c r="J1523">
        <v>0</v>
      </c>
    </row>
    <row r="1524" spans="1:10" x14ac:dyDescent="0.35">
      <c r="A1524" t="s">
        <v>358</v>
      </c>
      <c r="B1524" t="s">
        <v>372</v>
      </c>
      <c r="C1524">
        <v>2025</v>
      </c>
      <c r="D1524" s="34">
        <v>28253437.2610224</v>
      </c>
      <c r="E1524">
        <v>0</v>
      </c>
      <c r="F1524">
        <v>28253437.2610224</v>
      </c>
      <c r="G1524">
        <v>0</v>
      </c>
      <c r="H1524">
        <v>17.1117640304474</v>
      </c>
      <c r="I1524">
        <v>0</v>
      </c>
      <c r="J1524">
        <v>0</v>
      </c>
    </row>
    <row r="1525" spans="1:10" x14ac:dyDescent="0.35">
      <c r="A1525" t="s">
        <v>358</v>
      </c>
      <c r="B1525" t="s">
        <v>372</v>
      </c>
      <c r="C1525">
        <v>2026</v>
      </c>
      <c r="D1525" s="34">
        <v>28253445.953701202</v>
      </c>
      <c r="E1525">
        <v>0</v>
      </c>
      <c r="F1525">
        <v>28253445.953701202</v>
      </c>
      <c r="G1525">
        <v>0</v>
      </c>
      <c r="H1525">
        <v>7.5605537423577198</v>
      </c>
      <c r="I1525">
        <v>0</v>
      </c>
      <c r="J1525">
        <v>0</v>
      </c>
    </row>
    <row r="1526" spans="1:10" x14ac:dyDescent="0.35">
      <c r="A1526" t="s">
        <v>358</v>
      </c>
      <c r="B1526" t="s">
        <v>372</v>
      </c>
      <c r="C1526">
        <v>2028</v>
      </c>
      <c r="D1526" s="34">
        <v>28253446.7314087</v>
      </c>
      <c r="E1526">
        <v>0</v>
      </c>
      <c r="F1526">
        <v>28253446.7314087</v>
      </c>
      <c r="G1526">
        <v>0</v>
      </c>
      <c r="H1526">
        <v>7.5789673848914196</v>
      </c>
      <c r="I1526">
        <v>0</v>
      </c>
      <c r="J1526">
        <v>0</v>
      </c>
    </row>
    <row r="1527" spans="1:10" x14ac:dyDescent="0.35">
      <c r="A1527" t="s">
        <v>358</v>
      </c>
      <c r="B1527" t="s">
        <v>372</v>
      </c>
      <c r="C1527">
        <v>2030</v>
      </c>
      <c r="D1527" s="34">
        <v>27996144.3889516</v>
      </c>
      <c r="E1527">
        <v>0</v>
      </c>
      <c r="F1527">
        <v>27996144.3889516</v>
      </c>
      <c r="G1527">
        <v>0</v>
      </c>
      <c r="H1527">
        <v>8.1549915137771105</v>
      </c>
      <c r="I1527">
        <v>0</v>
      </c>
      <c r="J1527">
        <v>0</v>
      </c>
    </row>
    <row r="1528" spans="1:10" x14ac:dyDescent="0.35">
      <c r="A1528" t="s">
        <v>358</v>
      </c>
      <c r="B1528" t="s">
        <v>372</v>
      </c>
      <c r="C1528">
        <v>2032</v>
      </c>
      <c r="D1528" s="34">
        <v>27858070.840887599</v>
      </c>
      <c r="E1528">
        <v>0</v>
      </c>
      <c r="F1528">
        <v>27858070.840887599</v>
      </c>
      <c r="G1528">
        <v>0</v>
      </c>
      <c r="H1528">
        <v>138081.361147327</v>
      </c>
      <c r="I1528">
        <v>0</v>
      </c>
      <c r="J1528">
        <v>0</v>
      </c>
    </row>
    <row r="1529" spans="1:10" x14ac:dyDescent="0.35">
      <c r="A1529" t="s">
        <v>358</v>
      </c>
      <c r="B1529" t="s">
        <v>372</v>
      </c>
      <c r="C1529">
        <v>2035</v>
      </c>
      <c r="D1529" s="34">
        <v>27765851.603985701</v>
      </c>
      <c r="E1529">
        <v>0</v>
      </c>
      <c r="F1529">
        <v>27765851.603985701</v>
      </c>
      <c r="G1529">
        <v>0</v>
      </c>
      <c r="H1529">
        <v>230301.95002983601</v>
      </c>
      <c r="I1529">
        <v>0</v>
      </c>
      <c r="J1529">
        <v>0</v>
      </c>
    </row>
    <row r="1530" spans="1:10" x14ac:dyDescent="0.35">
      <c r="A1530" t="s">
        <v>358</v>
      </c>
      <c r="B1530" t="s">
        <v>372</v>
      </c>
      <c r="C1530">
        <v>2040</v>
      </c>
      <c r="D1530" s="34">
        <v>27869767.2806601</v>
      </c>
      <c r="E1530">
        <v>0</v>
      </c>
      <c r="F1530">
        <v>27869767.2806601</v>
      </c>
      <c r="G1530">
        <v>0</v>
      </c>
      <c r="H1530">
        <v>126385.479330481</v>
      </c>
      <c r="I1530">
        <v>0</v>
      </c>
      <c r="J1530">
        <v>0</v>
      </c>
    </row>
    <row r="1531" spans="1:10" x14ac:dyDescent="0.35">
      <c r="A1531" t="s">
        <v>358</v>
      </c>
      <c r="B1531" t="s">
        <v>372</v>
      </c>
      <c r="C1531">
        <v>2045</v>
      </c>
      <c r="D1531" s="34">
        <v>27986395.031934399</v>
      </c>
      <c r="E1531">
        <v>0</v>
      </c>
      <c r="F1531">
        <v>27986395.031934399</v>
      </c>
      <c r="G1531">
        <v>0</v>
      </c>
      <c r="H1531">
        <v>9759.0045332976406</v>
      </c>
      <c r="I1531">
        <v>0</v>
      </c>
      <c r="J1531">
        <v>0</v>
      </c>
    </row>
    <row r="1532" spans="1:10" x14ac:dyDescent="0.35">
      <c r="A1532" t="s">
        <v>373</v>
      </c>
      <c r="B1532" t="s">
        <v>374</v>
      </c>
      <c r="C1532">
        <v>2022</v>
      </c>
      <c r="D1532" s="34">
        <v>992770.800000004</v>
      </c>
      <c r="E1532">
        <v>0</v>
      </c>
      <c r="F1532">
        <v>992770.800000004</v>
      </c>
      <c r="G1532">
        <v>0</v>
      </c>
      <c r="H1532">
        <v>0</v>
      </c>
      <c r="I1532">
        <v>0</v>
      </c>
      <c r="J1532">
        <v>0</v>
      </c>
    </row>
    <row r="1533" spans="1:10" x14ac:dyDescent="0.35">
      <c r="A1533" t="s">
        <v>373</v>
      </c>
      <c r="B1533" t="s">
        <v>374</v>
      </c>
      <c r="C1533">
        <v>2023</v>
      </c>
      <c r="D1533" s="34">
        <v>992770.800000004</v>
      </c>
      <c r="E1533">
        <v>0</v>
      </c>
      <c r="F1533">
        <v>992770.800000004</v>
      </c>
      <c r="G1533">
        <v>0</v>
      </c>
      <c r="H1533">
        <v>0</v>
      </c>
      <c r="I1533">
        <v>0</v>
      </c>
      <c r="J1533">
        <v>0</v>
      </c>
    </row>
    <row r="1534" spans="1:10" x14ac:dyDescent="0.35">
      <c r="A1534" t="s">
        <v>373</v>
      </c>
      <c r="B1534" t="s">
        <v>374</v>
      </c>
      <c r="C1534">
        <v>2024</v>
      </c>
      <c r="D1534" s="34">
        <v>992770.800000004</v>
      </c>
      <c r="E1534">
        <v>0</v>
      </c>
      <c r="F1534">
        <v>992770.800000004</v>
      </c>
      <c r="G1534">
        <v>0</v>
      </c>
      <c r="H1534">
        <v>0</v>
      </c>
      <c r="I1534">
        <v>0</v>
      </c>
      <c r="J1534">
        <v>0</v>
      </c>
    </row>
    <row r="1535" spans="1:10" x14ac:dyDescent="0.35">
      <c r="A1535" t="s">
        <v>373</v>
      </c>
      <c r="B1535" t="s">
        <v>374</v>
      </c>
      <c r="C1535">
        <v>2025</v>
      </c>
      <c r="D1535" s="34">
        <v>992770.800000004</v>
      </c>
      <c r="E1535">
        <v>0</v>
      </c>
      <c r="F1535">
        <v>992770.800000004</v>
      </c>
      <c r="G1535">
        <v>0</v>
      </c>
      <c r="H1535">
        <v>0</v>
      </c>
      <c r="I1535">
        <v>0</v>
      </c>
      <c r="J1535">
        <v>0</v>
      </c>
    </row>
    <row r="1536" spans="1:10" x14ac:dyDescent="0.35">
      <c r="A1536" t="s">
        <v>373</v>
      </c>
      <c r="B1536" t="s">
        <v>374</v>
      </c>
      <c r="C1536">
        <v>2026</v>
      </c>
      <c r="D1536" s="34">
        <v>992770.800000004</v>
      </c>
      <c r="E1536">
        <v>0</v>
      </c>
      <c r="F1536">
        <v>992770.800000004</v>
      </c>
      <c r="G1536">
        <v>0</v>
      </c>
      <c r="H1536">
        <v>0</v>
      </c>
      <c r="I1536">
        <v>0</v>
      </c>
      <c r="J1536">
        <v>0</v>
      </c>
    </row>
    <row r="1537" spans="1:10" x14ac:dyDescent="0.35">
      <c r="A1537" t="s">
        <v>373</v>
      </c>
      <c r="B1537" t="s">
        <v>374</v>
      </c>
      <c r="C1537">
        <v>2028</v>
      </c>
      <c r="D1537" s="34">
        <v>992770.800000004</v>
      </c>
      <c r="E1537">
        <v>0</v>
      </c>
      <c r="F1537">
        <v>992770.800000004</v>
      </c>
      <c r="G1537">
        <v>0</v>
      </c>
      <c r="H1537">
        <v>0</v>
      </c>
      <c r="I1537">
        <v>0</v>
      </c>
      <c r="J1537">
        <v>0</v>
      </c>
    </row>
    <row r="1538" spans="1:10" x14ac:dyDescent="0.35">
      <c r="A1538" t="s">
        <v>373</v>
      </c>
      <c r="B1538" t="s">
        <v>374</v>
      </c>
      <c r="C1538">
        <v>2030</v>
      </c>
      <c r="D1538" s="34">
        <v>941962.80000000203</v>
      </c>
      <c r="E1538">
        <v>0</v>
      </c>
      <c r="F1538">
        <v>941962.80000000203</v>
      </c>
      <c r="G1538">
        <v>0</v>
      </c>
      <c r="H1538">
        <v>0</v>
      </c>
      <c r="I1538">
        <v>0</v>
      </c>
      <c r="J1538">
        <v>0</v>
      </c>
    </row>
    <row r="1539" spans="1:10" x14ac:dyDescent="0.35">
      <c r="A1539" t="s">
        <v>373</v>
      </c>
      <c r="B1539" t="s">
        <v>374</v>
      </c>
      <c r="C1539">
        <v>2032</v>
      </c>
      <c r="D1539" s="34">
        <v>941962.80000000203</v>
      </c>
      <c r="E1539">
        <v>0</v>
      </c>
      <c r="F1539">
        <v>941962.80000000203</v>
      </c>
      <c r="G1539">
        <v>0</v>
      </c>
      <c r="H1539">
        <v>0</v>
      </c>
      <c r="I1539">
        <v>0</v>
      </c>
      <c r="J1539">
        <v>0</v>
      </c>
    </row>
    <row r="1540" spans="1:10" x14ac:dyDescent="0.35">
      <c r="A1540" t="s">
        <v>373</v>
      </c>
      <c r="B1540" t="s">
        <v>374</v>
      </c>
      <c r="C1540">
        <v>2035</v>
      </c>
      <c r="D1540" s="34">
        <v>941962.80000000203</v>
      </c>
      <c r="E1540">
        <v>0</v>
      </c>
      <c r="F1540">
        <v>941962.80000000203</v>
      </c>
      <c r="G1540">
        <v>0</v>
      </c>
      <c r="H1540">
        <v>0</v>
      </c>
      <c r="I1540">
        <v>0</v>
      </c>
      <c r="J1540">
        <v>0</v>
      </c>
    </row>
    <row r="1541" spans="1:10" x14ac:dyDescent="0.35">
      <c r="A1541" t="s">
        <v>373</v>
      </c>
      <c r="B1541" t="s">
        <v>374</v>
      </c>
      <c r="C1541">
        <v>2040</v>
      </c>
      <c r="D1541" s="34">
        <v>941962.80000000203</v>
      </c>
      <c r="E1541">
        <v>0</v>
      </c>
      <c r="F1541">
        <v>941962.80000000203</v>
      </c>
      <c r="G1541">
        <v>0</v>
      </c>
      <c r="H1541">
        <v>0</v>
      </c>
      <c r="I1541">
        <v>0</v>
      </c>
      <c r="J1541">
        <v>0</v>
      </c>
    </row>
    <row r="1542" spans="1:10" x14ac:dyDescent="0.35">
      <c r="A1542" t="s">
        <v>373</v>
      </c>
      <c r="B1542" t="s">
        <v>374</v>
      </c>
      <c r="C1542">
        <v>2045</v>
      </c>
      <c r="D1542" s="34">
        <v>941962.80000000203</v>
      </c>
      <c r="E1542">
        <v>0</v>
      </c>
      <c r="F1542">
        <v>941962.80000000203</v>
      </c>
      <c r="G1542">
        <v>0</v>
      </c>
      <c r="H1542">
        <v>0</v>
      </c>
      <c r="I1542">
        <v>0</v>
      </c>
      <c r="J1542">
        <v>0</v>
      </c>
    </row>
    <row r="1543" spans="1:10" x14ac:dyDescent="0.35">
      <c r="A1543" t="s">
        <v>373</v>
      </c>
      <c r="B1543" t="s">
        <v>375</v>
      </c>
      <c r="C1543">
        <v>2022</v>
      </c>
      <c r="D1543" s="34">
        <v>67442799.969843999</v>
      </c>
      <c r="E1543">
        <v>0</v>
      </c>
      <c r="F1543">
        <v>67442799.969843999</v>
      </c>
      <c r="G1543">
        <v>0</v>
      </c>
      <c r="H1543">
        <v>0</v>
      </c>
      <c r="I1543">
        <v>0.125787091171499</v>
      </c>
      <c r="J1543">
        <v>0.126002149518948</v>
      </c>
    </row>
    <row r="1544" spans="1:10" x14ac:dyDescent="0.35">
      <c r="A1544" t="s">
        <v>373</v>
      </c>
      <c r="B1544" t="s">
        <v>375</v>
      </c>
      <c r="C1544">
        <v>2023</v>
      </c>
      <c r="D1544" s="34">
        <v>66479568.185280897</v>
      </c>
      <c r="E1544">
        <v>0</v>
      </c>
      <c r="F1544">
        <v>66479568.185280897</v>
      </c>
      <c r="G1544">
        <v>0</v>
      </c>
      <c r="H1544">
        <v>0</v>
      </c>
      <c r="I1544">
        <v>0.128665376130702</v>
      </c>
      <c r="J1544">
        <v>0.128578043849399</v>
      </c>
    </row>
    <row r="1545" spans="1:10" x14ac:dyDescent="0.35">
      <c r="A1545" t="s">
        <v>373</v>
      </c>
      <c r="B1545" t="s">
        <v>375</v>
      </c>
      <c r="C1545">
        <v>2024</v>
      </c>
      <c r="D1545" s="34">
        <v>66272583.937347099</v>
      </c>
      <c r="E1545">
        <v>0</v>
      </c>
      <c r="F1545">
        <v>66272583.937347099</v>
      </c>
      <c r="G1545">
        <v>0</v>
      </c>
      <c r="H1545">
        <v>0</v>
      </c>
      <c r="I1545">
        <v>0.12954657058236399</v>
      </c>
      <c r="J1545">
        <v>0.129550803154627</v>
      </c>
    </row>
    <row r="1546" spans="1:10" x14ac:dyDescent="0.35">
      <c r="A1546" t="s">
        <v>373</v>
      </c>
      <c r="B1546" t="s">
        <v>375</v>
      </c>
      <c r="C1546">
        <v>2025</v>
      </c>
      <c r="D1546" s="34">
        <v>68592190.336300805</v>
      </c>
      <c r="E1546">
        <v>0</v>
      </c>
      <c r="F1546">
        <v>68592190.336300805</v>
      </c>
      <c r="G1546">
        <v>0</v>
      </c>
      <c r="H1546">
        <v>0</v>
      </c>
      <c r="I1546">
        <v>0.13532856726537701</v>
      </c>
      <c r="J1546">
        <v>0.13556307031835199</v>
      </c>
    </row>
    <row r="1547" spans="1:10" x14ac:dyDescent="0.35">
      <c r="A1547" t="s">
        <v>373</v>
      </c>
      <c r="B1547" t="s">
        <v>375</v>
      </c>
      <c r="C1547">
        <v>2026</v>
      </c>
      <c r="D1547" s="34">
        <v>72520147.095100001</v>
      </c>
      <c r="E1547">
        <v>0</v>
      </c>
      <c r="F1547">
        <v>72520147.095100001</v>
      </c>
      <c r="G1547">
        <v>0</v>
      </c>
      <c r="H1547">
        <v>0</v>
      </c>
      <c r="I1547">
        <v>9.8002006380703305E-2</v>
      </c>
      <c r="J1547">
        <v>9.8136429037255696E-2</v>
      </c>
    </row>
    <row r="1548" spans="1:10" x14ac:dyDescent="0.35">
      <c r="A1548" t="s">
        <v>373</v>
      </c>
      <c r="B1548" t="s">
        <v>375</v>
      </c>
      <c r="C1548">
        <v>2028</v>
      </c>
      <c r="D1548" s="34">
        <v>74876916.671880499</v>
      </c>
      <c r="E1548">
        <v>0</v>
      </c>
      <c r="F1548">
        <v>74876916.671880499</v>
      </c>
      <c r="G1548">
        <v>0</v>
      </c>
      <c r="H1548">
        <v>0</v>
      </c>
      <c r="I1548">
        <v>7.8976454991124101E-2</v>
      </c>
      <c r="J1548">
        <v>7.8937629377640303E-2</v>
      </c>
    </row>
    <row r="1549" spans="1:10" x14ac:dyDescent="0.35">
      <c r="A1549" t="s">
        <v>373</v>
      </c>
      <c r="B1549" t="s">
        <v>375</v>
      </c>
      <c r="C1549">
        <v>2030</v>
      </c>
      <c r="D1549" s="34">
        <v>81395065.662863702</v>
      </c>
      <c r="E1549">
        <v>0</v>
      </c>
      <c r="F1549">
        <v>81395065.662863702</v>
      </c>
      <c r="G1549">
        <v>0</v>
      </c>
      <c r="H1549">
        <v>0</v>
      </c>
      <c r="I1549">
        <v>8.8561665886510196E-2</v>
      </c>
      <c r="J1549">
        <v>8.8613548014427002E-2</v>
      </c>
    </row>
    <row r="1550" spans="1:10" x14ac:dyDescent="0.35">
      <c r="A1550" t="s">
        <v>373</v>
      </c>
      <c r="B1550" t="s">
        <v>375</v>
      </c>
      <c r="C1550">
        <v>2032</v>
      </c>
      <c r="D1550" s="34">
        <v>81968224.930739403</v>
      </c>
      <c r="E1550">
        <v>0</v>
      </c>
      <c r="F1550">
        <v>81968224.930739403</v>
      </c>
      <c r="G1550">
        <v>0</v>
      </c>
      <c r="H1550">
        <v>0</v>
      </c>
      <c r="I1550">
        <v>7.9638192560376297E-2</v>
      </c>
      <c r="J1550">
        <v>7.9550977768507003E-2</v>
      </c>
    </row>
    <row r="1551" spans="1:10" x14ac:dyDescent="0.35">
      <c r="A1551" t="s">
        <v>373</v>
      </c>
      <c r="B1551" t="s">
        <v>375</v>
      </c>
      <c r="C1551">
        <v>2035</v>
      </c>
      <c r="D1551" s="34">
        <v>78848723.779439896</v>
      </c>
      <c r="E1551">
        <v>0</v>
      </c>
      <c r="F1551">
        <v>78848723.779439896</v>
      </c>
      <c r="G1551">
        <v>0</v>
      </c>
      <c r="H1551">
        <v>0</v>
      </c>
      <c r="I1551">
        <v>5.8721078180934E-2</v>
      </c>
      <c r="J1551">
        <v>5.8680072011164403E-2</v>
      </c>
    </row>
    <row r="1552" spans="1:10" x14ac:dyDescent="0.35">
      <c r="A1552" t="s">
        <v>373</v>
      </c>
      <c r="B1552" t="s">
        <v>375</v>
      </c>
      <c r="C1552">
        <v>2040</v>
      </c>
      <c r="D1552" s="34">
        <v>80334202.1284758</v>
      </c>
      <c r="E1552">
        <v>0</v>
      </c>
      <c r="F1552">
        <v>80334202.1284758</v>
      </c>
      <c r="G1552">
        <v>0</v>
      </c>
      <c r="H1552">
        <v>0</v>
      </c>
      <c r="I1552">
        <v>5.7046509400589203E-2</v>
      </c>
      <c r="J1552">
        <v>5.6898382654101701E-2</v>
      </c>
    </row>
    <row r="1553" spans="1:10" x14ac:dyDescent="0.35">
      <c r="A1553" t="s">
        <v>373</v>
      </c>
      <c r="B1553" t="s">
        <v>375</v>
      </c>
      <c r="C1553">
        <v>2045</v>
      </c>
      <c r="D1553" s="34">
        <v>74935461.586674303</v>
      </c>
      <c r="E1553">
        <v>0</v>
      </c>
      <c r="F1553">
        <v>74935461.586674303</v>
      </c>
      <c r="G1553">
        <v>0</v>
      </c>
      <c r="H1553">
        <v>0</v>
      </c>
      <c r="I1553">
        <v>2.43713427206705E-2</v>
      </c>
      <c r="J1553">
        <v>2.42341642913598E-2</v>
      </c>
    </row>
    <row r="1554" spans="1:10" x14ac:dyDescent="0.35">
      <c r="A1554" t="s">
        <v>373</v>
      </c>
      <c r="B1554" t="s">
        <v>376</v>
      </c>
      <c r="C1554">
        <v>2022</v>
      </c>
      <c r="D1554" s="34">
        <v>27476270.236234698</v>
      </c>
      <c r="E1554">
        <v>0</v>
      </c>
      <c r="F1554">
        <v>27476270.236234698</v>
      </c>
      <c r="G1554">
        <v>0</v>
      </c>
      <c r="H1554">
        <v>0</v>
      </c>
      <c r="I1554">
        <v>6.2823781360966502E-2</v>
      </c>
      <c r="J1554">
        <v>6.2841884055309799E-2</v>
      </c>
    </row>
    <row r="1555" spans="1:10" x14ac:dyDescent="0.35">
      <c r="A1555" t="s">
        <v>373</v>
      </c>
      <c r="B1555" t="s">
        <v>376</v>
      </c>
      <c r="C1555">
        <v>2023</v>
      </c>
      <c r="D1555" s="34">
        <v>30366270.149886001</v>
      </c>
      <c r="E1555">
        <v>0</v>
      </c>
      <c r="F1555">
        <v>30366270.149886001</v>
      </c>
      <c r="G1555">
        <v>0</v>
      </c>
      <c r="H1555">
        <v>0</v>
      </c>
      <c r="I1555">
        <v>6.4929707588704005E-2</v>
      </c>
      <c r="J1555">
        <v>6.5043872524344598E-2</v>
      </c>
    </row>
    <row r="1556" spans="1:10" x14ac:dyDescent="0.35">
      <c r="A1556" t="s">
        <v>373</v>
      </c>
      <c r="B1556" t="s">
        <v>376</v>
      </c>
      <c r="C1556">
        <v>2024</v>
      </c>
      <c r="D1556" s="34">
        <v>32527908.258090299</v>
      </c>
      <c r="E1556">
        <v>0</v>
      </c>
      <c r="F1556">
        <v>32527908.258090299</v>
      </c>
      <c r="G1556">
        <v>0</v>
      </c>
      <c r="H1556">
        <v>0</v>
      </c>
      <c r="I1556">
        <v>6.7579593565715607E-2</v>
      </c>
      <c r="J1556">
        <v>6.7761048331688598E-2</v>
      </c>
    </row>
    <row r="1557" spans="1:10" x14ac:dyDescent="0.35">
      <c r="A1557" t="s">
        <v>373</v>
      </c>
      <c r="B1557" t="s">
        <v>376</v>
      </c>
      <c r="C1557">
        <v>2025</v>
      </c>
      <c r="D1557" s="34">
        <v>32634058.0433065</v>
      </c>
      <c r="E1557">
        <v>0</v>
      </c>
      <c r="F1557">
        <v>32634058.0433065</v>
      </c>
      <c r="G1557">
        <v>0</v>
      </c>
      <c r="H1557">
        <v>0</v>
      </c>
      <c r="I1557">
        <v>6.9952289546886703E-2</v>
      </c>
      <c r="J1557">
        <v>7.0046760252515702E-2</v>
      </c>
    </row>
    <row r="1558" spans="1:10" x14ac:dyDescent="0.35">
      <c r="A1558" t="s">
        <v>373</v>
      </c>
      <c r="B1558" t="s">
        <v>376</v>
      </c>
      <c r="C1558">
        <v>2026</v>
      </c>
      <c r="D1558" s="34">
        <v>29811956.140069202</v>
      </c>
      <c r="E1558">
        <v>0</v>
      </c>
      <c r="F1558">
        <v>29811956.140069202</v>
      </c>
      <c r="G1558">
        <v>0</v>
      </c>
      <c r="H1558">
        <v>0</v>
      </c>
      <c r="I1558">
        <v>4.9453999578563897E-2</v>
      </c>
      <c r="J1558">
        <v>4.93352537809306E-2</v>
      </c>
    </row>
    <row r="1559" spans="1:10" x14ac:dyDescent="0.35">
      <c r="A1559" t="s">
        <v>373</v>
      </c>
      <c r="B1559" t="s">
        <v>376</v>
      </c>
      <c r="C1559">
        <v>2028</v>
      </c>
      <c r="D1559" s="34">
        <v>30704086.468760401</v>
      </c>
      <c r="E1559">
        <v>0</v>
      </c>
      <c r="F1559">
        <v>30704086.468760401</v>
      </c>
      <c r="G1559">
        <v>0</v>
      </c>
      <c r="H1559">
        <v>0</v>
      </c>
      <c r="I1559">
        <v>3.89903314153804E-2</v>
      </c>
      <c r="J1559">
        <v>3.8889975886266297E-2</v>
      </c>
    </row>
    <row r="1560" spans="1:10" x14ac:dyDescent="0.35">
      <c r="A1560" t="s">
        <v>373</v>
      </c>
      <c r="B1560" t="s">
        <v>376</v>
      </c>
      <c r="C1560">
        <v>2030</v>
      </c>
      <c r="D1560" s="34">
        <v>29643356.0048021</v>
      </c>
      <c r="E1560">
        <v>0</v>
      </c>
      <c r="F1560">
        <v>29643356.0048021</v>
      </c>
      <c r="G1560">
        <v>0</v>
      </c>
      <c r="H1560">
        <v>0</v>
      </c>
      <c r="I1560">
        <v>4.24372887905222E-2</v>
      </c>
      <c r="J1560">
        <v>4.2372636532509902E-2</v>
      </c>
    </row>
    <row r="1561" spans="1:10" x14ac:dyDescent="0.35">
      <c r="A1561" t="s">
        <v>373</v>
      </c>
      <c r="B1561" t="s">
        <v>376</v>
      </c>
      <c r="C1561">
        <v>2032</v>
      </c>
      <c r="D1561" s="34">
        <v>31681184.473306801</v>
      </c>
      <c r="E1561">
        <v>0</v>
      </c>
      <c r="F1561">
        <v>31681184.473306801</v>
      </c>
      <c r="G1561">
        <v>0</v>
      </c>
      <c r="H1561">
        <v>0</v>
      </c>
      <c r="I1561">
        <v>3.7264528711863497E-2</v>
      </c>
      <c r="J1561">
        <v>3.72913892903807E-2</v>
      </c>
    </row>
    <row r="1562" spans="1:10" x14ac:dyDescent="0.35">
      <c r="A1562" t="s">
        <v>373</v>
      </c>
      <c r="B1562" t="s">
        <v>376</v>
      </c>
      <c r="C1562">
        <v>2035</v>
      </c>
      <c r="D1562" s="34">
        <v>39129243.503523402</v>
      </c>
      <c r="E1562">
        <v>0</v>
      </c>
      <c r="F1562">
        <v>39129243.503523402</v>
      </c>
      <c r="G1562">
        <v>0</v>
      </c>
      <c r="H1562">
        <v>0</v>
      </c>
      <c r="I1562">
        <v>2.6857496656154899E-2</v>
      </c>
      <c r="J1562">
        <v>2.6818971831364599E-2</v>
      </c>
    </row>
    <row r="1563" spans="1:10" x14ac:dyDescent="0.35">
      <c r="A1563" t="s">
        <v>373</v>
      </c>
      <c r="B1563" t="s">
        <v>376</v>
      </c>
      <c r="C1563">
        <v>2040</v>
      </c>
      <c r="D1563" s="34">
        <v>41488499.706058502</v>
      </c>
      <c r="E1563">
        <v>0</v>
      </c>
      <c r="F1563">
        <v>41488499.706058502</v>
      </c>
      <c r="G1563">
        <v>0</v>
      </c>
      <c r="H1563">
        <v>0</v>
      </c>
      <c r="I1563">
        <v>2.56320196986503E-2</v>
      </c>
      <c r="J1563">
        <v>2.5555964661885502E-2</v>
      </c>
    </row>
    <row r="1564" spans="1:10" x14ac:dyDescent="0.35">
      <c r="A1564" t="s">
        <v>373</v>
      </c>
      <c r="B1564" t="s">
        <v>376</v>
      </c>
      <c r="C1564">
        <v>2045</v>
      </c>
      <c r="D1564" s="34">
        <v>42980377.465939701</v>
      </c>
      <c r="E1564">
        <v>0</v>
      </c>
      <c r="F1564">
        <v>42980377.465939701</v>
      </c>
      <c r="G1564">
        <v>0</v>
      </c>
      <c r="H1564">
        <v>0</v>
      </c>
      <c r="I1564">
        <v>9.6151470160538502E-3</v>
      </c>
      <c r="J1564">
        <v>9.6126981766000204E-3</v>
      </c>
    </row>
    <row r="1565" spans="1:10" x14ac:dyDescent="0.35">
      <c r="A1565" t="s">
        <v>373</v>
      </c>
      <c r="B1565" t="s">
        <v>377</v>
      </c>
      <c r="C1565">
        <v>2022</v>
      </c>
      <c r="D1565" s="34">
        <v>7140188.4000000097</v>
      </c>
      <c r="E1565">
        <v>0</v>
      </c>
      <c r="F1565">
        <v>7140188.4000000097</v>
      </c>
      <c r="G1565">
        <v>0</v>
      </c>
      <c r="H1565">
        <v>0</v>
      </c>
      <c r="I1565">
        <v>0</v>
      </c>
      <c r="J1565">
        <v>0</v>
      </c>
    </row>
    <row r="1566" spans="1:10" x14ac:dyDescent="0.35">
      <c r="A1566" t="s">
        <v>373</v>
      </c>
      <c r="B1566" t="s">
        <v>377</v>
      </c>
      <c r="C1566">
        <v>2023</v>
      </c>
      <c r="D1566" s="34">
        <v>7140188.4000000097</v>
      </c>
      <c r="E1566">
        <v>0</v>
      </c>
      <c r="F1566">
        <v>7140188.4000000097</v>
      </c>
      <c r="G1566">
        <v>0</v>
      </c>
      <c r="H1566">
        <v>0</v>
      </c>
      <c r="I1566">
        <v>0</v>
      </c>
      <c r="J1566">
        <v>0</v>
      </c>
    </row>
    <row r="1567" spans="1:10" x14ac:dyDescent="0.35">
      <c r="A1567" t="s">
        <v>373</v>
      </c>
      <c r="B1567" t="s">
        <v>377</v>
      </c>
      <c r="C1567">
        <v>2024</v>
      </c>
      <c r="D1567" s="34">
        <v>7140188.4000000097</v>
      </c>
      <c r="E1567">
        <v>0</v>
      </c>
      <c r="F1567">
        <v>7140188.4000000097</v>
      </c>
      <c r="G1567">
        <v>0</v>
      </c>
      <c r="H1567">
        <v>0</v>
      </c>
      <c r="I1567">
        <v>0</v>
      </c>
      <c r="J1567">
        <v>0</v>
      </c>
    </row>
    <row r="1568" spans="1:10" x14ac:dyDescent="0.35">
      <c r="A1568" t="s">
        <v>373</v>
      </c>
      <c r="B1568" t="s">
        <v>377</v>
      </c>
      <c r="C1568">
        <v>2025</v>
      </c>
      <c r="D1568" s="34">
        <v>7140188.4000000097</v>
      </c>
      <c r="E1568">
        <v>0</v>
      </c>
      <c r="F1568">
        <v>7140188.4000000097</v>
      </c>
      <c r="G1568">
        <v>0</v>
      </c>
      <c r="H1568">
        <v>0</v>
      </c>
      <c r="I1568">
        <v>0</v>
      </c>
      <c r="J1568">
        <v>0</v>
      </c>
    </row>
    <row r="1569" spans="1:10" x14ac:dyDescent="0.35">
      <c r="A1569" t="s">
        <v>373</v>
      </c>
      <c r="B1569" t="s">
        <v>377</v>
      </c>
      <c r="C1569">
        <v>2026</v>
      </c>
      <c r="D1569" s="34">
        <v>7140188.4000000097</v>
      </c>
      <c r="E1569">
        <v>0</v>
      </c>
      <c r="F1569">
        <v>7140188.4000000097</v>
      </c>
      <c r="G1569">
        <v>0</v>
      </c>
      <c r="H1569">
        <v>0</v>
      </c>
      <c r="I1569">
        <v>0</v>
      </c>
      <c r="J1569">
        <v>0</v>
      </c>
    </row>
    <row r="1570" spans="1:10" x14ac:dyDescent="0.35">
      <c r="A1570" t="s">
        <v>373</v>
      </c>
      <c r="B1570" t="s">
        <v>377</v>
      </c>
      <c r="C1570">
        <v>2028</v>
      </c>
      <c r="D1570" s="34">
        <v>7140188.4000000097</v>
      </c>
      <c r="E1570">
        <v>0</v>
      </c>
      <c r="F1570">
        <v>7140188.4000000097</v>
      </c>
      <c r="G1570">
        <v>0</v>
      </c>
      <c r="H1570">
        <v>0</v>
      </c>
      <c r="I1570">
        <v>0</v>
      </c>
      <c r="J1570">
        <v>0</v>
      </c>
    </row>
    <row r="1571" spans="1:10" x14ac:dyDescent="0.35">
      <c r="A1571" t="s">
        <v>373</v>
      </c>
      <c r="B1571" t="s">
        <v>377</v>
      </c>
      <c r="C1571">
        <v>2030</v>
      </c>
      <c r="D1571" s="34">
        <v>6816068.3999999799</v>
      </c>
      <c r="E1571">
        <v>0</v>
      </c>
      <c r="F1571">
        <v>6816068.3999999799</v>
      </c>
      <c r="G1571">
        <v>0</v>
      </c>
      <c r="H1571">
        <v>0</v>
      </c>
      <c r="I1571">
        <v>0</v>
      </c>
      <c r="J1571">
        <v>0</v>
      </c>
    </row>
    <row r="1572" spans="1:10" x14ac:dyDescent="0.35">
      <c r="A1572" t="s">
        <v>373</v>
      </c>
      <c r="B1572" t="s">
        <v>377</v>
      </c>
      <c r="C1572">
        <v>2032</v>
      </c>
      <c r="D1572" s="34">
        <v>6816068.3999999799</v>
      </c>
      <c r="E1572">
        <v>0</v>
      </c>
      <c r="F1572">
        <v>6816068.3999999799</v>
      </c>
      <c r="G1572">
        <v>0</v>
      </c>
      <c r="H1572">
        <v>0</v>
      </c>
      <c r="I1572">
        <v>0</v>
      </c>
      <c r="J1572">
        <v>0</v>
      </c>
    </row>
    <row r="1573" spans="1:10" x14ac:dyDescent="0.35">
      <c r="A1573" t="s">
        <v>373</v>
      </c>
      <c r="B1573" t="s">
        <v>377</v>
      </c>
      <c r="C1573">
        <v>2035</v>
      </c>
      <c r="D1573" s="34">
        <v>6816068.3999999799</v>
      </c>
      <c r="E1573">
        <v>0</v>
      </c>
      <c r="F1573">
        <v>6816068.3999999799</v>
      </c>
      <c r="G1573">
        <v>0</v>
      </c>
      <c r="H1573">
        <v>0</v>
      </c>
      <c r="I1573">
        <v>0</v>
      </c>
      <c r="J1573">
        <v>0</v>
      </c>
    </row>
    <row r="1574" spans="1:10" x14ac:dyDescent="0.35">
      <c r="A1574" t="s">
        <v>373</v>
      </c>
      <c r="B1574" t="s">
        <v>377</v>
      </c>
      <c r="C1574">
        <v>2040</v>
      </c>
      <c r="D1574" s="34">
        <v>6816068.3999999799</v>
      </c>
      <c r="E1574">
        <v>0</v>
      </c>
      <c r="F1574">
        <v>6816068.3999999799</v>
      </c>
      <c r="G1574">
        <v>0</v>
      </c>
      <c r="H1574">
        <v>0</v>
      </c>
      <c r="I1574">
        <v>0</v>
      </c>
      <c r="J1574">
        <v>0</v>
      </c>
    </row>
    <row r="1575" spans="1:10" x14ac:dyDescent="0.35">
      <c r="A1575" t="s">
        <v>373</v>
      </c>
      <c r="B1575" t="s">
        <v>377</v>
      </c>
      <c r="C1575">
        <v>2045</v>
      </c>
      <c r="D1575" s="34">
        <v>6816068.3999999799</v>
      </c>
      <c r="E1575">
        <v>0</v>
      </c>
      <c r="F1575">
        <v>6816068.3999999799</v>
      </c>
      <c r="G1575">
        <v>0</v>
      </c>
      <c r="H1575">
        <v>0</v>
      </c>
      <c r="I1575">
        <v>0</v>
      </c>
      <c r="J1575">
        <v>0</v>
      </c>
    </row>
    <row r="1576" spans="1:10" x14ac:dyDescent="0.35">
      <c r="A1576" t="s">
        <v>373</v>
      </c>
      <c r="B1576" t="s">
        <v>378</v>
      </c>
      <c r="C1576">
        <v>2022</v>
      </c>
      <c r="D1576" s="34">
        <v>5849752.3274498498</v>
      </c>
      <c r="E1576">
        <v>0</v>
      </c>
      <c r="F1576">
        <v>5849752.3274498498</v>
      </c>
      <c r="G1576">
        <v>0</v>
      </c>
      <c r="H1576">
        <v>0</v>
      </c>
      <c r="I1576">
        <v>0</v>
      </c>
      <c r="J1576">
        <v>0</v>
      </c>
    </row>
    <row r="1577" spans="1:10" x14ac:dyDescent="0.35">
      <c r="A1577" t="s">
        <v>373</v>
      </c>
      <c r="B1577" t="s">
        <v>378</v>
      </c>
      <c r="C1577">
        <v>2023</v>
      </c>
      <c r="D1577" s="34">
        <v>5849749.0304824999</v>
      </c>
      <c r="E1577">
        <v>0</v>
      </c>
      <c r="F1577">
        <v>5849749.0304824999</v>
      </c>
      <c r="G1577">
        <v>0</v>
      </c>
      <c r="H1577">
        <v>0</v>
      </c>
      <c r="I1577">
        <v>0</v>
      </c>
      <c r="J1577">
        <v>0</v>
      </c>
    </row>
    <row r="1578" spans="1:10" x14ac:dyDescent="0.35">
      <c r="A1578" t="s">
        <v>373</v>
      </c>
      <c r="B1578" t="s">
        <v>378</v>
      </c>
      <c r="C1578">
        <v>2024</v>
      </c>
      <c r="D1578" s="34">
        <v>5849752.4379806202</v>
      </c>
      <c r="E1578">
        <v>0</v>
      </c>
      <c r="F1578">
        <v>5849752.4379806202</v>
      </c>
      <c r="G1578">
        <v>0</v>
      </c>
      <c r="H1578">
        <v>0</v>
      </c>
      <c r="I1578">
        <v>0</v>
      </c>
      <c r="J1578">
        <v>0</v>
      </c>
    </row>
    <row r="1579" spans="1:10" x14ac:dyDescent="0.35">
      <c r="A1579" t="s">
        <v>373</v>
      </c>
      <c r="B1579" t="s">
        <v>378</v>
      </c>
      <c r="C1579">
        <v>2025</v>
      </c>
      <c r="D1579" s="34">
        <v>5849753.10747822</v>
      </c>
      <c r="E1579">
        <v>0</v>
      </c>
      <c r="F1579">
        <v>5849753.10747822</v>
      </c>
      <c r="G1579">
        <v>0</v>
      </c>
      <c r="H1579">
        <v>0</v>
      </c>
      <c r="I1579">
        <v>0</v>
      </c>
      <c r="J1579">
        <v>0</v>
      </c>
    </row>
    <row r="1580" spans="1:10" x14ac:dyDescent="0.35">
      <c r="A1580" t="s">
        <v>373</v>
      </c>
      <c r="B1580" t="s">
        <v>378</v>
      </c>
      <c r="C1580">
        <v>2026</v>
      </c>
      <c r="D1580" s="34">
        <v>5849749.2268913398</v>
      </c>
      <c r="E1580">
        <v>0</v>
      </c>
      <c r="F1580">
        <v>5849749.2268913398</v>
      </c>
      <c r="G1580">
        <v>0</v>
      </c>
      <c r="H1580">
        <v>0</v>
      </c>
      <c r="I1580">
        <v>0</v>
      </c>
      <c r="J1580">
        <v>0</v>
      </c>
    </row>
    <row r="1581" spans="1:10" x14ac:dyDescent="0.35">
      <c r="A1581" t="s">
        <v>373</v>
      </c>
      <c r="B1581" t="s">
        <v>378</v>
      </c>
      <c r="C1581">
        <v>2028</v>
      </c>
      <c r="D1581" s="34">
        <v>5849749.5204726197</v>
      </c>
      <c r="E1581">
        <v>0</v>
      </c>
      <c r="F1581">
        <v>5849749.5204726197</v>
      </c>
      <c r="G1581">
        <v>0</v>
      </c>
      <c r="H1581">
        <v>0</v>
      </c>
      <c r="I1581">
        <v>0</v>
      </c>
      <c r="J1581">
        <v>0</v>
      </c>
    </row>
    <row r="1582" spans="1:10" x14ac:dyDescent="0.35">
      <c r="A1582" t="s">
        <v>373</v>
      </c>
      <c r="B1582" t="s">
        <v>378</v>
      </c>
      <c r="C1582">
        <v>2030</v>
      </c>
      <c r="D1582" s="34">
        <v>5527004.1666276399</v>
      </c>
      <c r="E1582">
        <v>0</v>
      </c>
      <c r="F1582">
        <v>5527004.1666276399</v>
      </c>
      <c r="G1582">
        <v>0</v>
      </c>
      <c r="H1582">
        <v>0</v>
      </c>
      <c r="I1582">
        <v>0</v>
      </c>
      <c r="J1582">
        <v>0</v>
      </c>
    </row>
    <row r="1583" spans="1:10" x14ac:dyDescent="0.35">
      <c r="A1583" t="s">
        <v>373</v>
      </c>
      <c r="B1583" t="s">
        <v>378</v>
      </c>
      <c r="C1583">
        <v>2032</v>
      </c>
      <c r="D1583" s="34">
        <v>5527008.9906087797</v>
      </c>
      <c r="E1583">
        <v>0</v>
      </c>
      <c r="F1583">
        <v>5527008.9906087797</v>
      </c>
      <c r="G1583">
        <v>0</v>
      </c>
      <c r="H1583">
        <v>0</v>
      </c>
      <c r="I1583">
        <v>0</v>
      </c>
      <c r="J1583">
        <v>0</v>
      </c>
    </row>
    <row r="1584" spans="1:10" x14ac:dyDescent="0.35">
      <c r="A1584" t="s">
        <v>373</v>
      </c>
      <c r="B1584" t="s">
        <v>378</v>
      </c>
      <c r="C1584">
        <v>2035</v>
      </c>
      <c r="D1584" s="34">
        <v>5527003.5288059702</v>
      </c>
      <c r="E1584">
        <v>0</v>
      </c>
      <c r="F1584">
        <v>5527003.5288059702</v>
      </c>
      <c r="G1584">
        <v>0</v>
      </c>
      <c r="H1584">
        <v>0</v>
      </c>
      <c r="I1584">
        <v>0</v>
      </c>
      <c r="J1584">
        <v>0</v>
      </c>
    </row>
    <row r="1585" spans="1:10" x14ac:dyDescent="0.35">
      <c r="A1585" t="s">
        <v>373</v>
      </c>
      <c r="B1585" t="s">
        <v>378</v>
      </c>
      <c r="C1585">
        <v>2040</v>
      </c>
      <c r="D1585" s="34">
        <v>5527003.5606923997</v>
      </c>
      <c r="E1585">
        <v>0</v>
      </c>
      <c r="F1585">
        <v>5527003.5606923997</v>
      </c>
      <c r="G1585">
        <v>0</v>
      </c>
      <c r="H1585">
        <v>0</v>
      </c>
      <c r="I1585">
        <v>0</v>
      </c>
      <c r="J1585">
        <v>0</v>
      </c>
    </row>
    <row r="1586" spans="1:10" x14ac:dyDescent="0.35">
      <c r="A1586" t="s">
        <v>373</v>
      </c>
      <c r="B1586" t="s">
        <v>378</v>
      </c>
      <c r="C1586">
        <v>2045</v>
      </c>
      <c r="D1586" s="34">
        <v>5527009.35343963</v>
      </c>
      <c r="E1586">
        <v>0</v>
      </c>
      <c r="F1586">
        <v>5527009.35343963</v>
      </c>
      <c r="G1586">
        <v>0</v>
      </c>
      <c r="H1586">
        <v>0</v>
      </c>
      <c r="I1586">
        <v>0</v>
      </c>
      <c r="J1586">
        <v>0</v>
      </c>
    </row>
    <row r="1587" spans="1:10" x14ac:dyDescent="0.35">
      <c r="A1587" t="s">
        <v>373</v>
      </c>
      <c r="B1587" t="s">
        <v>379</v>
      </c>
      <c r="C1587">
        <v>2022</v>
      </c>
      <c r="D1587" s="34">
        <v>24117937.328747202</v>
      </c>
      <c r="E1587">
        <v>0</v>
      </c>
      <c r="F1587">
        <v>24117937.328747202</v>
      </c>
      <c r="G1587">
        <v>0</v>
      </c>
      <c r="H1587">
        <v>0</v>
      </c>
      <c r="I1587">
        <v>0</v>
      </c>
      <c r="J1587">
        <v>0</v>
      </c>
    </row>
    <row r="1588" spans="1:10" x14ac:dyDescent="0.35">
      <c r="A1588" t="s">
        <v>373</v>
      </c>
      <c r="B1588" t="s">
        <v>379</v>
      </c>
      <c r="C1588">
        <v>2023</v>
      </c>
      <c r="D1588" s="34">
        <v>24117937.328747202</v>
      </c>
      <c r="E1588">
        <v>0</v>
      </c>
      <c r="F1588">
        <v>24117937.328747202</v>
      </c>
      <c r="G1588">
        <v>0</v>
      </c>
      <c r="H1588">
        <v>0</v>
      </c>
      <c r="I1588">
        <v>0</v>
      </c>
      <c r="J1588">
        <v>0</v>
      </c>
    </row>
    <row r="1589" spans="1:10" x14ac:dyDescent="0.35">
      <c r="A1589" t="s">
        <v>373</v>
      </c>
      <c r="B1589" t="s">
        <v>379</v>
      </c>
      <c r="C1589">
        <v>2024</v>
      </c>
      <c r="D1589" s="34">
        <v>24117937.328747202</v>
      </c>
      <c r="E1589">
        <v>0</v>
      </c>
      <c r="F1589">
        <v>24117937.328747202</v>
      </c>
      <c r="G1589">
        <v>0</v>
      </c>
      <c r="H1589">
        <v>0</v>
      </c>
      <c r="I1589">
        <v>0</v>
      </c>
      <c r="J1589">
        <v>0</v>
      </c>
    </row>
    <row r="1590" spans="1:10" x14ac:dyDescent="0.35">
      <c r="A1590" t="s">
        <v>373</v>
      </c>
      <c r="B1590" t="s">
        <v>379</v>
      </c>
      <c r="C1590">
        <v>2025</v>
      </c>
      <c r="D1590" s="34">
        <v>24117937.328747202</v>
      </c>
      <c r="E1590">
        <v>0</v>
      </c>
      <c r="F1590">
        <v>24117937.328747202</v>
      </c>
      <c r="G1590">
        <v>0</v>
      </c>
      <c r="H1590">
        <v>0</v>
      </c>
      <c r="I1590">
        <v>0</v>
      </c>
      <c r="J1590">
        <v>0</v>
      </c>
    </row>
    <row r="1591" spans="1:10" x14ac:dyDescent="0.35">
      <c r="A1591" t="s">
        <v>373</v>
      </c>
      <c r="B1591" t="s">
        <v>379</v>
      </c>
      <c r="C1591">
        <v>2026</v>
      </c>
      <c r="D1591" s="34">
        <v>24117937.328747202</v>
      </c>
      <c r="E1591">
        <v>0</v>
      </c>
      <c r="F1591">
        <v>24117937.328747202</v>
      </c>
      <c r="G1591">
        <v>0</v>
      </c>
      <c r="H1591">
        <v>0</v>
      </c>
      <c r="I1591">
        <v>0</v>
      </c>
      <c r="J1591">
        <v>0</v>
      </c>
    </row>
    <row r="1592" spans="1:10" x14ac:dyDescent="0.35">
      <c r="A1592" t="s">
        <v>373</v>
      </c>
      <c r="B1592" t="s">
        <v>379</v>
      </c>
      <c r="C1592">
        <v>2028</v>
      </c>
      <c r="D1592" s="34">
        <v>24117937.328747202</v>
      </c>
      <c r="E1592">
        <v>0</v>
      </c>
      <c r="F1592">
        <v>24117937.328747202</v>
      </c>
      <c r="G1592">
        <v>0</v>
      </c>
      <c r="H1592">
        <v>0</v>
      </c>
      <c r="I1592">
        <v>0</v>
      </c>
      <c r="J1592">
        <v>0</v>
      </c>
    </row>
    <row r="1593" spans="1:10" x14ac:dyDescent="0.35">
      <c r="A1593" t="s">
        <v>373</v>
      </c>
      <c r="B1593" t="s">
        <v>379</v>
      </c>
      <c r="C1593">
        <v>2030</v>
      </c>
      <c r="D1593" s="34">
        <v>24117937.328747202</v>
      </c>
      <c r="E1593">
        <v>0</v>
      </c>
      <c r="F1593">
        <v>24117937.328747202</v>
      </c>
      <c r="G1593">
        <v>0</v>
      </c>
      <c r="H1593">
        <v>0</v>
      </c>
      <c r="I1593">
        <v>0</v>
      </c>
      <c r="J1593">
        <v>0</v>
      </c>
    </row>
    <row r="1594" spans="1:10" x14ac:dyDescent="0.35">
      <c r="A1594" t="s">
        <v>373</v>
      </c>
      <c r="B1594" t="s">
        <v>379</v>
      </c>
      <c r="C1594">
        <v>2032</v>
      </c>
      <c r="D1594" s="34">
        <v>24117937.328747202</v>
      </c>
      <c r="E1594">
        <v>0</v>
      </c>
      <c r="F1594">
        <v>24117937.328747202</v>
      </c>
      <c r="G1594">
        <v>0</v>
      </c>
      <c r="H1594">
        <v>0</v>
      </c>
      <c r="I1594">
        <v>0</v>
      </c>
      <c r="J1594">
        <v>0</v>
      </c>
    </row>
    <row r="1595" spans="1:10" x14ac:dyDescent="0.35">
      <c r="A1595" t="s">
        <v>373</v>
      </c>
      <c r="B1595" t="s">
        <v>379</v>
      </c>
      <c r="C1595">
        <v>2035</v>
      </c>
      <c r="D1595" s="34">
        <v>24117937.328747202</v>
      </c>
      <c r="E1595">
        <v>0</v>
      </c>
      <c r="F1595">
        <v>24117937.328747202</v>
      </c>
      <c r="G1595">
        <v>0</v>
      </c>
      <c r="H1595">
        <v>0</v>
      </c>
      <c r="I1595">
        <v>0</v>
      </c>
      <c r="J1595">
        <v>0</v>
      </c>
    </row>
    <row r="1596" spans="1:10" x14ac:dyDescent="0.35">
      <c r="A1596" t="s">
        <v>373</v>
      </c>
      <c r="B1596" t="s">
        <v>379</v>
      </c>
      <c r="C1596">
        <v>2040</v>
      </c>
      <c r="D1596" s="34">
        <v>24117937.328747202</v>
      </c>
      <c r="E1596">
        <v>0</v>
      </c>
      <c r="F1596">
        <v>24117937.328747202</v>
      </c>
      <c r="G1596">
        <v>0</v>
      </c>
      <c r="H1596">
        <v>0</v>
      </c>
      <c r="I1596">
        <v>0</v>
      </c>
      <c r="J1596">
        <v>0</v>
      </c>
    </row>
    <row r="1597" spans="1:10" x14ac:dyDescent="0.35">
      <c r="A1597" t="s">
        <v>373</v>
      </c>
      <c r="B1597" t="s">
        <v>379</v>
      </c>
      <c r="C1597">
        <v>2045</v>
      </c>
      <c r="D1597" s="34">
        <v>24117937.328747202</v>
      </c>
      <c r="E1597">
        <v>0</v>
      </c>
      <c r="F1597">
        <v>24117937.328747202</v>
      </c>
      <c r="G1597">
        <v>0</v>
      </c>
      <c r="H1597">
        <v>0</v>
      </c>
      <c r="I1597">
        <v>0</v>
      </c>
      <c r="J1597">
        <v>0</v>
      </c>
    </row>
    <row r="1598" spans="1:10" x14ac:dyDescent="0.35">
      <c r="A1598" t="s">
        <v>373</v>
      </c>
      <c r="B1598" t="s">
        <v>380</v>
      </c>
      <c r="C1598">
        <v>2022</v>
      </c>
      <c r="D1598" s="34">
        <v>608.69498040910105</v>
      </c>
      <c r="E1598">
        <v>0</v>
      </c>
      <c r="F1598">
        <v>608.69498040910105</v>
      </c>
      <c r="G1598">
        <v>0</v>
      </c>
      <c r="H1598">
        <v>0</v>
      </c>
      <c r="I1598">
        <v>1.2324060922967299</v>
      </c>
      <c r="J1598">
        <v>1.2323150453749101</v>
      </c>
    </row>
    <row r="1599" spans="1:10" x14ac:dyDescent="0.35">
      <c r="A1599" t="s">
        <v>373</v>
      </c>
      <c r="B1599" t="s">
        <v>380</v>
      </c>
      <c r="C1599">
        <v>2023</v>
      </c>
      <c r="D1599" s="34">
        <v>621.25129495611498</v>
      </c>
      <c r="E1599">
        <v>0</v>
      </c>
      <c r="F1599">
        <v>621.25129495611498</v>
      </c>
      <c r="G1599">
        <v>0</v>
      </c>
      <c r="H1599">
        <v>0</v>
      </c>
      <c r="I1599">
        <v>1.2663014099627099</v>
      </c>
      <c r="J1599">
        <v>1.2664573668036101</v>
      </c>
    </row>
    <row r="1600" spans="1:10" x14ac:dyDescent="0.35">
      <c r="A1600" t="s">
        <v>373</v>
      </c>
      <c r="B1600" t="s">
        <v>380</v>
      </c>
      <c r="C1600">
        <v>2024</v>
      </c>
      <c r="D1600" s="34">
        <v>633.62957964072496</v>
      </c>
      <c r="E1600">
        <v>0</v>
      </c>
      <c r="F1600">
        <v>633.62957964072496</v>
      </c>
      <c r="G1600">
        <v>0</v>
      </c>
      <c r="H1600">
        <v>0</v>
      </c>
      <c r="I1600">
        <v>1.2438691886623201</v>
      </c>
      <c r="J1600">
        <v>1.2438129857465801</v>
      </c>
    </row>
    <row r="1601" spans="1:10" x14ac:dyDescent="0.35">
      <c r="A1601" t="s">
        <v>373</v>
      </c>
      <c r="B1601" t="s">
        <v>380</v>
      </c>
      <c r="C1601">
        <v>2025</v>
      </c>
      <c r="D1601" s="34">
        <v>650.82439447241597</v>
      </c>
      <c r="E1601">
        <v>0</v>
      </c>
      <c r="F1601">
        <v>650.82439447241597</v>
      </c>
      <c r="G1601">
        <v>0</v>
      </c>
      <c r="H1601">
        <v>0</v>
      </c>
      <c r="I1601">
        <v>1.2963360276903499</v>
      </c>
      <c r="J1601">
        <v>1.2966161094211399</v>
      </c>
    </row>
    <row r="1602" spans="1:10" x14ac:dyDescent="0.35">
      <c r="A1602" t="s">
        <v>373</v>
      </c>
      <c r="B1602" t="s">
        <v>380</v>
      </c>
      <c r="C1602">
        <v>2026</v>
      </c>
      <c r="D1602" s="34">
        <v>466.36675243745702</v>
      </c>
      <c r="E1602">
        <v>0</v>
      </c>
      <c r="F1602">
        <v>466.36675243745702</v>
      </c>
      <c r="G1602">
        <v>0</v>
      </c>
      <c r="H1602">
        <v>0</v>
      </c>
      <c r="I1602">
        <v>0.94644833354122004</v>
      </c>
      <c r="J1602">
        <v>0.94628908794298605</v>
      </c>
    </row>
    <row r="1603" spans="1:10" x14ac:dyDescent="0.35">
      <c r="A1603" t="s">
        <v>373</v>
      </c>
      <c r="B1603" t="s">
        <v>380</v>
      </c>
      <c r="C1603">
        <v>2028</v>
      </c>
      <c r="D1603" s="34">
        <v>369.11015068065302</v>
      </c>
      <c r="E1603">
        <v>0</v>
      </c>
      <c r="F1603">
        <v>369.11015068065302</v>
      </c>
      <c r="G1603">
        <v>0</v>
      </c>
      <c r="H1603">
        <v>0</v>
      </c>
      <c r="I1603">
        <v>0.75795378698594296</v>
      </c>
      <c r="J1603">
        <v>0.75798541104821304</v>
      </c>
    </row>
    <row r="1604" spans="1:10" x14ac:dyDescent="0.35">
      <c r="A1604" t="s">
        <v>373</v>
      </c>
      <c r="B1604" t="s">
        <v>380</v>
      </c>
      <c r="C1604">
        <v>2030</v>
      </c>
      <c r="D1604" s="34">
        <v>413.34268838778399</v>
      </c>
      <c r="E1604">
        <v>0</v>
      </c>
      <c r="F1604">
        <v>413.34268838778399</v>
      </c>
      <c r="G1604">
        <v>0</v>
      </c>
      <c r="H1604">
        <v>0</v>
      </c>
      <c r="I1604">
        <v>0.84768926337983597</v>
      </c>
      <c r="J1604">
        <v>0.84767367759165801</v>
      </c>
    </row>
    <row r="1605" spans="1:10" x14ac:dyDescent="0.35">
      <c r="A1605" t="s">
        <v>373</v>
      </c>
      <c r="B1605" t="s">
        <v>380</v>
      </c>
      <c r="C1605">
        <v>2032</v>
      </c>
      <c r="D1605" s="34">
        <v>370.37475932064802</v>
      </c>
      <c r="E1605">
        <v>0</v>
      </c>
      <c r="F1605">
        <v>370.37475932064802</v>
      </c>
      <c r="G1605">
        <v>0</v>
      </c>
      <c r="H1605">
        <v>0</v>
      </c>
      <c r="I1605">
        <v>0.76825772218598898</v>
      </c>
      <c r="J1605">
        <v>0.76837148548632495</v>
      </c>
    </row>
    <row r="1606" spans="1:10" x14ac:dyDescent="0.35">
      <c r="A1606" t="s">
        <v>373</v>
      </c>
      <c r="B1606" t="s">
        <v>380</v>
      </c>
      <c r="C1606">
        <v>2035</v>
      </c>
      <c r="D1606" s="34">
        <v>277.46144714191001</v>
      </c>
      <c r="E1606">
        <v>0</v>
      </c>
      <c r="F1606">
        <v>277.46144714191001</v>
      </c>
      <c r="G1606">
        <v>0</v>
      </c>
      <c r="H1606">
        <v>0</v>
      </c>
      <c r="I1606">
        <v>0.571391418008665</v>
      </c>
      <c r="J1606">
        <v>0.57132688915276697</v>
      </c>
    </row>
    <row r="1607" spans="1:10" x14ac:dyDescent="0.35">
      <c r="A1607" t="s">
        <v>373</v>
      </c>
      <c r="B1607" t="s">
        <v>380</v>
      </c>
      <c r="C1607">
        <v>2040</v>
      </c>
      <c r="D1607" s="34">
        <v>61899.693163818098</v>
      </c>
      <c r="E1607">
        <v>0</v>
      </c>
      <c r="F1607">
        <v>61899.693163818098</v>
      </c>
      <c r="G1607">
        <v>0</v>
      </c>
      <c r="H1607">
        <v>0</v>
      </c>
      <c r="I1607">
        <v>430.46755499391799</v>
      </c>
      <c r="J1607">
        <v>430.467491717835</v>
      </c>
    </row>
    <row r="1608" spans="1:10" x14ac:dyDescent="0.35">
      <c r="A1608" t="s">
        <v>373</v>
      </c>
      <c r="B1608" t="s">
        <v>380</v>
      </c>
      <c r="C1608">
        <v>2045</v>
      </c>
      <c r="D1608" s="34">
        <v>384271.64597707498</v>
      </c>
      <c r="E1608">
        <v>0</v>
      </c>
      <c r="F1608">
        <v>384271.64597707498</v>
      </c>
      <c r="G1608">
        <v>0</v>
      </c>
      <c r="H1608">
        <v>0</v>
      </c>
      <c r="I1608">
        <v>1099.6643866422301</v>
      </c>
      <c r="J1608">
        <v>1099.664347202</v>
      </c>
    </row>
    <row r="1609" spans="1:10" x14ac:dyDescent="0.35">
      <c r="A1609" t="s">
        <v>373</v>
      </c>
      <c r="B1609" t="s">
        <v>381</v>
      </c>
      <c r="C1609">
        <v>2022</v>
      </c>
      <c r="D1609" s="34">
        <v>504.49877963184599</v>
      </c>
      <c r="E1609">
        <v>0</v>
      </c>
      <c r="F1609">
        <v>504.49877963184599</v>
      </c>
      <c r="G1609">
        <v>0</v>
      </c>
      <c r="H1609">
        <v>0</v>
      </c>
      <c r="I1609">
        <v>0.31282947786820298</v>
      </c>
      <c r="J1609">
        <v>0.31282627048151701</v>
      </c>
    </row>
    <row r="1610" spans="1:10" x14ac:dyDescent="0.35">
      <c r="A1610" t="s">
        <v>373</v>
      </c>
      <c r="B1610" t="s">
        <v>381</v>
      </c>
      <c r="C1610">
        <v>2023</v>
      </c>
      <c r="D1610" s="34">
        <v>527.42181328854701</v>
      </c>
      <c r="E1610">
        <v>0</v>
      </c>
      <c r="F1610">
        <v>527.42181328854701</v>
      </c>
      <c r="G1610">
        <v>0</v>
      </c>
      <c r="H1610">
        <v>0</v>
      </c>
      <c r="I1610">
        <v>0.326235556028665</v>
      </c>
      <c r="J1610">
        <v>0.32616812256683902</v>
      </c>
    </row>
    <row r="1611" spans="1:10" x14ac:dyDescent="0.35">
      <c r="A1611" t="s">
        <v>373</v>
      </c>
      <c r="B1611" t="s">
        <v>381</v>
      </c>
      <c r="C1611">
        <v>2024</v>
      </c>
      <c r="D1611" s="34">
        <v>521.33487547828395</v>
      </c>
      <c r="E1611">
        <v>0</v>
      </c>
      <c r="F1611">
        <v>521.33487547828395</v>
      </c>
      <c r="G1611">
        <v>0</v>
      </c>
      <c r="H1611">
        <v>0</v>
      </c>
      <c r="I1611">
        <v>0.33133308101275599</v>
      </c>
      <c r="J1611">
        <v>0.331496328795444</v>
      </c>
    </row>
    <row r="1612" spans="1:10" x14ac:dyDescent="0.35">
      <c r="A1612" t="s">
        <v>373</v>
      </c>
      <c r="B1612" t="s">
        <v>381</v>
      </c>
      <c r="C1612">
        <v>2025</v>
      </c>
      <c r="D1612" s="34">
        <v>538.24892174061097</v>
      </c>
      <c r="E1612">
        <v>0</v>
      </c>
      <c r="F1612">
        <v>538.24892174061097</v>
      </c>
      <c r="G1612">
        <v>0</v>
      </c>
      <c r="H1612">
        <v>0</v>
      </c>
      <c r="I1612">
        <v>0.34572100267169598</v>
      </c>
      <c r="J1612">
        <v>0.34579482737658901</v>
      </c>
    </row>
    <row r="1613" spans="1:10" x14ac:dyDescent="0.35">
      <c r="A1613" t="s">
        <v>373</v>
      </c>
      <c r="B1613" t="s">
        <v>381</v>
      </c>
      <c r="C1613">
        <v>2026</v>
      </c>
      <c r="D1613" s="34">
        <v>370.63920091757302</v>
      </c>
      <c r="E1613">
        <v>0</v>
      </c>
      <c r="F1613">
        <v>370.63920091757302</v>
      </c>
      <c r="G1613">
        <v>0</v>
      </c>
      <c r="H1613">
        <v>0</v>
      </c>
      <c r="I1613">
        <v>0.24748839712811299</v>
      </c>
      <c r="J1613">
        <v>0.247209650631801</v>
      </c>
    </row>
    <row r="1614" spans="1:10" x14ac:dyDescent="0.35">
      <c r="A1614" t="s">
        <v>373</v>
      </c>
      <c r="B1614" t="s">
        <v>381</v>
      </c>
      <c r="C1614">
        <v>2028</v>
      </c>
      <c r="D1614" s="34">
        <v>297.417513028786</v>
      </c>
      <c r="E1614">
        <v>0</v>
      </c>
      <c r="F1614">
        <v>297.417513028786</v>
      </c>
      <c r="G1614">
        <v>0</v>
      </c>
      <c r="H1614">
        <v>0</v>
      </c>
      <c r="I1614">
        <v>0.199839813033171</v>
      </c>
      <c r="J1614">
        <v>0.19979204453762101</v>
      </c>
    </row>
    <row r="1615" spans="1:10" x14ac:dyDescent="0.35">
      <c r="A1615" t="s">
        <v>373</v>
      </c>
      <c r="B1615" t="s">
        <v>381</v>
      </c>
      <c r="C1615">
        <v>2030</v>
      </c>
      <c r="D1615" s="34">
        <v>326.64334627932999</v>
      </c>
      <c r="E1615">
        <v>0</v>
      </c>
      <c r="F1615">
        <v>326.64334627932999</v>
      </c>
      <c r="G1615">
        <v>0</v>
      </c>
      <c r="H1615">
        <v>0</v>
      </c>
      <c r="I1615">
        <v>0.22057692868822201</v>
      </c>
      <c r="J1615">
        <v>0.22046395592558701</v>
      </c>
    </row>
    <row r="1616" spans="1:10" x14ac:dyDescent="0.35">
      <c r="A1616" t="s">
        <v>373</v>
      </c>
      <c r="B1616" t="s">
        <v>381</v>
      </c>
      <c r="C1616">
        <v>2032</v>
      </c>
      <c r="D1616" s="34">
        <v>301.49998700278098</v>
      </c>
      <c r="E1616">
        <v>0</v>
      </c>
      <c r="F1616">
        <v>301.49998700278098</v>
      </c>
      <c r="G1616">
        <v>0</v>
      </c>
      <c r="H1616">
        <v>0</v>
      </c>
      <c r="I1616">
        <v>0.19854308100696599</v>
      </c>
      <c r="J1616">
        <v>0.19869876040614101</v>
      </c>
    </row>
    <row r="1617" spans="1:10" x14ac:dyDescent="0.35">
      <c r="A1617" t="s">
        <v>373</v>
      </c>
      <c r="B1617" t="s">
        <v>381</v>
      </c>
      <c r="C1617">
        <v>2035</v>
      </c>
      <c r="D1617" s="34">
        <v>227.87525626218499</v>
      </c>
      <c r="E1617">
        <v>0</v>
      </c>
      <c r="F1617">
        <v>227.87525626218499</v>
      </c>
      <c r="G1617">
        <v>0</v>
      </c>
      <c r="H1617">
        <v>0</v>
      </c>
      <c r="I1617">
        <v>0.14632848775165</v>
      </c>
      <c r="J1617">
        <v>0.146336261781531</v>
      </c>
    </row>
    <row r="1618" spans="1:10" x14ac:dyDescent="0.35">
      <c r="A1618" t="s">
        <v>373</v>
      </c>
      <c r="B1618" t="s">
        <v>381</v>
      </c>
      <c r="C1618">
        <v>2040</v>
      </c>
      <c r="D1618" s="34">
        <v>217.09828166663499</v>
      </c>
      <c r="E1618">
        <v>0</v>
      </c>
      <c r="F1618">
        <v>217.09828166663499</v>
      </c>
      <c r="G1618">
        <v>0</v>
      </c>
      <c r="H1618">
        <v>0</v>
      </c>
      <c r="I1618">
        <v>0.14315429139657801</v>
      </c>
      <c r="J1618">
        <v>0.143197283695603</v>
      </c>
    </row>
    <row r="1619" spans="1:10" x14ac:dyDescent="0.35">
      <c r="A1619" t="s">
        <v>373</v>
      </c>
      <c r="B1619" t="s">
        <v>381</v>
      </c>
      <c r="C1619">
        <v>2045</v>
      </c>
      <c r="D1619" s="34">
        <v>98.2656187342983</v>
      </c>
      <c r="E1619">
        <v>0</v>
      </c>
      <c r="F1619">
        <v>98.2656187342983</v>
      </c>
      <c r="G1619">
        <v>0</v>
      </c>
      <c r="H1619">
        <v>0</v>
      </c>
      <c r="I1619">
        <v>6.1240968243569699E-2</v>
      </c>
      <c r="J1619">
        <v>6.1256847536744499E-2</v>
      </c>
    </row>
    <row r="1620" spans="1:10" x14ac:dyDescent="0.35">
      <c r="A1620" t="s">
        <v>373</v>
      </c>
      <c r="B1620" t="s">
        <v>382</v>
      </c>
      <c r="C1620">
        <v>2022</v>
      </c>
      <c r="D1620" s="34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35">
      <c r="A1621" t="s">
        <v>373</v>
      </c>
      <c r="B1621" t="s">
        <v>382</v>
      </c>
      <c r="C1621">
        <v>2023</v>
      </c>
      <c r="D1621" s="34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35">
      <c r="A1622" t="s">
        <v>373</v>
      </c>
      <c r="B1622" t="s">
        <v>382</v>
      </c>
      <c r="C1622">
        <v>2024</v>
      </c>
      <c r="D1622" s="34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35">
      <c r="A1623" t="s">
        <v>373</v>
      </c>
      <c r="B1623" t="s">
        <v>382</v>
      </c>
      <c r="C1623">
        <v>2025</v>
      </c>
      <c r="D1623" s="34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35">
      <c r="A1624" t="s">
        <v>373</v>
      </c>
      <c r="B1624" t="s">
        <v>382</v>
      </c>
      <c r="C1624">
        <v>2026</v>
      </c>
      <c r="D1624" s="3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35">
      <c r="A1625" t="s">
        <v>373</v>
      </c>
      <c r="B1625" t="s">
        <v>382</v>
      </c>
      <c r="C1625">
        <v>2028</v>
      </c>
      <c r="D1625" s="34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35">
      <c r="A1626" t="s">
        <v>373</v>
      </c>
      <c r="B1626" t="s">
        <v>382</v>
      </c>
      <c r="C1626">
        <v>2030</v>
      </c>
      <c r="D1626" s="34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35">
      <c r="A1627" t="s">
        <v>373</v>
      </c>
      <c r="B1627" t="s">
        <v>382</v>
      </c>
      <c r="C1627">
        <v>2032</v>
      </c>
      <c r="D1627" s="34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35">
      <c r="A1628" t="s">
        <v>373</v>
      </c>
      <c r="B1628" t="s">
        <v>382</v>
      </c>
      <c r="C1628">
        <v>2035</v>
      </c>
      <c r="D1628" s="34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35">
      <c r="A1629" t="s">
        <v>373</v>
      </c>
      <c r="B1629" t="s">
        <v>382</v>
      </c>
      <c r="C1629">
        <v>2040</v>
      </c>
      <c r="D1629" s="34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35">
      <c r="A1630" t="s">
        <v>373</v>
      </c>
      <c r="B1630" t="s">
        <v>382</v>
      </c>
      <c r="C1630">
        <v>2045</v>
      </c>
      <c r="D1630" s="34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35">
      <c r="A1631" t="s">
        <v>373</v>
      </c>
      <c r="B1631" t="s">
        <v>383</v>
      </c>
      <c r="C1631">
        <v>2022</v>
      </c>
      <c r="D1631" s="34">
        <v>184644.60550359299</v>
      </c>
      <c r="E1631">
        <v>0</v>
      </c>
      <c r="F1631">
        <v>184644.60550359299</v>
      </c>
      <c r="G1631">
        <v>0</v>
      </c>
      <c r="H1631">
        <v>17.939737048743901</v>
      </c>
      <c r="I1631">
        <v>0</v>
      </c>
      <c r="J1631">
        <v>0</v>
      </c>
    </row>
    <row r="1632" spans="1:10" x14ac:dyDescent="0.35">
      <c r="A1632" t="s">
        <v>373</v>
      </c>
      <c r="B1632" t="s">
        <v>383</v>
      </c>
      <c r="C1632">
        <v>2023</v>
      </c>
      <c r="D1632" s="34">
        <v>184645.16149666</v>
      </c>
      <c r="E1632">
        <v>0</v>
      </c>
      <c r="F1632">
        <v>184645.16149666</v>
      </c>
      <c r="G1632">
        <v>0</v>
      </c>
      <c r="H1632">
        <v>18.470464823059601</v>
      </c>
      <c r="I1632">
        <v>0</v>
      </c>
      <c r="J1632">
        <v>0</v>
      </c>
    </row>
    <row r="1633" spans="1:10" x14ac:dyDescent="0.35">
      <c r="A1633" t="s">
        <v>373</v>
      </c>
      <c r="B1633" t="s">
        <v>383</v>
      </c>
      <c r="C1633">
        <v>2024</v>
      </c>
      <c r="D1633" s="34">
        <v>184645.41703725999</v>
      </c>
      <c r="E1633">
        <v>0</v>
      </c>
      <c r="F1633">
        <v>184645.41703725999</v>
      </c>
      <c r="G1633">
        <v>0</v>
      </c>
      <c r="H1633">
        <v>17.005751606832298</v>
      </c>
      <c r="I1633">
        <v>0</v>
      </c>
      <c r="J1633">
        <v>0</v>
      </c>
    </row>
    <row r="1634" spans="1:10" x14ac:dyDescent="0.35">
      <c r="A1634" t="s">
        <v>373</v>
      </c>
      <c r="B1634" t="s">
        <v>383</v>
      </c>
      <c r="C1634">
        <v>2025</v>
      </c>
      <c r="D1634" s="34">
        <v>184643.98937004001</v>
      </c>
      <c r="E1634">
        <v>0</v>
      </c>
      <c r="F1634">
        <v>184643.98937004001</v>
      </c>
      <c r="G1634">
        <v>0</v>
      </c>
      <c r="H1634">
        <v>18.937475692816399</v>
      </c>
      <c r="I1634">
        <v>0</v>
      </c>
      <c r="J1634">
        <v>0</v>
      </c>
    </row>
    <row r="1635" spans="1:10" x14ac:dyDescent="0.35">
      <c r="A1635" t="s">
        <v>373</v>
      </c>
      <c r="B1635" t="s">
        <v>383</v>
      </c>
      <c r="C1635">
        <v>2026</v>
      </c>
      <c r="D1635" s="34">
        <v>184650.44834412701</v>
      </c>
      <c r="E1635">
        <v>0</v>
      </c>
      <c r="F1635">
        <v>184650.44834412701</v>
      </c>
      <c r="G1635">
        <v>0</v>
      </c>
      <c r="H1635">
        <v>11.408730698461399</v>
      </c>
      <c r="I1635">
        <v>0</v>
      </c>
      <c r="J1635">
        <v>0</v>
      </c>
    </row>
    <row r="1636" spans="1:10" x14ac:dyDescent="0.35">
      <c r="A1636" t="s">
        <v>373</v>
      </c>
      <c r="B1636" t="s">
        <v>383</v>
      </c>
      <c r="C1636">
        <v>2028</v>
      </c>
      <c r="D1636" s="34">
        <v>184652.17498198501</v>
      </c>
      <c r="E1636">
        <v>0</v>
      </c>
      <c r="F1636">
        <v>184652.17498198501</v>
      </c>
      <c r="G1636">
        <v>0</v>
      </c>
      <c r="H1636">
        <v>7.5367167218447602</v>
      </c>
      <c r="I1636">
        <v>0</v>
      </c>
      <c r="J1636">
        <v>0</v>
      </c>
    </row>
    <row r="1637" spans="1:10" x14ac:dyDescent="0.35">
      <c r="A1637" t="s">
        <v>373</v>
      </c>
      <c r="B1637" t="s">
        <v>383</v>
      </c>
      <c r="C1637">
        <v>2030</v>
      </c>
      <c r="D1637" s="34">
        <v>184651.252451657</v>
      </c>
      <c r="E1637">
        <v>0</v>
      </c>
      <c r="F1637">
        <v>184651.252451657</v>
      </c>
      <c r="G1637">
        <v>0</v>
      </c>
      <c r="H1637">
        <v>9.2528204595950392</v>
      </c>
      <c r="I1637">
        <v>0</v>
      </c>
      <c r="J1637">
        <v>0</v>
      </c>
    </row>
    <row r="1638" spans="1:10" x14ac:dyDescent="0.35">
      <c r="A1638" t="s">
        <v>373</v>
      </c>
      <c r="B1638" t="s">
        <v>383</v>
      </c>
      <c r="C1638">
        <v>2032</v>
      </c>
      <c r="D1638" s="34">
        <v>184653.022879964</v>
      </c>
      <c r="E1638">
        <v>0</v>
      </c>
      <c r="F1638">
        <v>184653.022879964</v>
      </c>
      <c r="G1638">
        <v>0</v>
      </c>
      <c r="H1638">
        <v>7.90107584972995</v>
      </c>
      <c r="I1638">
        <v>0</v>
      </c>
      <c r="J1638">
        <v>0</v>
      </c>
    </row>
    <row r="1639" spans="1:10" x14ac:dyDescent="0.35">
      <c r="A1639" t="s">
        <v>373</v>
      </c>
      <c r="B1639" t="s">
        <v>383</v>
      </c>
      <c r="C1639">
        <v>2035</v>
      </c>
      <c r="D1639" s="34">
        <v>184657.02782138201</v>
      </c>
      <c r="E1639">
        <v>0</v>
      </c>
      <c r="F1639">
        <v>184657.02782138201</v>
      </c>
      <c r="G1639">
        <v>0</v>
      </c>
      <c r="H1639">
        <v>5.1987363383331804</v>
      </c>
      <c r="I1639">
        <v>0</v>
      </c>
      <c r="J1639">
        <v>0</v>
      </c>
    </row>
    <row r="1640" spans="1:10" x14ac:dyDescent="0.35">
      <c r="A1640" t="s">
        <v>373</v>
      </c>
      <c r="B1640" t="s">
        <v>383</v>
      </c>
      <c r="C1640">
        <v>2040</v>
      </c>
      <c r="D1640" s="34">
        <v>184656.11966716099</v>
      </c>
      <c r="E1640">
        <v>0</v>
      </c>
      <c r="F1640">
        <v>184656.11966716099</v>
      </c>
      <c r="G1640">
        <v>0</v>
      </c>
      <c r="H1640">
        <v>4.9967599362130803</v>
      </c>
      <c r="I1640">
        <v>0</v>
      </c>
      <c r="J1640">
        <v>0</v>
      </c>
    </row>
    <row r="1641" spans="1:10" x14ac:dyDescent="0.35">
      <c r="A1641" t="s">
        <v>373</v>
      </c>
      <c r="B1641" t="s">
        <v>383</v>
      </c>
      <c r="C1641">
        <v>2045</v>
      </c>
      <c r="D1641" s="34">
        <v>184661.7619635</v>
      </c>
      <c r="E1641">
        <v>0</v>
      </c>
      <c r="F1641">
        <v>184661.7619635</v>
      </c>
      <c r="G1641">
        <v>0</v>
      </c>
      <c r="H1641">
        <v>0.80119291713854601</v>
      </c>
      <c r="I1641">
        <v>0</v>
      </c>
      <c r="J1641">
        <v>0</v>
      </c>
    </row>
    <row r="1642" spans="1:10" x14ac:dyDescent="0.35">
      <c r="A1642" t="s">
        <v>373</v>
      </c>
      <c r="B1642" t="s">
        <v>384</v>
      </c>
      <c r="C1642">
        <v>2022</v>
      </c>
      <c r="D1642" s="34">
        <v>3996796.6955039301</v>
      </c>
      <c r="E1642">
        <v>0</v>
      </c>
      <c r="F1642">
        <v>3996796.6955039301</v>
      </c>
      <c r="G1642">
        <v>0</v>
      </c>
      <c r="H1642">
        <v>3.54332794300554</v>
      </c>
      <c r="I1642">
        <v>0</v>
      </c>
      <c r="J1642">
        <v>0</v>
      </c>
    </row>
    <row r="1643" spans="1:10" x14ac:dyDescent="0.35">
      <c r="A1643" t="s">
        <v>373</v>
      </c>
      <c r="B1643" t="s">
        <v>384</v>
      </c>
      <c r="C1643">
        <v>2023</v>
      </c>
      <c r="D1643" s="34">
        <v>3996796.4481857498</v>
      </c>
      <c r="E1643">
        <v>0</v>
      </c>
      <c r="F1643">
        <v>3996796.4481857498</v>
      </c>
      <c r="G1643">
        <v>0</v>
      </c>
      <c r="H1643">
        <v>3.77984319855705</v>
      </c>
      <c r="I1643">
        <v>0</v>
      </c>
      <c r="J1643">
        <v>0</v>
      </c>
    </row>
    <row r="1644" spans="1:10" x14ac:dyDescent="0.35">
      <c r="A1644" t="s">
        <v>373</v>
      </c>
      <c r="B1644" t="s">
        <v>384</v>
      </c>
      <c r="C1644">
        <v>2024</v>
      </c>
      <c r="D1644" s="34">
        <v>3996795.97571467</v>
      </c>
      <c r="E1644">
        <v>0</v>
      </c>
      <c r="F1644">
        <v>3996795.97571467</v>
      </c>
      <c r="G1644">
        <v>0</v>
      </c>
      <c r="H1644">
        <v>4.0672904918849797</v>
      </c>
      <c r="I1644">
        <v>0</v>
      </c>
      <c r="J1644">
        <v>0</v>
      </c>
    </row>
    <row r="1645" spans="1:10" x14ac:dyDescent="0.35">
      <c r="A1645" t="s">
        <v>373</v>
      </c>
      <c r="B1645" t="s">
        <v>384</v>
      </c>
      <c r="C1645">
        <v>2025</v>
      </c>
      <c r="D1645" s="34">
        <v>4434269.2337958999</v>
      </c>
      <c r="E1645">
        <v>0</v>
      </c>
      <c r="F1645">
        <v>4434269.2337958999</v>
      </c>
      <c r="G1645">
        <v>0</v>
      </c>
      <c r="H1645">
        <v>4.9014296464713203</v>
      </c>
      <c r="I1645">
        <v>0</v>
      </c>
      <c r="J1645">
        <v>0</v>
      </c>
    </row>
    <row r="1646" spans="1:10" x14ac:dyDescent="0.35">
      <c r="A1646" t="s">
        <v>373</v>
      </c>
      <c r="B1646" t="s">
        <v>384</v>
      </c>
      <c r="C1646">
        <v>2026</v>
      </c>
      <c r="D1646" s="34">
        <v>4434272.0594148999</v>
      </c>
      <c r="E1646">
        <v>0</v>
      </c>
      <c r="F1646">
        <v>4434272.0594148999</v>
      </c>
      <c r="G1646">
        <v>0</v>
      </c>
      <c r="H1646">
        <v>2.8598184236725301</v>
      </c>
      <c r="I1646">
        <v>0</v>
      </c>
      <c r="J1646">
        <v>0</v>
      </c>
    </row>
    <row r="1647" spans="1:10" x14ac:dyDescent="0.35">
      <c r="A1647" t="s">
        <v>373</v>
      </c>
      <c r="B1647" t="s">
        <v>384</v>
      </c>
      <c r="C1647">
        <v>2028</v>
      </c>
      <c r="D1647" s="34">
        <v>4434273.5896399999</v>
      </c>
      <c r="E1647">
        <v>0</v>
      </c>
      <c r="F1647">
        <v>4434273.5896399999</v>
      </c>
      <c r="G1647">
        <v>0</v>
      </c>
      <c r="H1647">
        <v>1.96966820600328</v>
      </c>
      <c r="I1647">
        <v>0</v>
      </c>
      <c r="J1647">
        <v>0</v>
      </c>
    </row>
    <row r="1648" spans="1:10" x14ac:dyDescent="0.35">
      <c r="A1648" t="s">
        <v>373</v>
      </c>
      <c r="B1648" t="s">
        <v>384</v>
      </c>
      <c r="C1648">
        <v>2030</v>
      </c>
      <c r="D1648" s="34">
        <v>4377559.5518616401</v>
      </c>
      <c r="E1648">
        <v>0</v>
      </c>
      <c r="F1648">
        <v>4377559.5518616401</v>
      </c>
      <c r="G1648">
        <v>0</v>
      </c>
      <c r="H1648">
        <v>2.1955993281794499</v>
      </c>
      <c r="I1648">
        <v>0</v>
      </c>
      <c r="J1648">
        <v>0</v>
      </c>
    </row>
    <row r="1649" spans="1:10" x14ac:dyDescent="0.35">
      <c r="A1649" t="s">
        <v>373</v>
      </c>
      <c r="B1649" t="s">
        <v>384</v>
      </c>
      <c r="C1649">
        <v>2032</v>
      </c>
      <c r="D1649" s="34">
        <v>4133682.8864064701</v>
      </c>
      <c r="E1649">
        <v>0</v>
      </c>
      <c r="F1649">
        <v>4133682.8864064701</v>
      </c>
      <c r="G1649">
        <v>0</v>
      </c>
      <c r="H1649">
        <v>1.8940947884352499</v>
      </c>
      <c r="I1649">
        <v>0</v>
      </c>
      <c r="J1649">
        <v>0</v>
      </c>
    </row>
    <row r="1650" spans="1:10" x14ac:dyDescent="0.35">
      <c r="A1650" t="s">
        <v>373</v>
      </c>
      <c r="B1650" t="s">
        <v>384</v>
      </c>
      <c r="C1650">
        <v>2035</v>
      </c>
      <c r="D1650" s="34">
        <v>3950466.9881418101</v>
      </c>
      <c r="E1650">
        <v>0</v>
      </c>
      <c r="F1650">
        <v>3950466.9881418101</v>
      </c>
      <c r="G1650">
        <v>0</v>
      </c>
      <c r="H1650">
        <v>1.1978900338537399</v>
      </c>
      <c r="I1650">
        <v>0</v>
      </c>
      <c r="J1650">
        <v>0</v>
      </c>
    </row>
    <row r="1651" spans="1:10" x14ac:dyDescent="0.35">
      <c r="A1651" t="s">
        <v>373</v>
      </c>
      <c r="B1651" t="s">
        <v>384</v>
      </c>
      <c r="C1651">
        <v>2040</v>
      </c>
      <c r="D1651" s="34">
        <v>3938512.4182398799</v>
      </c>
      <c r="E1651">
        <v>0</v>
      </c>
      <c r="F1651">
        <v>3938512.4182398799</v>
      </c>
      <c r="G1651">
        <v>0</v>
      </c>
      <c r="H1651">
        <v>1.0711760239225401</v>
      </c>
      <c r="I1651">
        <v>0</v>
      </c>
      <c r="J1651">
        <v>0</v>
      </c>
    </row>
    <row r="1652" spans="1:10" x14ac:dyDescent="0.35">
      <c r="A1652" t="s">
        <v>373</v>
      </c>
      <c r="B1652" t="s">
        <v>384</v>
      </c>
      <c r="C1652">
        <v>2045</v>
      </c>
      <c r="D1652" s="34">
        <v>3914604.4442247902</v>
      </c>
      <c r="E1652">
        <v>0</v>
      </c>
      <c r="F1652">
        <v>3914604.4442247902</v>
      </c>
      <c r="G1652">
        <v>0</v>
      </c>
      <c r="H1652">
        <v>0.13242765701896</v>
      </c>
      <c r="I1652">
        <v>0</v>
      </c>
      <c r="J1652">
        <v>0</v>
      </c>
    </row>
    <row r="1653" spans="1:10" x14ac:dyDescent="0.35">
      <c r="A1653" t="s">
        <v>373</v>
      </c>
      <c r="B1653" t="s">
        <v>385</v>
      </c>
      <c r="C1653">
        <v>2022</v>
      </c>
      <c r="D1653" s="34">
        <v>212427.979631464</v>
      </c>
      <c r="E1653">
        <v>0</v>
      </c>
      <c r="F1653">
        <v>212427.979631464</v>
      </c>
      <c r="G1653">
        <v>0</v>
      </c>
      <c r="H1653">
        <v>49.603959280820298</v>
      </c>
      <c r="I1653">
        <v>0</v>
      </c>
      <c r="J1653">
        <v>0</v>
      </c>
    </row>
    <row r="1654" spans="1:10" x14ac:dyDescent="0.35">
      <c r="A1654" t="s">
        <v>373</v>
      </c>
      <c r="B1654" t="s">
        <v>385</v>
      </c>
      <c r="C1654">
        <v>2023</v>
      </c>
      <c r="D1654" s="34">
        <v>212423.07994436999</v>
      </c>
      <c r="E1654">
        <v>0</v>
      </c>
      <c r="F1654">
        <v>212423.07994436999</v>
      </c>
      <c r="G1654">
        <v>0</v>
      </c>
      <c r="H1654">
        <v>54.857811646259997</v>
      </c>
      <c r="I1654">
        <v>0</v>
      </c>
      <c r="J1654">
        <v>0</v>
      </c>
    </row>
    <row r="1655" spans="1:10" x14ac:dyDescent="0.35">
      <c r="A1655" t="s">
        <v>373</v>
      </c>
      <c r="B1655" t="s">
        <v>385</v>
      </c>
      <c r="C1655">
        <v>2024</v>
      </c>
      <c r="D1655" s="34">
        <v>212421.351472751</v>
      </c>
      <c r="E1655">
        <v>0</v>
      </c>
      <c r="F1655">
        <v>212421.351472751</v>
      </c>
      <c r="G1655">
        <v>0</v>
      </c>
      <c r="H1655">
        <v>58.520541822600997</v>
      </c>
      <c r="I1655">
        <v>0</v>
      </c>
      <c r="J1655">
        <v>0</v>
      </c>
    </row>
    <row r="1656" spans="1:10" x14ac:dyDescent="0.35">
      <c r="A1656" t="s">
        <v>373</v>
      </c>
      <c r="B1656" t="s">
        <v>385</v>
      </c>
      <c r="C1656">
        <v>2025</v>
      </c>
      <c r="D1656" s="34">
        <v>212423.06645531501</v>
      </c>
      <c r="E1656">
        <v>0</v>
      </c>
      <c r="F1656">
        <v>212423.06645531501</v>
      </c>
      <c r="G1656">
        <v>0</v>
      </c>
      <c r="H1656">
        <v>57.683833009562399</v>
      </c>
      <c r="I1656">
        <v>0</v>
      </c>
      <c r="J1656">
        <v>0</v>
      </c>
    </row>
    <row r="1657" spans="1:10" x14ac:dyDescent="0.35">
      <c r="A1657" t="s">
        <v>373</v>
      </c>
      <c r="B1657" t="s">
        <v>385</v>
      </c>
      <c r="C1657">
        <v>2026</v>
      </c>
      <c r="D1657" s="34">
        <v>212438.02479343701</v>
      </c>
      <c r="E1657">
        <v>0</v>
      </c>
      <c r="F1657">
        <v>212438.02479343701</v>
      </c>
      <c r="G1657">
        <v>0</v>
      </c>
      <c r="H1657">
        <v>32.578749306355498</v>
      </c>
      <c r="I1657">
        <v>0</v>
      </c>
      <c r="J1657">
        <v>0</v>
      </c>
    </row>
    <row r="1658" spans="1:10" x14ac:dyDescent="0.35">
      <c r="A1658" t="s">
        <v>373</v>
      </c>
      <c r="B1658" t="s">
        <v>385</v>
      </c>
      <c r="C1658">
        <v>2028</v>
      </c>
      <c r="D1658" s="34">
        <v>212446.02646059499</v>
      </c>
      <c r="E1658">
        <v>0</v>
      </c>
      <c r="F1658">
        <v>212446.02646059499</v>
      </c>
      <c r="G1658">
        <v>0</v>
      </c>
      <c r="H1658">
        <v>25.878891978590602</v>
      </c>
      <c r="I1658">
        <v>0</v>
      </c>
      <c r="J1658">
        <v>0</v>
      </c>
    </row>
    <row r="1659" spans="1:10" x14ac:dyDescent="0.35">
      <c r="A1659" t="s">
        <v>373</v>
      </c>
      <c r="B1659" t="s">
        <v>385</v>
      </c>
      <c r="C1659">
        <v>2030</v>
      </c>
      <c r="D1659" s="34">
        <v>212443.65612262499</v>
      </c>
      <c r="E1659">
        <v>0</v>
      </c>
      <c r="F1659">
        <v>212443.65612262499</v>
      </c>
      <c r="G1659">
        <v>0</v>
      </c>
      <c r="H1659">
        <v>28.254029971079099</v>
      </c>
      <c r="I1659">
        <v>0</v>
      </c>
      <c r="J1659">
        <v>0</v>
      </c>
    </row>
    <row r="1660" spans="1:10" x14ac:dyDescent="0.35">
      <c r="A1660" t="s">
        <v>373</v>
      </c>
      <c r="B1660" t="s">
        <v>385</v>
      </c>
      <c r="C1660">
        <v>2032</v>
      </c>
      <c r="D1660" s="34">
        <v>212446.03672546201</v>
      </c>
      <c r="E1660">
        <v>0</v>
      </c>
      <c r="F1660">
        <v>212446.03672546201</v>
      </c>
      <c r="G1660">
        <v>0</v>
      </c>
      <c r="H1660">
        <v>23.2347773224915</v>
      </c>
      <c r="I1660">
        <v>0</v>
      </c>
      <c r="J1660">
        <v>0</v>
      </c>
    </row>
    <row r="1661" spans="1:10" x14ac:dyDescent="0.35">
      <c r="A1661" t="s">
        <v>373</v>
      </c>
      <c r="B1661" t="s">
        <v>385</v>
      </c>
      <c r="C1661">
        <v>2035</v>
      </c>
      <c r="D1661" s="34">
        <v>212455.99230092001</v>
      </c>
      <c r="E1661">
        <v>0</v>
      </c>
      <c r="F1661">
        <v>212455.99230092001</v>
      </c>
      <c r="G1661">
        <v>0</v>
      </c>
      <c r="H1661">
        <v>15.0501427339261</v>
      </c>
      <c r="I1661">
        <v>0</v>
      </c>
      <c r="J1661">
        <v>0</v>
      </c>
    </row>
    <row r="1662" spans="1:10" x14ac:dyDescent="0.35">
      <c r="A1662" t="s">
        <v>373</v>
      </c>
      <c r="B1662" t="s">
        <v>385</v>
      </c>
      <c r="C1662">
        <v>2040</v>
      </c>
      <c r="D1662" s="34">
        <v>212455.84348644101</v>
      </c>
      <c r="E1662">
        <v>0</v>
      </c>
      <c r="F1662">
        <v>212455.84348644101</v>
      </c>
      <c r="G1662">
        <v>0</v>
      </c>
      <c r="H1662">
        <v>14.2561782214043</v>
      </c>
      <c r="I1662">
        <v>0</v>
      </c>
      <c r="J1662">
        <v>0</v>
      </c>
    </row>
    <row r="1663" spans="1:10" x14ac:dyDescent="0.35">
      <c r="A1663" t="s">
        <v>373</v>
      </c>
      <c r="B1663" t="s">
        <v>385</v>
      </c>
      <c r="C1663">
        <v>2045</v>
      </c>
      <c r="D1663" s="34">
        <v>212470.616573821</v>
      </c>
      <c r="E1663">
        <v>0</v>
      </c>
      <c r="F1663">
        <v>212470.616573821</v>
      </c>
      <c r="G1663">
        <v>0</v>
      </c>
      <c r="H1663">
        <v>2.67428694714572</v>
      </c>
      <c r="I1663">
        <v>0</v>
      </c>
      <c r="J1663">
        <v>0</v>
      </c>
    </row>
    <row r="1664" spans="1:10" x14ac:dyDescent="0.35">
      <c r="A1664" t="s">
        <v>373</v>
      </c>
      <c r="B1664" t="s">
        <v>386</v>
      </c>
      <c r="C1664">
        <v>2022</v>
      </c>
      <c r="D1664" s="34">
        <v>8828171.6575305592</v>
      </c>
      <c r="E1664">
        <v>0</v>
      </c>
      <c r="F1664">
        <v>8828171.6575305592</v>
      </c>
      <c r="G1664">
        <v>0</v>
      </c>
      <c r="H1664">
        <v>6.4226124080507203</v>
      </c>
      <c r="I1664">
        <v>0</v>
      </c>
      <c r="J1664">
        <v>0</v>
      </c>
    </row>
    <row r="1665" spans="1:10" x14ac:dyDescent="0.35">
      <c r="A1665" t="s">
        <v>373</v>
      </c>
      <c r="B1665" t="s">
        <v>386</v>
      </c>
      <c r="C1665">
        <v>2023</v>
      </c>
      <c r="D1665" s="34">
        <v>8828171.1190720797</v>
      </c>
      <c r="E1665">
        <v>0</v>
      </c>
      <c r="F1665">
        <v>8828171.1190720797</v>
      </c>
      <c r="G1665">
        <v>0</v>
      </c>
      <c r="H1665">
        <v>8.1061116759313503</v>
      </c>
      <c r="I1665">
        <v>0</v>
      </c>
      <c r="J1665">
        <v>0</v>
      </c>
    </row>
    <row r="1666" spans="1:10" x14ac:dyDescent="0.35">
      <c r="A1666" t="s">
        <v>373</v>
      </c>
      <c r="B1666" t="s">
        <v>386</v>
      </c>
      <c r="C1666">
        <v>2024</v>
      </c>
      <c r="D1666" s="34">
        <v>8828170.7938533295</v>
      </c>
      <c r="E1666">
        <v>0</v>
      </c>
      <c r="F1666">
        <v>8828170.7938533295</v>
      </c>
      <c r="G1666">
        <v>0</v>
      </c>
      <c r="H1666">
        <v>8.6868823529555499</v>
      </c>
      <c r="I1666">
        <v>0</v>
      </c>
      <c r="J1666">
        <v>0</v>
      </c>
    </row>
    <row r="1667" spans="1:10" x14ac:dyDescent="0.35">
      <c r="A1667" t="s">
        <v>373</v>
      </c>
      <c r="B1667" t="s">
        <v>386</v>
      </c>
      <c r="C1667">
        <v>2025</v>
      </c>
      <c r="D1667" s="34">
        <v>8828170.8774864208</v>
      </c>
      <c r="E1667">
        <v>0</v>
      </c>
      <c r="F1667">
        <v>8828170.8774864208</v>
      </c>
      <c r="G1667">
        <v>0</v>
      </c>
      <c r="H1667">
        <v>9.9013452569358495</v>
      </c>
      <c r="I1667">
        <v>0</v>
      </c>
      <c r="J1667">
        <v>0</v>
      </c>
    </row>
    <row r="1668" spans="1:10" x14ac:dyDescent="0.35">
      <c r="A1668" t="s">
        <v>373</v>
      </c>
      <c r="B1668" t="s">
        <v>386</v>
      </c>
      <c r="C1668">
        <v>2026</v>
      </c>
      <c r="D1668" s="34">
        <v>8793474.2236623</v>
      </c>
      <c r="E1668">
        <v>0</v>
      </c>
      <c r="F1668">
        <v>8793474.2236623</v>
      </c>
      <c r="G1668">
        <v>0</v>
      </c>
      <c r="H1668">
        <v>3.95849214208019</v>
      </c>
      <c r="I1668">
        <v>0</v>
      </c>
      <c r="J1668">
        <v>0</v>
      </c>
    </row>
    <row r="1669" spans="1:10" x14ac:dyDescent="0.35">
      <c r="A1669" t="s">
        <v>373</v>
      </c>
      <c r="B1669" t="s">
        <v>386</v>
      </c>
      <c r="C1669">
        <v>2028</v>
      </c>
      <c r="D1669" s="34">
        <v>8793476.8858451303</v>
      </c>
      <c r="E1669">
        <v>0</v>
      </c>
      <c r="F1669">
        <v>8793476.8858451303</v>
      </c>
      <c r="G1669">
        <v>0</v>
      </c>
      <c r="H1669">
        <v>3.1801205210502101</v>
      </c>
      <c r="I1669">
        <v>0</v>
      </c>
      <c r="J1669">
        <v>0</v>
      </c>
    </row>
    <row r="1670" spans="1:10" x14ac:dyDescent="0.35">
      <c r="A1670" t="s">
        <v>373</v>
      </c>
      <c r="B1670" t="s">
        <v>386</v>
      </c>
      <c r="C1670">
        <v>2030</v>
      </c>
      <c r="D1670" s="34">
        <v>7235739.7583838003</v>
      </c>
      <c r="E1670">
        <v>0</v>
      </c>
      <c r="F1670">
        <v>7235739.7583838003</v>
      </c>
      <c r="G1670">
        <v>0</v>
      </c>
      <c r="H1670">
        <v>3.18999156834409</v>
      </c>
      <c r="I1670">
        <v>0</v>
      </c>
      <c r="J1670">
        <v>0</v>
      </c>
    </row>
    <row r="1671" spans="1:10" x14ac:dyDescent="0.35">
      <c r="A1671" t="s">
        <v>373</v>
      </c>
      <c r="B1671" t="s">
        <v>386</v>
      </c>
      <c r="C1671">
        <v>2032</v>
      </c>
      <c r="D1671" s="34">
        <v>7235740.5965125002</v>
      </c>
      <c r="E1671">
        <v>0</v>
      </c>
      <c r="F1671">
        <v>7235740.5965125002</v>
      </c>
      <c r="G1671">
        <v>0</v>
      </c>
      <c r="H1671">
        <v>3.05296166349458</v>
      </c>
      <c r="I1671">
        <v>0</v>
      </c>
      <c r="J1671">
        <v>0</v>
      </c>
    </row>
    <row r="1672" spans="1:10" x14ac:dyDescent="0.35">
      <c r="A1672" t="s">
        <v>373</v>
      </c>
      <c r="B1672" t="s">
        <v>386</v>
      </c>
      <c r="C1672">
        <v>2035</v>
      </c>
      <c r="D1672" s="34">
        <v>7235743.8807231197</v>
      </c>
      <c r="E1672">
        <v>0</v>
      </c>
      <c r="F1672">
        <v>7235743.8807231197</v>
      </c>
      <c r="G1672">
        <v>0</v>
      </c>
      <c r="H1672">
        <v>2.1740680750335102</v>
      </c>
      <c r="I1672">
        <v>0</v>
      </c>
      <c r="J1672">
        <v>0</v>
      </c>
    </row>
    <row r="1673" spans="1:10" x14ac:dyDescent="0.35">
      <c r="A1673" t="s">
        <v>373</v>
      </c>
      <c r="B1673" t="s">
        <v>386</v>
      </c>
      <c r="C1673">
        <v>2040</v>
      </c>
      <c r="D1673" s="34">
        <v>7235744.1236154102</v>
      </c>
      <c r="E1673">
        <v>0</v>
      </c>
      <c r="F1673">
        <v>7235744.1236154102</v>
      </c>
      <c r="G1673">
        <v>0</v>
      </c>
      <c r="H1673">
        <v>2.1564457407547901</v>
      </c>
      <c r="I1673">
        <v>0</v>
      </c>
      <c r="J1673">
        <v>0</v>
      </c>
    </row>
    <row r="1674" spans="1:10" x14ac:dyDescent="0.35">
      <c r="A1674" t="s">
        <v>373</v>
      </c>
      <c r="B1674" t="s">
        <v>386</v>
      </c>
      <c r="C1674">
        <v>2045</v>
      </c>
      <c r="D1674" s="34">
        <v>7235750.1355562499</v>
      </c>
      <c r="E1674">
        <v>0</v>
      </c>
      <c r="F1674">
        <v>7235750.1355562499</v>
      </c>
      <c r="G1674">
        <v>0</v>
      </c>
      <c r="H1674">
        <v>0.22060294172404801</v>
      </c>
      <c r="I1674">
        <v>0</v>
      </c>
      <c r="J1674">
        <v>0</v>
      </c>
    </row>
  </sheetData>
  <autoFilter ref="A2:J1674" xr:uid="{BEB61C3C-C8BB-4FA4-A31A-3E0A7F07427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9E50-7FAC-40E2-8E8F-CEAD713597D9}">
  <dimension ref="A1:E31"/>
  <sheetViews>
    <sheetView workbookViewId="0">
      <selection activeCell="A3" sqref="A3"/>
    </sheetView>
  </sheetViews>
  <sheetFormatPr defaultRowHeight="14.5" x14ac:dyDescent="0.35"/>
  <cols>
    <col min="1" max="5" width="17.81640625" customWidth="1"/>
  </cols>
  <sheetData>
    <row r="1" spans="1:5" x14ac:dyDescent="0.35">
      <c r="A1" s="35" t="s">
        <v>398</v>
      </c>
      <c r="B1" t="s">
        <v>238</v>
      </c>
    </row>
    <row r="3" spans="1:5" x14ac:dyDescent="0.35">
      <c r="A3" s="35" t="s">
        <v>399</v>
      </c>
      <c r="B3" s="35" t="s">
        <v>400</v>
      </c>
      <c r="C3" s="35" t="s">
        <v>401</v>
      </c>
      <c r="D3" s="35" t="s">
        <v>402</v>
      </c>
      <c r="E3" s="41" t="s">
        <v>442</v>
      </c>
    </row>
    <row r="4" spans="1:5" x14ac:dyDescent="0.35">
      <c r="A4" t="s">
        <v>263</v>
      </c>
      <c r="B4" t="s">
        <v>403</v>
      </c>
      <c r="C4" t="s">
        <v>403</v>
      </c>
      <c r="D4" t="s">
        <v>404</v>
      </c>
      <c r="E4" t="s">
        <v>8</v>
      </c>
    </row>
    <row r="5" spans="1:5" x14ac:dyDescent="0.35">
      <c r="A5" t="s">
        <v>249</v>
      </c>
      <c r="B5" t="s">
        <v>403</v>
      </c>
      <c r="C5" t="s">
        <v>403</v>
      </c>
      <c r="D5" t="s">
        <v>405</v>
      </c>
      <c r="E5" t="s">
        <v>8</v>
      </c>
    </row>
    <row r="6" spans="1:5" x14ac:dyDescent="0.35">
      <c r="A6" t="s">
        <v>250</v>
      </c>
      <c r="B6" t="s">
        <v>403</v>
      </c>
      <c r="C6" t="s">
        <v>403</v>
      </c>
      <c r="D6" t="s">
        <v>405</v>
      </c>
      <c r="E6" t="s">
        <v>8</v>
      </c>
    </row>
    <row r="7" spans="1:5" x14ac:dyDescent="0.35">
      <c r="A7" t="s">
        <v>260</v>
      </c>
      <c r="B7" t="s">
        <v>403</v>
      </c>
      <c r="C7" t="s">
        <v>403</v>
      </c>
      <c r="D7" t="s">
        <v>406</v>
      </c>
      <c r="E7" s="42" t="s">
        <v>17</v>
      </c>
    </row>
    <row r="8" spans="1:5" x14ac:dyDescent="0.35">
      <c r="A8" t="s">
        <v>261</v>
      </c>
      <c r="B8" t="s">
        <v>403</v>
      </c>
      <c r="C8" t="s">
        <v>403</v>
      </c>
      <c r="D8" t="s">
        <v>406</v>
      </c>
      <c r="E8" s="42" t="s">
        <v>17</v>
      </c>
    </row>
    <row r="9" spans="1:5" x14ac:dyDescent="0.35">
      <c r="A9" t="s">
        <v>243</v>
      </c>
      <c r="B9" t="s">
        <v>403</v>
      </c>
      <c r="C9" t="s">
        <v>403</v>
      </c>
      <c r="D9" t="s">
        <v>405</v>
      </c>
      <c r="E9" t="s">
        <v>8</v>
      </c>
    </row>
    <row r="10" spans="1:5" x14ac:dyDescent="0.35">
      <c r="A10" t="s">
        <v>244</v>
      </c>
      <c r="B10" t="s">
        <v>403</v>
      </c>
      <c r="C10" t="s">
        <v>403</v>
      </c>
      <c r="D10" t="s">
        <v>406</v>
      </c>
      <c r="E10" s="42" t="s">
        <v>17</v>
      </c>
    </row>
    <row r="11" spans="1:5" x14ac:dyDescent="0.35">
      <c r="A11" t="s">
        <v>262</v>
      </c>
      <c r="B11" t="s">
        <v>403</v>
      </c>
      <c r="C11" t="s">
        <v>403</v>
      </c>
      <c r="D11" t="s">
        <v>406</v>
      </c>
      <c r="E11" s="42" t="s">
        <v>17</v>
      </c>
    </row>
    <row r="12" spans="1:5" x14ac:dyDescent="0.35">
      <c r="A12" t="s">
        <v>251</v>
      </c>
      <c r="B12" t="s">
        <v>407</v>
      </c>
      <c r="C12" t="s">
        <v>407</v>
      </c>
      <c r="D12" t="s">
        <v>407</v>
      </c>
      <c r="E12" s="39" t="s">
        <v>58</v>
      </c>
    </row>
    <row r="13" spans="1:5" x14ac:dyDescent="0.35">
      <c r="A13" t="s">
        <v>252</v>
      </c>
      <c r="B13" t="s">
        <v>396</v>
      </c>
      <c r="C13" t="s">
        <v>396</v>
      </c>
      <c r="D13" t="s">
        <v>396</v>
      </c>
      <c r="E13" t="s">
        <v>50</v>
      </c>
    </row>
    <row r="14" spans="1:5" x14ac:dyDescent="0.35">
      <c r="A14" t="s">
        <v>259</v>
      </c>
      <c r="B14" t="s">
        <v>408</v>
      </c>
      <c r="C14" t="s">
        <v>408</v>
      </c>
      <c r="D14" t="s">
        <v>408</v>
      </c>
      <c r="E14" s="43" t="s">
        <v>9</v>
      </c>
    </row>
    <row r="15" spans="1:5" x14ac:dyDescent="0.35">
      <c r="A15" t="s">
        <v>409</v>
      </c>
      <c r="B15" t="s">
        <v>410</v>
      </c>
      <c r="C15" t="s">
        <v>409</v>
      </c>
      <c r="D15" t="s">
        <v>411</v>
      </c>
      <c r="E15" s="43" t="s">
        <v>10</v>
      </c>
    </row>
    <row r="16" spans="1:5" x14ac:dyDescent="0.35">
      <c r="A16" t="s">
        <v>412</v>
      </c>
      <c r="B16" t="s">
        <v>413</v>
      </c>
      <c r="C16" t="s">
        <v>412</v>
      </c>
      <c r="D16" t="s">
        <v>414</v>
      </c>
      <c r="E16" s="43" t="s">
        <v>10</v>
      </c>
    </row>
    <row r="17" spans="1:5" x14ac:dyDescent="0.35">
      <c r="A17" t="s">
        <v>415</v>
      </c>
      <c r="B17" t="s">
        <v>416</v>
      </c>
      <c r="C17" t="s">
        <v>416</v>
      </c>
      <c r="D17" t="s">
        <v>416</v>
      </c>
    </row>
    <row r="18" spans="1:5" x14ac:dyDescent="0.35">
      <c r="A18" t="s">
        <v>282</v>
      </c>
      <c r="B18" t="s">
        <v>417</v>
      </c>
      <c r="C18" t="s">
        <v>418</v>
      </c>
      <c r="D18" t="s">
        <v>418</v>
      </c>
    </row>
    <row r="19" spans="1:5" x14ac:dyDescent="0.35">
      <c r="A19" t="s">
        <v>419</v>
      </c>
      <c r="B19" t="s">
        <v>419</v>
      </c>
      <c r="C19" t="s">
        <v>418</v>
      </c>
      <c r="D19" t="s">
        <v>418</v>
      </c>
    </row>
    <row r="20" spans="1:5" x14ac:dyDescent="0.35">
      <c r="A20" t="s">
        <v>140</v>
      </c>
      <c r="B20" t="s">
        <v>140</v>
      </c>
      <c r="C20" t="s">
        <v>418</v>
      </c>
      <c r="D20" t="s">
        <v>140</v>
      </c>
    </row>
    <row r="21" spans="1:5" x14ac:dyDescent="0.35">
      <c r="A21" t="s">
        <v>420</v>
      </c>
      <c r="B21" t="s">
        <v>420</v>
      </c>
      <c r="C21" t="s">
        <v>418</v>
      </c>
      <c r="D21" t="s">
        <v>420</v>
      </c>
      <c r="E21" t="s">
        <v>14</v>
      </c>
    </row>
    <row r="22" spans="1:5" x14ac:dyDescent="0.35">
      <c r="A22" t="s">
        <v>421</v>
      </c>
      <c r="B22" t="s">
        <v>422</v>
      </c>
      <c r="C22" t="s">
        <v>418</v>
      </c>
      <c r="D22" t="s">
        <v>411</v>
      </c>
    </row>
    <row r="23" spans="1:5" x14ac:dyDescent="0.35">
      <c r="A23" t="s">
        <v>198</v>
      </c>
      <c r="B23" t="s">
        <v>198</v>
      </c>
      <c r="C23" t="s">
        <v>418</v>
      </c>
      <c r="D23" t="s">
        <v>418</v>
      </c>
    </row>
    <row r="24" spans="1:5" x14ac:dyDescent="0.35">
      <c r="A24" t="s">
        <v>423</v>
      </c>
      <c r="B24" t="s">
        <v>423</v>
      </c>
      <c r="C24" t="s">
        <v>418</v>
      </c>
      <c r="D24" t="s">
        <v>418</v>
      </c>
    </row>
    <row r="25" spans="1:5" x14ac:dyDescent="0.35">
      <c r="A25" t="s">
        <v>424</v>
      </c>
      <c r="B25" t="s">
        <v>425</v>
      </c>
      <c r="C25" t="s">
        <v>418</v>
      </c>
      <c r="D25" t="s">
        <v>418</v>
      </c>
    </row>
    <row r="26" spans="1:5" x14ac:dyDescent="0.35">
      <c r="A26" t="s">
        <v>426</v>
      </c>
      <c r="B26" t="s">
        <v>427</v>
      </c>
      <c r="C26" t="s">
        <v>428</v>
      </c>
      <c r="D26" t="s">
        <v>427</v>
      </c>
    </row>
    <row r="27" spans="1:5" x14ac:dyDescent="0.35">
      <c r="A27" t="s">
        <v>429</v>
      </c>
      <c r="B27" t="s">
        <v>430</v>
      </c>
      <c r="C27" t="s">
        <v>428</v>
      </c>
      <c r="D27" t="s">
        <v>431</v>
      </c>
    </row>
    <row r="28" spans="1:5" x14ac:dyDescent="0.35">
      <c r="A28" t="s">
        <v>432</v>
      </c>
      <c r="B28" t="s">
        <v>430</v>
      </c>
      <c r="C28" t="s">
        <v>428</v>
      </c>
      <c r="D28" t="s">
        <v>431</v>
      </c>
    </row>
    <row r="29" spans="1:5" x14ac:dyDescent="0.35">
      <c r="A29" t="s">
        <v>433</v>
      </c>
      <c r="B29" t="s">
        <v>430</v>
      </c>
      <c r="C29" t="s">
        <v>428</v>
      </c>
      <c r="D29" t="s">
        <v>431</v>
      </c>
    </row>
    <row r="30" spans="1:5" x14ac:dyDescent="0.35">
      <c r="A30" t="s">
        <v>434</v>
      </c>
      <c r="B30" t="s">
        <v>435</v>
      </c>
      <c r="C30" t="s">
        <v>435</v>
      </c>
      <c r="D30" t="s">
        <v>435</v>
      </c>
    </row>
    <row r="31" spans="1:5" x14ac:dyDescent="0.35">
      <c r="A31" t="s">
        <v>436</v>
      </c>
      <c r="B31" t="s">
        <v>437</v>
      </c>
      <c r="C31" t="s">
        <v>438</v>
      </c>
      <c r="D31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223D9-23FC-4687-A448-9055B00AA88A}">
  <sheetPr codeName="Sheet25"/>
  <dimension ref="A2:G695"/>
  <sheetViews>
    <sheetView workbookViewId="0">
      <selection activeCell="A2" sqref="A2"/>
    </sheetView>
  </sheetViews>
  <sheetFormatPr defaultColWidth="8.54296875" defaultRowHeight="14.5" x14ac:dyDescent="0.35"/>
  <cols>
    <col min="1" max="1" width="34.81640625" bestFit="1" customWidth="1"/>
    <col min="2" max="2" width="16.1796875" bestFit="1" customWidth="1"/>
    <col min="3" max="3" width="6.453125" bestFit="1" customWidth="1"/>
    <col min="4" max="4" width="6.81640625" bestFit="1" customWidth="1"/>
    <col min="5" max="5" width="26.54296875" bestFit="1" customWidth="1"/>
    <col min="6" max="6" width="27.54296875" bestFit="1" customWidth="1"/>
    <col min="7" max="7" width="26.453125" bestFit="1" customWidth="1"/>
    <col min="8" max="8" width="32.1796875" bestFit="1" customWidth="1"/>
    <col min="9" max="9" width="26.453125" bestFit="1" customWidth="1"/>
  </cols>
  <sheetData>
    <row r="2" spans="1:7" x14ac:dyDescent="0.35">
      <c r="A2" t="s">
        <v>219</v>
      </c>
      <c r="B2" t="s">
        <v>387</v>
      </c>
      <c r="C2" t="s">
        <v>218</v>
      </c>
      <c r="D2" t="s">
        <v>220</v>
      </c>
      <c r="E2" t="s">
        <v>388</v>
      </c>
      <c r="F2" t="s">
        <v>389</v>
      </c>
      <c r="G2" t="s">
        <v>390</v>
      </c>
    </row>
    <row r="3" spans="1:7" x14ac:dyDescent="0.35">
      <c r="A3" t="s">
        <v>229</v>
      </c>
      <c r="B3" t="s">
        <v>391</v>
      </c>
      <c r="C3" t="s">
        <v>228</v>
      </c>
      <c r="D3">
        <v>2022</v>
      </c>
      <c r="E3">
        <v>1165955.99999999</v>
      </c>
      <c r="F3">
        <v>0</v>
      </c>
      <c r="G3">
        <v>0</v>
      </c>
    </row>
    <row r="4" spans="1:7" x14ac:dyDescent="0.35">
      <c r="A4" t="s">
        <v>229</v>
      </c>
      <c r="B4" t="s">
        <v>391</v>
      </c>
      <c r="C4" t="s">
        <v>228</v>
      </c>
      <c r="D4">
        <v>2023</v>
      </c>
      <c r="E4">
        <v>1165955.99999999</v>
      </c>
      <c r="F4">
        <v>0</v>
      </c>
      <c r="G4">
        <v>0</v>
      </c>
    </row>
    <row r="5" spans="1:7" x14ac:dyDescent="0.35">
      <c r="A5" t="s">
        <v>229</v>
      </c>
      <c r="B5" t="s">
        <v>391</v>
      </c>
      <c r="C5" t="s">
        <v>228</v>
      </c>
      <c r="D5">
        <v>2024</v>
      </c>
      <c r="E5">
        <v>1165955.99999999</v>
      </c>
      <c r="F5">
        <v>0</v>
      </c>
      <c r="G5">
        <v>0</v>
      </c>
    </row>
    <row r="6" spans="1:7" x14ac:dyDescent="0.35">
      <c r="A6" t="s">
        <v>229</v>
      </c>
      <c r="B6" t="s">
        <v>391</v>
      </c>
      <c r="C6" t="s">
        <v>228</v>
      </c>
      <c r="D6">
        <v>2025</v>
      </c>
      <c r="E6">
        <v>1165955.99999999</v>
      </c>
      <c r="F6">
        <v>0</v>
      </c>
      <c r="G6">
        <v>0</v>
      </c>
    </row>
    <row r="7" spans="1:7" x14ac:dyDescent="0.35">
      <c r="A7" t="s">
        <v>229</v>
      </c>
      <c r="B7" t="s">
        <v>391</v>
      </c>
      <c r="C7" t="s">
        <v>228</v>
      </c>
      <c r="D7">
        <v>2026</v>
      </c>
      <c r="E7">
        <v>1165955.99999999</v>
      </c>
      <c r="F7">
        <v>0</v>
      </c>
      <c r="G7">
        <v>0</v>
      </c>
    </row>
    <row r="8" spans="1:7" x14ac:dyDescent="0.35">
      <c r="A8" t="s">
        <v>229</v>
      </c>
      <c r="B8" t="s">
        <v>391</v>
      </c>
      <c r="C8" t="s">
        <v>228</v>
      </c>
      <c r="D8">
        <v>2028</v>
      </c>
      <c r="E8">
        <v>1165955.99999999</v>
      </c>
      <c r="F8">
        <v>0</v>
      </c>
      <c r="G8">
        <v>0</v>
      </c>
    </row>
    <row r="9" spans="1:7" x14ac:dyDescent="0.35">
      <c r="A9" t="s">
        <v>229</v>
      </c>
      <c r="B9" t="s">
        <v>391</v>
      </c>
      <c r="C9" t="s">
        <v>228</v>
      </c>
      <c r="D9">
        <v>2030</v>
      </c>
      <c r="E9">
        <v>1165955.99999999</v>
      </c>
      <c r="F9">
        <v>0</v>
      </c>
      <c r="G9">
        <v>0</v>
      </c>
    </row>
    <row r="10" spans="1:7" x14ac:dyDescent="0.35">
      <c r="A10" t="s">
        <v>229</v>
      </c>
      <c r="B10" t="s">
        <v>391</v>
      </c>
      <c r="C10" t="s">
        <v>228</v>
      </c>
      <c r="D10">
        <v>2032</v>
      </c>
      <c r="E10">
        <v>1165955.99999999</v>
      </c>
      <c r="F10">
        <v>0</v>
      </c>
      <c r="G10">
        <v>0</v>
      </c>
    </row>
    <row r="11" spans="1:7" x14ac:dyDescent="0.35">
      <c r="A11" t="s">
        <v>229</v>
      </c>
      <c r="B11" t="s">
        <v>391</v>
      </c>
      <c r="C11" t="s">
        <v>228</v>
      </c>
      <c r="D11">
        <v>2035</v>
      </c>
      <c r="E11">
        <v>1165955.99999999</v>
      </c>
      <c r="F11">
        <v>0</v>
      </c>
      <c r="G11">
        <v>0</v>
      </c>
    </row>
    <row r="12" spans="1:7" x14ac:dyDescent="0.35">
      <c r="A12" t="s">
        <v>229</v>
      </c>
      <c r="B12" t="s">
        <v>391</v>
      </c>
      <c r="C12" t="s">
        <v>228</v>
      </c>
      <c r="D12">
        <v>2040</v>
      </c>
      <c r="E12">
        <v>1165955.99999999</v>
      </c>
      <c r="F12">
        <v>0</v>
      </c>
      <c r="G12">
        <v>0</v>
      </c>
    </row>
    <row r="13" spans="1:7" x14ac:dyDescent="0.35">
      <c r="A13" t="s">
        <v>229</v>
      </c>
      <c r="B13" t="s">
        <v>391</v>
      </c>
      <c r="C13" t="s">
        <v>228</v>
      </c>
      <c r="D13">
        <v>2045</v>
      </c>
      <c r="E13">
        <v>1165955.99999999</v>
      </c>
      <c r="F13">
        <v>0</v>
      </c>
      <c r="G13">
        <v>0</v>
      </c>
    </row>
    <row r="14" spans="1:7" x14ac:dyDescent="0.35">
      <c r="A14" t="s">
        <v>230</v>
      </c>
      <c r="B14" t="s">
        <v>392</v>
      </c>
      <c r="C14" t="s">
        <v>228</v>
      </c>
      <c r="D14">
        <v>2022</v>
      </c>
      <c r="E14">
        <v>16221826.7048888</v>
      </c>
      <c r="F14">
        <v>0</v>
      </c>
      <c r="G14">
        <v>206.36792151242099</v>
      </c>
    </row>
    <row r="15" spans="1:7" x14ac:dyDescent="0.35">
      <c r="A15" t="s">
        <v>230</v>
      </c>
      <c r="B15" t="s">
        <v>392</v>
      </c>
      <c r="C15" t="s">
        <v>228</v>
      </c>
      <c r="D15">
        <v>2023</v>
      </c>
      <c r="E15">
        <v>13915037.2093098</v>
      </c>
      <c r="F15">
        <v>0</v>
      </c>
      <c r="G15">
        <v>210.04288248536</v>
      </c>
    </row>
    <row r="16" spans="1:7" x14ac:dyDescent="0.35">
      <c r="A16" t="s">
        <v>230</v>
      </c>
      <c r="B16" t="s">
        <v>392</v>
      </c>
      <c r="C16" t="s">
        <v>228</v>
      </c>
      <c r="D16">
        <v>2024</v>
      </c>
      <c r="E16">
        <v>12468262.8483044</v>
      </c>
      <c r="F16">
        <v>0</v>
      </c>
      <c r="G16">
        <v>209.92803432925299</v>
      </c>
    </row>
    <row r="17" spans="1:7" x14ac:dyDescent="0.35">
      <c r="A17" t="s">
        <v>230</v>
      </c>
      <c r="B17" t="s">
        <v>392</v>
      </c>
      <c r="C17" t="s">
        <v>228</v>
      </c>
      <c r="D17">
        <v>2025</v>
      </c>
      <c r="E17">
        <v>14486577.9616102</v>
      </c>
      <c r="F17">
        <v>0</v>
      </c>
      <c r="G17">
        <v>219.66885239609701</v>
      </c>
    </row>
    <row r="18" spans="1:7" x14ac:dyDescent="0.35">
      <c r="A18" t="s">
        <v>230</v>
      </c>
      <c r="B18" t="s">
        <v>392</v>
      </c>
      <c r="C18" t="s">
        <v>228</v>
      </c>
      <c r="D18">
        <v>2026</v>
      </c>
      <c r="E18">
        <v>13627889.418590199</v>
      </c>
      <c r="F18">
        <v>0</v>
      </c>
      <c r="G18">
        <v>163.394319663744</v>
      </c>
    </row>
    <row r="19" spans="1:7" x14ac:dyDescent="0.35">
      <c r="A19" t="s">
        <v>230</v>
      </c>
      <c r="B19" t="s">
        <v>392</v>
      </c>
      <c r="C19" t="s">
        <v>228</v>
      </c>
      <c r="D19">
        <v>2028</v>
      </c>
      <c r="E19">
        <v>11417606.405580999</v>
      </c>
      <c r="F19">
        <v>0</v>
      </c>
      <c r="G19">
        <v>126.61043354505701</v>
      </c>
    </row>
    <row r="20" spans="1:7" x14ac:dyDescent="0.35">
      <c r="A20" t="s">
        <v>230</v>
      </c>
      <c r="B20" t="s">
        <v>392</v>
      </c>
      <c r="C20" t="s">
        <v>228</v>
      </c>
      <c r="D20">
        <v>2030</v>
      </c>
      <c r="E20">
        <v>10361938.9282212</v>
      </c>
      <c r="F20">
        <v>0</v>
      </c>
      <c r="G20">
        <v>146.45849637225501</v>
      </c>
    </row>
    <row r="21" spans="1:7" x14ac:dyDescent="0.35">
      <c r="A21" t="s">
        <v>230</v>
      </c>
      <c r="B21" t="s">
        <v>392</v>
      </c>
      <c r="C21" t="s">
        <v>228</v>
      </c>
      <c r="D21">
        <v>2032</v>
      </c>
      <c r="E21">
        <v>10338364.506484499</v>
      </c>
      <c r="F21">
        <v>0</v>
      </c>
      <c r="G21">
        <v>136.52826443901199</v>
      </c>
    </row>
    <row r="22" spans="1:7" x14ac:dyDescent="0.35">
      <c r="A22" t="s">
        <v>230</v>
      </c>
      <c r="B22" t="s">
        <v>392</v>
      </c>
      <c r="C22" t="s">
        <v>228</v>
      </c>
      <c r="D22">
        <v>2035</v>
      </c>
      <c r="E22">
        <v>10700214.510714499</v>
      </c>
      <c r="F22">
        <v>0</v>
      </c>
      <c r="G22">
        <v>94.394957322521805</v>
      </c>
    </row>
    <row r="23" spans="1:7" x14ac:dyDescent="0.35">
      <c r="A23" t="s">
        <v>230</v>
      </c>
      <c r="B23" t="s">
        <v>392</v>
      </c>
      <c r="C23" t="s">
        <v>228</v>
      </c>
      <c r="D23">
        <v>2040</v>
      </c>
      <c r="E23">
        <v>10612606.842291299</v>
      </c>
      <c r="F23">
        <v>0</v>
      </c>
      <c r="G23">
        <v>81.1824870709995</v>
      </c>
    </row>
    <row r="24" spans="1:7" x14ac:dyDescent="0.35">
      <c r="A24" t="s">
        <v>230</v>
      </c>
      <c r="B24" t="s">
        <v>392</v>
      </c>
      <c r="C24" t="s">
        <v>228</v>
      </c>
      <c r="D24">
        <v>2045</v>
      </c>
      <c r="E24">
        <v>10395964.042267701</v>
      </c>
      <c r="F24">
        <v>0</v>
      </c>
      <c r="G24">
        <v>585.92604904547898</v>
      </c>
    </row>
    <row r="25" spans="1:7" x14ac:dyDescent="0.35">
      <c r="A25" t="s">
        <v>231</v>
      </c>
      <c r="B25" t="s">
        <v>391</v>
      </c>
      <c r="C25" t="s">
        <v>228</v>
      </c>
      <c r="D25">
        <v>2022</v>
      </c>
      <c r="E25">
        <v>2065520.3999999899</v>
      </c>
      <c r="F25">
        <v>0</v>
      </c>
      <c r="G25">
        <v>0</v>
      </c>
    </row>
    <row r="26" spans="1:7" x14ac:dyDescent="0.35">
      <c r="A26" t="s">
        <v>231</v>
      </c>
      <c r="B26" t="s">
        <v>391</v>
      </c>
      <c r="C26" t="s">
        <v>228</v>
      </c>
      <c r="D26">
        <v>2023</v>
      </c>
      <c r="E26">
        <v>2065520.3999999899</v>
      </c>
      <c r="F26">
        <v>0</v>
      </c>
      <c r="G26">
        <v>0</v>
      </c>
    </row>
    <row r="27" spans="1:7" x14ac:dyDescent="0.35">
      <c r="A27" t="s">
        <v>231</v>
      </c>
      <c r="B27" t="s">
        <v>391</v>
      </c>
      <c r="C27" t="s">
        <v>228</v>
      </c>
      <c r="D27">
        <v>2024</v>
      </c>
      <c r="E27">
        <v>2065520.3999999899</v>
      </c>
      <c r="F27">
        <v>0</v>
      </c>
      <c r="G27">
        <v>0</v>
      </c>
    </row>
    <row r="28" spans="1:7" x14ac:dyDescent="0.35">
      <c r="A28" t="s">
        <v>231</v>
      </c>
      <c r="B28" t="s">
        <v>391</v>
      </c>
      <c r="C28" t="s">
        <v>228</v>
      </c>
      <c r="D28">
        <v>2025</v>
      </c>
      <c r="E28">
        <v>2065520.3999999899</v>
      </c>
      <c r="F28">
        <v>0</v>
      </c>
      <c r="G28">
        <v>0</v>
      </c>
    </row>
    <row r="29" spans="1:7" x14ac:dyDescent="0.35">
      <c r="A29" t="s">
        <v>231</v>
      </c>
      <c r="B29" t="s">
        <v>391</v>
      </c>
      <c r="C29" t="s">
        <v>228</v>
      </c>
      <c r="D29">
        <v>2026</v>
      </c>
      <c r="E29">
        <v>2065520.3999999899</v>
      </c>
      <c r="F29">
        <v>0</v>
      </c>
      <c r="G29">
        <v>0</v>
      </c>
    </row>
    <row r="30" spans="1:7" x14ac:dyDescent="0.35">
      <c r="A30" t="s">
        <v>231</v>
      </c>
      <c r="B30" t="s">
        <v>391</v>
      </c>
      <c r="C30" t="s">
        <v>228</v>
      </c>
      <c r="D30">
        <v>2028</v>
      </c>
      <c r="E30">
        <v>2065520.3999999899</v>
      </c>
      <c r="F30">
        <v>0</v>
      </c>
      <c r="G30">
        <v>0</v>
      </c>
    </row>
    <row r="31" spans="1:7" x14ac:dyDescent="0.35">
      <c r="A31" t="s">
        <v>231</v>
      </c>
      <c r="B31" t="s">
        <v>391</v>
      </c>
      <c r="C31" t="s">
        <v>228</v>
      </c>
      <c r="D31">
        <v>2030</v>
      </c>
      <c r="E31">
        <v>2065520.3999999899</v>
      </c>
      <c r="F31">
        <v>0</v>
      </c>
      <c r="G31">
        <v>0</v>
      </c>
    </row>
    <row r="32" spans="1:7" x14ac:dyDescent="0.35">
      <c r="A32" t="s">
        <v>231</v>
      </c>
      <c r="B32" t="s">
        <v>391</v>
      </c>
      <c r="C32" t="s">
        <v>228</v>
      </c>
      <c r="D32">
        <v>2032</v>
      </c>
      <c r="E32">
        <v>2065520.3999999899</v>
      </c>
      <c r="F32">
        <v>0</v>
      </c>
      <c r="G32">
        <v>0</v>
      </c>
    </row>
    <row r="33" spans="1:7" x14ac:dyDescent="0.35">
      <c r="A33" t="s">
        <v>231</v>
      </c>
      <c r="B33" t="s">
        <v>391</v>
      </c>
      <c r="C33" t="s">
        <v>228</v>
      </c>
      <c r="D33">
        <v>2035</v>
      </c>
      <c r="E33">
        <v>2065520.3999999899</v>
      </c>
      <c r="F33">
        <v>0</v>
      </c>
      <c r="G33">
        <v>0</v>
      </c>
    </row>
    <row r="34" spans="1:7" x14ac:dyDescent="0.35">
      <c r="A34" t="s">
        <v>231</v>
      </c>
      <c r="B34" t="s">
        <v>391</v>
      </c>
      <c r="C34" t="s">
        <v>228</v>
      </c>
      <c r="D34">
        <v>2040</v>
      </c>
      <c r="E34">
        <v>2065520.3999999899</v>
      </c>
      <c r="F34">
        <v>0</v>
      </c>
      <c r="G34">
        <v>0</v>
      </c>
    </row>
    <row r="35" spans="1:7" x14ac:dyDescent="0.35">
      <c r="A35" t="s">
        <v>231</v>
      </c>
      <c r="B35" t="s">
        <v>391</v>
      </c>
      <c r="C35" t="s">
        <v>228</v>
      </c>
      <c r="D35">
        <v>2045</v>
      </c>
      <c r="E35">
        <v>2065520.3999999899</v>
      </c>
      <c r="F35">
        <v>0</v>
      </c>
      <c r="G35">
        <v>0</v>
      </c>
    </row>
    <row r="36" spans="1:7" x14ac:dyDescent="0.35">
      <c r="A36" t="s">
        <v>233</v>
      </c>
      <c r="B36" t="s">
        <v>392</v>
      </c>
      <c r="C36" t="s">
        <v>228</v>
      </c>
      <c r="D36">
        <v>2022</v>
      </c>
      <c r="E36">
        <v>4335.2337948180502</v>
      </c>
      <c r="F36">
        <v>0</v>
      </c>
      <c r="G36">
        <v>65.734663710762902</v>
      </c>
    </row>
    <row r="37" spans="1:7" x14ac:dyDescent="0.35">
      <c r="A37" t="s">
        <v>233</v>
      </c>
      <c r="B37" t="s">
        <v>392</v>
      </c>
      <c r="C37" t="s">
        <v>228</v>
      </c>
      <c r="D37">
        <v>2023</v>
      </c>
      <c r="E37">
        <v>4408.8828633344401</v>
      </c>
      <c r="F37">
        <v>0</v>
      </c>
      <c r="G37">
        <v>67.077452555547794</v>
      </c>
    </row>
    <row r="38" spans="1:7" x14ac:dyDescent="0.35">
      <c r="A38" t="s">
        <v>233</v>
      </c>
      <c r="B38" t="s">
        <v>392</v>
      </c>
      <c r="C38" t="s">
        <v>228</v>
      </c>
      <c r="D38">
        <v>2024</v>
      </c>
      <c r="E38">
        <v>4517.2679787452798</v>
      </c>
      <c r="F38">
        <v>0</v>
      </c>
      <c r="G38">
        <v>70.941090446411707</v>
      </c>
    </row>
    <row r="39" spans="1:7" x14ac:dyDescent="0.35">
      <c r="A39" t="s">
        <v>233</v>
      </c>
      <c r="B39" t="s">
        <v>392</v>
      </c>
      <c r="C39" t="s">
        <v>228</v>
      </c>
      <c r="D39">
        <v>2025</v>
      </c>
      <c r="E39">
        <v>4630.9096734784698</v>
      </c>
      <c r="F39">
        <v>0</v>
      </c>
      <c r="G39">
        <v>75.442388863887601</v>
      </c>
    </row>
    <row r="40" spans="1:7" x14ac:dyDescent="0.35">
      <c r="A40" t="s">
        <v>233</v>
      </c>
      <c r="B40" t="s">
        <v>392</v>
      </c>
      <c r="C40" t="s">
        <v>228</v>
      </c>
      <c r="D40">
        <v>2026</v>
      </c>
      <c r="E40">
        <v>3246.5230887820398</v>
      </c>
      <c r="F40">
        <v>0</v>
      </c>
      <c r="G40">
        <v>45.298577235281698</v>
      </c>
    </row>
    <row r="41" spans="1:7" x14ac:dyDescent="0.35">
      <c r="A41" t="s">
        <v>233</v>
      </c>
      <c r="B41" t="s">
        <v>392</v>
      </c>
      <c r="C41" t="s">
        <v>228</v>
      </c>
      <c r="D41">
        <v>2028</v>
      </c>
      <c r="E41">
        <v>2529.8559785974498</v>
      </c>
      <c r="F41">
        <v>0</v>
      </c>
      <c r="G41">
        <v>32.302551461380503</v>
      </c>
    </row>
    <row r="42" spans="1:7" x14ac:dyDescent="0.35">
      <c r="A42" t="s">
        <v>233</v>
      </c>
      <c r="B42" t="s">
        <v>392</v>
      </c>
      <c r="C42" t="s">
        <v>228</v>
      </c>
      <c r="D42">
        <v>2030</v>
      </c>
      <c r="E42">
        <v>2596.8168050432901</v>
      </c>
      <c r="F42">
        <v>0</v>
      </c>
      <c r="G42">
        <v>38.164228925567301</v>
      </c>
    </row>
    <row r="43" spans="1:7" x14ac:dyDescent="0.35">
      <c r="A43" t="s">
        <v>233</v>
      </c>
      <c r="B43" t="s">
        <v>392</v>
      </c>
      <c r="C43" t="s">
        <v>228</v>
      </c>
      <c r="D43">
        <v>2032</v>
      </c>
      <c r="E43">
        <v>2227.7126404061401</v>
      </c>
      <c r="F43">
        <v>0</v>
      </c>
      <c r="G43">
        <v>34.591114211293402</v>
      </c>
    </row>
    <row r="44" spans="1:7" x14ac:dyDescent="0.35">
      <c r="A44" t="s">
        <v>233</v>
      </c>
      <c r="B44" t="s">
        <v>392</v>
      </c>
      <c r="C44" t="s">
        <v>228</v>
      </c>
      <c r="D44">
        <v>2035</v>
      </c>
      <c r="E44">
        <v>1553.2388216490001</v>
      </c>
      <c r="F44">
        <v>0</v>
      </c>
      <c r="G44">
        <v>21.161199997226099</v>
      </c>
    </row>
    <row r="45" spans="1:7" x14ac:dyDescent="0.35">
      <c r="A45" t="s">
        <v>233</v>
      </c>
      <c r="B45" t="s">
        <v>392</v>
      </c>
      <c r="C45" t="s">
        <v>228</v>
      </c>
      <c r="D45">
        <v>2040</v>
      </c>
      <c r="E45">
        <v>1356.70513112462</v>
      </c>
      <c r="F45">
        <v>0</v>
      </c>
      <c r="G45">
        <v>16.565868269089702</v>
      </c>
    </row>
    <row r="46" spans="1:7" x14ac:dyDescent="0.35">
      <c r="A46" t="s">
        <v>233</v>
      </c>
      <c r="B46" t="s">
        <v>392</v>
      </c>
      <c r="C46" t="s">
        <v>228</v>
      </c>
      <c r="D46">
        <v>2045</v>
      </c>
      <c r="E46">
        <v>483.20656937042202</v>
      </c>
      <c r="F46">
        <v>0</v>
      </c>
      <c r="G46">
        <v>3.5339074473999501</v>
      </c>
    </row>
    <row r="47" spans="1:7" x14ac:dyDescent="0.35">
      <c r="A47" t="s">
        <v>234</v>
      </c>
      <c r="B47" t="s">
        <v>391</v>
      </c>
      <c r="C47" t="s">
        <v>228</v>
      </c>
      <c r="D47">
        <v>2022</v>
      </c>
      <c r="E47">
        <v>0</v>
      </c>
      <c r="F47">
        <v>0</v>
      </c>
      <c r="G47">
        <v>0</v>
      </c>
    </row>
    <row r="48" spans="1:7" x14ac:dyDescent="0.35">
      <c r="A48" t="s">
        <v>234</v>
      </c>
      <c r="B48" t="s">
        <v>391</v>
      </c>
      <c r="C48" t="s">
        <v>228</v>
      </c>
      <c r="D48">
        <v>2023</v>
      </c>
      <c r="E48">
        <v>0</v>
      </c>
      <c r="F48">
        <v>0</v>
      </c>
      <c r="G48">
        <v>0</v>
      </c>
    </row>
    <row r="49" spans="1:7" x14ac:dyDescent="0.35">
      <c r="A49" t="s">
        <v>234</v>
      </c>
      <c r="B49" t="s">
        <v>391</v>
      </c>
      <c r="C49" t="s">
        <v>228</v>
      </c>
      <c r="D49">
        <v>2024</v>
      </c>
      <c r="E49">
        <v>0</v>
      </c>
      <c r="F49">
        <v>0</v>
      </c>
      <c r="G49">
        <v>0</v>
      </c>
    </row>
    <row r="50" spans="1:7" x14ac:dyDescent="0.35">
      <c r="A50" t="s">
        <v>234</v>
      </c>
      <c r="B50" t="s">
        <v>391</v>
      </c>
      <c r="C50" t="s">
        <v>228</v>
      </c>
      <c r="D50">
        <v>2025</v>
      </c>
      <c r="E50">
        <v>0</v>
      </c>
      <c r="F50">
        <v>0</v>
      </c>
      <c r="G50">
        <v>0</v>
      </c>
    </row>
    <row r="51" spans="1:7" x14ac:dyDescent="0.35">
      <c r="A51" t="s">
        <v>234</v>
      </c>
      <c r="B51" t="s">
        <v>391</v>
      </c>
      <c r="C51" t="s">
        <v>228</v>
      </c>
      <c r="D51">
        <v>2026</v>
      </c>
      <c r="E51">
        <v>0</v>
      </c>
      <c r="F51">
        <v>0</v>
      </c>
      <c r="G51">
        <v>0</v>
      </c>
    </row>
    <row r="52" spans="1:7" x14ac:dyDescent="0.35">
      <c r="A52" t="s">
        <v>234</v>
      </c>
      <c r="B52" t="s">
        <v>391</v>
      </c>
      <c r="C52" t="s">
        <v>228</v>
      </c>
      <c r="D52">
        <v>2028</v>
      </c>
      <c r="E52">
        <v>0</v>
      </c>
      <c r="F52">
        <v>0</v>
      </c>
      <c r="G52">
        <v>0</v>
      </c>
    </row>
    <row r="53" spans="1:7" x14ac:dyDescent="0.35">
      <c r="A53" t="s">
        <v>234</v>
      </c>
      <c r="B53" t="s">
        <v>391</v>
      </c>
      <c r="C53" t="s">
        <v>228</v>
      </c>
      <c r="D53">
        <v>2030</v>
      </c>
      <c r="E53">
        <v>0</v>
      </c>
      <c r="F53">
        <v>0</v>
      </c>
      <c r="G53">
        <v>0</v>
      </c>
    </row>
    <row r="54" spans="1:7" x14ac:dyDescent="0.35">
      <c r="A54" t="s">
        <v>234</v>
      </c>
      <c r="B54" t="s">
        <v>391</v>
      </c>
      <c r="C54" t="s">
        <v>228</v>
      </c>
      <c r="D54">
        <v>2032</v>
      </c>
      <c r="E54">
        <v>0</v>
      </c>
      <c r="F54">
        <v>0</v>
      </c>
      <c r="G54">
        <v>0</v>
      </c>
    </row>
    <row r="55" spans="1:7" x14ac:dyDescent="0.35">
      <c r="A55" t="s">
        <v>234</v>
      </c>
      <c r="B55" t="s">
        <v>391</v>
      </c>
      <c r="C55" t="s">
        <v>228</v>
      </c>
      <c r="D55">
        <v>2035</v>
      </c>
      <c r="E55">
        <v>0</v>
      </c>
      <c r="F55">
        <v>0</v>
      </c>
      <c r="G55">
        <v>0</v>
      </c>
    </row>
    <row r="56" spans="1:7" x14ac:dyDescent="0.35">
      <c r="A56" t="s">
        <v>234</v>
      </c>
      <c r="B56" t="s">
        <v>391</v>
      </c>
      <c r="C56" t="s">
        <v>228</v>
      </c>
      <c r="D56">
        <v>2040</v>
      </c>
      <c r="E56">
        <v>0</v>
      </c>
      <c r="F56">
        <v>0</v>
      </c>
      <c r="G56">
        <v>0</v>
      </c>
    </row>
    <row r="57" spans="1:7" x14ac:dyDescent="0.35">
      <c r="A57" t="s">
        <v>234</v>
      </c>
      <c r="B57" t="s">
        <v>391</v>
      </c>
      <c r="C57" t="s">
        <v>228</v>
      </c>
      <c r="D57">
        <v>2045</v>
      </c>
      <c r="E57">
        <v>0</v>
      </c>
      <c r="F57">
        <v>0</v>
      </c>
      <c r="G57">
        <v>0</v>
      </c>
    </row>
    <row r="58" spans="1:7" x14ac:dyDescent="0.35">
      <c r="A58" t="s">
        <v>235</v>
      </c>
      <c r="B58" t="s">
        <v>391</v>
      </c>
      <c r="C58" t="s">
        <v>228</v>
      </c>
      <c r="D58">
        <v>2022</v>
      </c>
      <c r="E58">
        <v>2745121.1999999899</v>
      </c>
      <c r="F58">
        <v>0</v>
      </c>
      <c r="G58">
        <v>0</v>
      </c>
    </row>
    <row r="59" spans="1:7" x14ac:dyDescent="0.35">
      <c r="A59" t="s">
        <v>235</v>
      </c>
      <c r="B59" t="s">
        <v>391</v>
      </c>
      <c r="C59" t="s">
        <v>228</v>
      </c>
      <c r="D59">
        <v>2023</v>
      </c>
      <c r="E59">
        <v>2745121.1999999899</v>
      </c>
      <c r="F59">
        <v>0</v>
      </c>
      <c r="G59">
        <v>0</v>
      </c>
    </row>
    <row r="60" spans="1:7" x14ac:dyDescent="0.35">
      <c r="A60" t="s">
        <v>235</v>
      </c>
      <c r="B60" t="s">
        <v>391</v>
      </c>
      <c r="C60" t="s">
        <v>228</v>
      </c>
      <c r="D60">
        <v>2024</v>
      </c>
      <c r="E60">
        <v>2745121.1999999899</v>
      </c>
      <c r="F60">
        <v>0</v>
      </c>
      <c r="G60">
        <v>0</v>
      </c>
    </row>
    <row r="61" spans="1:7" x14ac:dyDescent="0.35">
      <c r="A61" t="s">
        <v>235</v>
      </c>
      <c r="B61" t="s">
        <v>391</v>
      </c>
      <c r="C61" t="s">
        <v>228</v>
      </c>
      <c r="D61">
        <v>2025</v>
      </c>
      <c r="E61">
        <v>2745121.1999999899</v>
      </c>
      <c r="F61">
        <v>0</v>
      </c>
      <c r="G61">
        <v>0</v>
      </c>
    </row>
    <row r="62" spans="1:7" x14ac:dyDescent="0.35">
      <c r="A62" t="s">
        <v>235</v>
      </c>
      <c r="B62" t="s">
        <v>391</v>
      </c>
      <c r="C62" t="s">
        <v>228</v>
      </c>
      <c r="D62">
        <v>2026</v>
      </c>
      <c r="E62">
        <v>2745121.1999999899</v>
      </c>
      <c r="F62">
        <v>0</v>
      </c>
      <c r="G62">
        <v>0</v>
      </c>
    </row>
    <row r="63" spans="1:7" x14ac:dyDescent="0.35">
      <c r="A63" t="s">
        <v>235</v>
      </c>
      <c r="B63" t="s">
        <v>391</v>
      </c>
      <c r="C63" t="s">
        <v>228</v>
      </c>
      <c r="D63">
        <v>2028</v>
      </c>
      <c r="E63">
        <v>2745121.1999999899</v>
      </c>
      <c r="F63">
        <v>0</v>
      </c>
      <c r="G63">
        <v>0</v>
      </c>
    </row>
    <row r="64" spans="1:7" x14ac:dyDescent="0.35">
      <c r="A64" t="s">
        <v>235</v>
      </c>
      <c r="B64" t="s">
        <v>391</v>
      </c>
      <c r="C64" t="s">
        <v>228</v>
      </c>
      <c r="D64">
        <v>2030</v>
      </c>
      <c r="E64">
        <v>2745121.1999999899</v>
      </c>
      <c r="F64">
        <v>0</v>
      </c>
      <c r="G64">
        <v>0</v>
      </c>
    </row>
    <row r="65" spans="1:7" x14ac:dyDescent="0.35">
      <c r="A65" t="s">
        <v>235</v>
      </c>
      <c r="B65" t="s">
        <v>391</v>
      </c>
      <c r="C65" t="s">
        <v>228</v>
      </c>
      <c r="D65">
        <v>2032</v>
      </c>
      <c r="E65">
        <v>2745121.1999999899</v>
      </c>
      <c r="F65">
        <v>0</v>
      </c>
      <c r="G65">
        <v>0</v>
      </c>
    </row>
    <row r="66" spans="1:7" x14ac:dyDescent="0.35">
      <c r="A66" t="s">
        <v>235</v>
      </c>
      <c r="B66" t="s">
        <v>391</v>
      </c>
      <c r="C66" t="s">
        <v>228</v>
      </c>
      <c r="D66">
        <v>2035</v>
      </c>
      <c r="E66">
        <v>2745121.1999999899</v>
      </c>
      <c r="F66">
        <v>0</v>
      </c>
      <c r="G66">
        <v>0</v>
      </c>
    </row>
    <row r="67" spans="1:7" x14ac:dyDescent="0.35">
      <c r="A67" t="s">
        <v>235</v>
      </c>
      <c r="B67" t="s">
        <v>391</v>
      </c>
      <c r="C67" t="s">
        <v>228</v>
      </c>
      <c r="D67">
        <v>2040</v>
      </c>
      <c r="E67">
        <v>2745121.1999999899</v>
      </c>
      <c r="F67">
        <v>0</v>
      </c>
      <c r="G67">
        <v>0</v>
      </c>
    </row>
    <row r="68" spans="1:7" x14ac:dyDescent="0.35">
      <c r="A68" t="s">
        <v>235</v>
      </c>
      <c r="B68" t="s">
        <v>391</v>
      </c>
      <c r="C68" t="s">
        <v>228</v>
      </c>
      <c r="D68">
        <v>2045</v>
      </c>
      <c r="E68">
        <v>2745121.1999999899</v>
      </c>
      <c r="F68">
        <v>0</v>
      </c>
      <c r="G68">
        <v>0</v>
      </c>
    </row>
    <row r="69" spans="1:7" x14ac:dyDescent="0.35">
      <c r="A69" t="s">
        <v>243</v>
      </c>
      <c r="B69" t="s">
        <v>392</v>
      </c>
      <c r="C69" t="s">
        <v>238</v>
      </c>
      <c r="D69">
        <v>2022</v>
      </c>
      <c r="E69">
        <v>87.600000000000193</v>
      </c>
      <c r="F69">
        <v>0</v>
      </c>
      <c r="G69">
        <v>0</v>
      </c>
    </row>
    <row r="70" spans="1:7" x14ac:dyDescent="0.35">
      <c r="A70" t="s">
        <v>243</v>
      </c>
      <c r="B70" t="s">
        <v>392</v>
      </c>
      <c r="C70" t="s">
        <v>238</v>
      </c>
      <c r="D70">
        <v>2023</v>
      </c>
      <c r="E70">
        <v>87.600000000000193</v>
      </c>
      <c r="F70">
        <v>0</v>
      </c>
      <c r="G70">
        <v>0</v>
      </c>
    </row>
    <row r="71" spans="1:7" x14ac:dyDescent="0.35">
      <c r="A71" t="s">
        <v>243</v>
      </c>
      <c r="B71" t="s">
        <v>392</v>
      </c>
      <c r="C71" t="s">
        <v>238</v>
      </c>
      <c r="D71">
        <v>2024</v>
      </c>
      <c r="E71">
        <v>87.600000000000193</v>
      </c>
      <c r="F71">
        <v>0</v>
      </c>
      <c r="G71">
        <v>0</v>
      </c>
    </row>
    <row r="72" spans="1:7" x14ac:dyDescent="0.35">
      <c r="A72" t="s">
        <v>243</v>
      </c>
      <c r="B72" t="s">
        <v>392</v>
      </c>
      <c r="C72" t="s">
        <v>238</v>
      </c>
      <c r="D72">
        <v>2025</v>
      </c>
      <c r="E72">
        <v>87.600000000000193</v>
      </c>
      <c r="F72">
        <v>0</v>
      </c>
      <c r="G72">
        <v>0</v>
      </c>
    </row>
    <row r="73" spans="1:7" x14ac:dyDescent="0.35">
      <c r="A73" t="s">
        <v>243</v>
      </c>
      <c r="B73" t="s">
        <v>392</v>
      </c>
      <c r="C73" t="s">
        <v>238</v>
      </c>
      <c r="D73">
        <v>2026</v>
      </c>
      <c r="E73">
        <v>87.600000000000193</v>
      </c>
      <c r="F73">
        <v>0</v>
      </c>
      <c r="G73">
        <v>0</v>
      </c>
    </row>
    <row r="74" spans="1:7" x14ac:dyDescent="0.35">
      <c r="A74" t="s">
        <v>243</v>
      </c>
      <c r="B74" t="s">
        <v>392</v>
      </c>
      <c r="C74" t="s">
        <v>238</v>
      </c>
      <c r="D74">
        <v>2028</v>
      </c>
      <c r="E74">
        <v>12193.159135071601</v>
      </c>
      <c r="F74">
        <v>0</v>
      </c>
      <c r="G74">
        <v>176.08239488889299</v>
      </c>
    </row>
    <row r="75" spans="1:7" x14ac:dyDescent="0.35">
      <c r="A75" t="s">
        <v>243</v>
      </c>
      <c r="B75" t="s">
        <v>392</v>
      </c>
      <c r="C75" t="s">
        <v>238</v>
      </c>
      <c r="D75">
        <v>2030</v>
      </c>
      <c r="E75">
        <v>11552.0264043689</v>
      </c>
      <c r="F75">
        <v>0</v>
      </c>
      <c r="G75">
        <v>216.123283217363</v>
      </c>
    </row>
    <row r="76" spans="1:7" x14ac:dyDescent="0.35">
      <c r="A76" t="s">
        <v>243</v>
      </c>
      <c r="B76" t="s">
        <v>392</v>
      </c>
      <c r="C76" t="s">
        <v>238</v>
      </c>
      <c r="D76">
        <v>2032</v>
      </c>
      <c r="E76">
        <v>11298.720379188801</v>
      </c>
      <c r="F76">
        <v>0</v>
      </c>
      <c r="G76">
        <v>296.37254687184202</v>
      </c>
    </row>
    <row r="77" spans="1:7" x14ac:dyDescent="0.35">
      <c r="A77" t="s">
        <v>243</v>
      </c>
      <c r="B77" t="s">
        <v>392</v>
      </c>
      <c r="C77" t="s">
        <v>238</v>
      </c>
      <c r="D77">
        <v>2035</v>
      </c>
      <c r="E77">
        <v>11164.255082508</v>
      </c>
      <c r="F77">
        <v>0</v>
      </c>
      <c r="G77">
        <v>275.89476157059499</v>
      </c>
    </row>
    <row r="78" spans="1:7" x14ac:dyDescent="0.35">
      <c r="A78" t="s">
        <v>243</v>
      </c>
      <c r="B78" t="s">
        <v>392</v>
      </c>
      <c r="C78" t="s">
        <v>238</v>
      </c>
      <c r="D78">
        <v>2040</v>
      </c>
      <c r="E78">
        <v>10650.687057670801</v>
      </c>
      <c r="F78">
        <v>0</v>
      </c>
      <c r="G78">
        <v>258.07968680075999</v>
      </c>
    </row>
    <row r="79" spans="1:7" x14ac:dyDescent="0.35">
      <c r="A79" t="s">
        <v>243</v>
      </c>
      <c r="B79" t="s">
        <v>392</v>
      </c>
      <c r="C79" t="s">
        <v>238</v>
      </c>
      <c r="D79">
        <v>2045</v>
      </c>
      <c r="E79">
        <v>22086444.970157299</v>
      </c>
      <c r="F79">
        <v>0</v>
      </c>
      <c r="G79">
        <v>688655.02795937203</v>
      </c>
    </row>
    <row r="80" spans="1:7" x14ac:dyDescent="0.35">
      <c r="A80" t="s">
        <v>244</v>
      </c>
      <c r="B80" t="s">
        <v>392</v>
      </c>
      <c r="C80" t="s">
        <v>238</v>
      </c>
      <c r="D80">
        <v>2022</v>
      </c>
      <c r="E80">
        <v>87.600000000000193</v>
      </c>
      <c r="F80">
        <v>0</v>
      </c>
      <c r="G80">
        <v>0</v>
      </c>
    </row>
    <row r="81" spans="1:7" x14ac:dyDescent="0.35">
      <c r="A81" t="s">
        <v>244</v>
      </c>
      <c r="B81" t="s">
        <v>392</v>
      </c>
      <c r="C81" t="s">
        <v>238</v>
      </c>
      <c r="D81">
        <v>2023</v>
      </c>
      <c r="E81">
        <v>87.600000000000193</v>
      </c>
      <c r="F81">
        <v>0</v>
      </c>
      <c r="G81">
        <v>0</v>
      </c>
    </row>
    <row r="82" spans="1:7" x14ac:dyDescent="0.35">
      <c r="A82" t="s">
        <v>244</v>
      </c>
      <c r="B82" t="s">
        <v>392</v>
      </c>
      <c r="C82" t="s">
        <v>238</v>
      </c>
      <c r="D82">
        <v>2024</v>
      </c>
      <c r="E82">
        <v>87.600000000000193</v>
      </c>
      <c r="F82">
        <v>0</v>
      </c>
      <c r="G82">
        <v>0</v>
      </c>
    </row>
    <row r="83" spans="1:7" x14ac:dyDescent="0.35">
      <c r="A83" t="s">
        <v>244</v>
      </c>
      <c r="B83" t="s">
        <v>392</v>
      </c>
      <c r="C83" t="s">
        <v>238</v>
      </c>
      <c r="D83">
        <v>2025</v>
      </c>
      <c r="E83">
        <v>87.600000000000193</v>
      </c>
      <c r="F83">
        <v>0</v>
      </c>
      <c r="G83">
        <v>0</v>
      </c>
    </row>
    <row r="84" spans="1:7" x14ac:dyDescent="0.35">
      <c r="A84" t="s">
        <v>244</v>
      </c>
      <c r="B84" t="s">
        <v>392</v>
      </c>
      <c r="C84" t="s">
        <v>238</v>
      </c>
      <c r="D84">
        <v>2026</v>
      </c>
      <c r="E84">
        <v>87.600000000000193</v>
      </c>
      <c r="F84">
        <v>0</v>
      </c>
      <c r="G84">
        <v>0</v>
      </c>
    </row>
    <row r="85" spans="1:7" x14ac:dyDescent="0.35">
      <c r="A85" t="s">
        <v>244</v>
      </c>
      <c r="B85" t="s">
        <v>392</v>
      </c>
      <c r="C85" t="s">
        <v>238</v>
      </c>
      <c r="D85">
        <v>2028</v>
      </c>
      <c r="E85">
        <v>3094.48706990239</v>
      </c>
      <c r="F85">
        <v>0</v>
      </c>
      <c r="G85">
        <v>212.24010091557801</v>
      </c>
    </row>
    <row r="86" spans="1:7" x14ac:dyDescent="0.35">
      <c r="A86" t="s">
        <v>244</v>
      </c>
      <c r="B86" t="s">
        <v>392</v>
      </c>
      <c r="C86" t="s">
        <v>238</v>
      </c>
      <c r="D86">
        <v>2030</v>
      </c>
      <c r="E86">
        <v>2752.3252224306998</v>
      </c>
      <c r="F86">
        <v>0</v>
      </c>
      <c r="G86">
        <v>202.470647947988</v>
      </c>
    </row>
    <row r="87" spans="1:7" x14ac:dyDescent="0.35">
      <c r="A87" t="s">
        <v>244</v>
      </c>
      <c r="B87" t="s">
        <v>392</v>
      </c>
      <c r="C87" t="s">
        <v>238</v>
      </c>
      <c r="D87">
        <v>2032</v>
      </c>
      <c r="E87">
        <v>2234.1419087074401</v>
      </c>
      <c r="F87">
        <v>0</v>
      </c>
      <c r="G87">
        <v>167.22197169005301</v>
      </c>
    </row>
    <row r="88" spans="1:7" x14ac:dyDescent="0.35">
      <c r="A88" t="s">
        <v>244</v>
      </c>
      <c r="B88" t="s">
        <v>392</v>
      </c>
      <c r="C88" t="s">
        <v>238</v>
      </c>
      <c r="D88">
        <v>2035</v>
      </c>
      <c r="E88">
        <v>1738.29176286397</v>
      </c>
      <c r="F88">
        <v>0</v>
      </c>
      <c r="G88">
        <v>131.206718343506</v>
      </c>
    </row>
    <row r="89" spans="1:7" x14ac:dyDescent="0.35">
      <c r="A89" t="s">
        <v>244</v>
      </c>
      <c r="B89" t="s">
        <v>392</v>
      </c>
      <c r="C89" t="s">
        <v>238</v>
      </c>
      <c r="D89">
        <v>2040</v>
      </c>
      <c r="E89">
        <v>1554.5150190290999</v>
      </c>
      <c r="F89">
        <v>0</v>
      </c>
      <c r="G89">
        <v>119.01238178069001</v>
      </c>
    </row>
    <row r="90" spans="1:7" x14ac:dyDescent="0.35">
      <c r="A90" t="s">
        <v>244</v>
      </c>
      <c r="B90" t="s">
        <v>392</v>
      </c>
      <c r="C90" t="s">
        <v>238</v>
      </c>
      <c r="D90">
        <v>2045</v>
      </c>
      <c r="E90">
        <v>377.26437162956501</v>
      </c>
      <c r="F90">
        <v>0</v>
      </c>
      <c r="G90">
        <v>22.414743404104001</v>
      </c>
    </row>
    <row r="91" spans="1:7" x14ac:dyDescent="0.35">
      <c r="A91" t="s">
        <v>247</v>
      </c>
      <c r="B91" t="s">
        <v>391</v>
      </c>
      <c r="C91" t="s">
        <v>238</v>
      </c>
      <c r="D91">
        <v>2022</v>
      </c>
      <c r="E91">
        <v>30835287.599999901</v>
      </c>
      <c r="F91">
        <v>0</v>
      </c>
      <c r="G91">
        <v>0</v>
      </c>
    </row>
    <row r="92" spans="1:7" x14ac:dyDescent="0.35">
      <c r="A92" t="s">
        <v>247</v>
      </c>
      <c r="B92" t="s">
        <v>391</v>
      </c>
      <c r="C92" t="s">
        <v>238</v>
      </c>
      <c r="D92">
        <v>2023</v>
      </c>
      <c r="E92">
        <v>30835287.599999901</v>
      </c>
      <c r="F92">
        <v>0</v>
      </c>
      <c r="G92">
        <v>0</v>
      </c>
    </row>
    <row r="93" spans="1:7" x14ac:dyDescent="0.35">
      <c r="A93" t="s">
        <v>247</v>
      </c>
      <c r="B93" t="s">
        <v>391</v>
      </c>
      <c r="C93" t="s">
        <v>238</v>
      </c>
      <c r="D93">
        <v>2024</v>
      </c>
      <c r="E93">
        <v>30835287.599999901</v>
      </c>
      <c r="F93">
        <v>0</v>
      </c>
      <c r="G93">
        <v>0</v>
      </c>
    </row>
    <row r="94" spans="1:7" x14ac:dyDescent="0.35">
      <c r="A94" t="s">
        <v>247</v>
      </c>
      <c r="B94" t="s">
        <v>391</v>
      </c>
      <c r="C94" t="s">
        <v>238</v>
      </c>
      <c r="D94">
        <v>2025</v>
      </c>
      <c r="E94">
        <v>30835287.599999901</v>
      </c>
      <c r="F94">
        <v>0</v>
      </c>
      <c r="G94">
        <v>0</v>
      </c>
    </row>
    <row r="95" spans="1:7" x14ac:dyDescent="0.35">
      <c r="A95" t="s">
        <v>247</v>
      </c>
      <c r="B95" t="s">
        <v>391</v>
      </c>
      <c r="C95" t="s">
        <v>238</v>
      </c>
      <c r="D95">
        <v>2026</v>
      </c>
      <c r="E95">
        <v>30835287.599999901</v>
      </c>
      <c r="F95">
        <v>0</v>
      </c>
      <c r="G95">
        <v>0</v>
      </c>
    </row>
    <row r="96" spans="1:7" x14ac:dyDescent="0.35">
      <c r="A96" t="s">
        <v>247</v>
      </c>
      <c r="B96" t="s">
        <v>391</v>
      </c>
      <c r="C96" t="s">
        <v>238</v>
      </c>
      <c r="D96">
        <v>2028</v>
      </c>
      <c r="E96">
        <v>30835287.599999901</v>
      </c>
      <c r="F96">
        <v>0</v>
      </c>
      <c r="G96">
        <v>0</v>
      </c>
    </row>
    <row r="97" spans="1:7" x14ac:dyDescent="0.35">
      <c r="A97" t="s">
        <v>247</v>
      </c>
      <c r="B97" t="s">
        <v>391</v>
      </c>
      <c r="C97" t="s">
        <v>238</v>
      </c>
      <c r="D97">
        <v>2030</v>
      </c>
      <c r="E97">
        <v>30761878.800000001</v>
      </c>
      <c r="F97">
        <v>0</v>
      </c>
      <c r="G97">
        <v>0</v>
      </c>
    </row>
    <row r="98" spans="1:7" x14ac:dyDescent="0.35">
      <c r="A98" t="s">
        <v>247</v>
      </c>
      <c r="B98" t="s">
        <v>391</v>
      </c>
      <c r="C98" t="s">
        <v>238</v>
      </c>
      <c r="D98">
        <v>2032</v>
      </c>
      <c r="E98">
        <v>30761878.800000001</v>
      </c>
      <c r="F98">
        <v>0</v>
      </c>
      <c r="G98">
        <v>0</v>
      </c>
    </row>
    <row r="99" spans="1:7" x14ac:dyDescent="0.35">
      <c r="A99" t="s">
        <v>247</v>
      </c>
      <c r="B99" t="s">
        <v>391</v>
      </c>
      <c r="C99" t="s">
        <v>238</v>
      </c>
      <c r="D99">
        <v>2035</v>
      </c>
      <c r="E99">
        <v>30761878.800000001</v>
      </c>
      <c r="F99">
        <v>0</v>
      </c>
      <c r="G99">
        <v>0</v>
      </c>
    </row>
    <row r="100" spans="1:7" x14ac:dyDescent="0.35">
      <c r="A100" t="s">
        <v>247</v>
      </c>
      <c r="B100" t="s">
        <v>391</v>
      </c>
      <c r="C100" t="s">
        <v>238</v>
      </c>
      <c r="D100">
        <v>2040</v>
      </c>
      <c r="E100">
        <v>30761878.800000001</v>
      </c>
      <c r="F100">
        <v>0</v>
      </c>
      <c r="G100">
        <v>0</v>
      </c>
    </row>
    <row r="101" spans="1:7" x14ac:dyDescent="0.35">
      <c r="A101" t="s">
        <v>247</v>
      </c>
      <c r="B101" t="s">
        <v>391</v>
      </c>
      <c r="C101" t="s">
        <v>238</v>
      </c>
      <c r="D101">
        <v>2045</v>
      </c>
      <c r="E101">
        <v>30761878.800000001</v>
      </c>
      <c r="F101">
        <v>0</v>
      </c>
      <c r="G101">
        <v>0</v>
      </c>
    </row>
    <row r="102" spans="1:7" x14ac:dyDescent="0.35">
      <c r="A102" t="s">
        <v>248</v>
      </c>
      <c r="B102" t="s">
        <v>391</v>
      </c>
      <c r="C102" t="s">
        <v>238</v>
      </c>
      <c r="D102">
        <v>2022</v>
      </c>
      <c r="E102">
        <v>779552.39999999804</v>
      </c>
      <c r="F102">
        <v>0</v>
      </c>
      <c r="G102">
        <v>0</v>
      </c>
    </row>
    <row r="103" spans="1:7" x14ac:dyDescent="0.35">
      <c r="A103" t="s">
        <v>248</v>
      </c>
      <c r="B103" t="s">
        <v>391</v>
      </c>
      <c r="C103" t="s">
        <v>238</v>
      </c>
      <c r="D103">
        <v>2023</v>
      </c>
      <c r="E103">
        <v>779552.39999999804</v>
      </c>
      <c r="F103">
        <v>0</v>
      </c>
      <c r="G103">
        <v>0</v>
      </c>
    </row>
    <row r="104" spans="1:7" x14ac:dyDescent="0.35">
      <c r="A104" t="s">
        <v>248</v>
      </c>
      <c r="B104" t="s">
        <v>391</v>
      </c>
      <c r="C104" t="s">
        <v>238</v>
      </c>
      <c r="D104">
        <v>2024</v>
      </c>
      <c r="E104">
        <v>779552.39999999804</v>
      </c>
      <c r="F104">
        <v>0</v>
      </c>
      <c r="G104">
        <v>0</v>
      </c>
    </row>
    <row r="105" spans="1:7" x14ac:dyDescent="0.35">
      <c r="A105" t="s">
        <v>248</v>
      </c>
      <c r="B105" t="s">
        <v>391</v>
      </c>
      <c r="C105" t="s">
        <v>238</v>
      </c>
      <c r="D105">
        <v>2025</v>
      </c>
      <c r="E105">
        <v>779552.39999999804</v>
      </c>
      <c r="F105">
        <v>0</v>
      </c>
      <c r="G105">
        <v>0</v>
      </c>
    </row>
    <row r="106" spans="1:7" x14ac:dyDescent="0.35">
      <c r="A106" t="s">
        <v>248</v>
      </c>
      <c r="B106" t="s">
        <v>391</v>
      </c>
      <c r="C106" t="s">
        <v>238</v>
      </c>
      <c r="D106">
        <v>2026</v>
      </c>
      <c r="E106">
        <v>779552.39999999804</v>
      </c>
      <c r="F106">
        <v>0</v>
      </c>
      <c r="G106">
        <v>0</v>
      </c>
    </row>
    <row r="107" spans="1:7" x14ac:dyDescent="0.35">
      <c r="A107" t="s">
        <v>248</v>
      </c>
      <c r="B107" t="s">
        <v>391</v>
      </c>
      <c r="C107" t="s">
        <v>238</v>
      </c>
      <c r="D107">
        <v>2028</v>
      </c>
      <c r="E107">
        <v>779552.39999999804</v>
      </c>
      <c r="F107">
        <v>0</v>
      </c>
      <c r="G107">
        <v>0</v>
      </c>
    </row>
    <row r="108" spans="1:7" x14ac:dyDescent="0.35">
      <c r="A108" t="s">
        <v>248</v>
      </c>
      <c r="B108" t="s">
        <v>391</v>
      </c>
      <c r="C108" t="s">
        <v>238</v>
      </c>
      <c r="D108">
        <v>2030</v>
      </c>
      <c r="E108">
        <v>779552.39999999804</v>
      </c>
      <c r="F108">
        <v>0</v>
      </c>
      <c r="G108">
        <v>0</v>
      </c>
    </row>
    <row r="109" spans="1:7" x14ac:dyDescent="0.35">
      <c r="A109" t="s">
        <v>248</v>
      </c>
      <c r="B109" t="s">
        <v>391</v>
      </c>
      <c r="C109" t="s">
        <v>238</v>
      </c>
      <c r="D109">
        <v>2032</v>
      </c>
      <c r="E109">
        <v>779552.39999999804</v>
      </c>
      <c r="F109">
        <v>0</v>
      </c>
      <c r="G109">
        <v>0</v>
      </c>
    </row>
    <row r="110" spans="1:7" x14ac:dyDescent="0.35">
      <c r="A110" t="s">
        <v>248</v>
      </c>
      <c r="B110" t="s">
        <v>391</v>
      </c>
      <c r="C110" t="s">
        <v>238</v>
      </c>
      <c r="D110">
        <v>2035</v>
      </c>
      <c r="E110">
        <v>779552.39999999804</v>
      </c>
      <c r="F110">
        <v>0</v>
      </c>
      <c r="G110">
        <v>0</v>
      </c>
    </row>
    <row r="111" spans="1:7" x14ac:dyDescent="0.35">
      <c r="A111" t="s">
        <v>248</v>
      </c>
      <c r="B111" t="s">
        <v>391</v>
      </c>
      <c r="C111" t="s">
        <v>238</v>
      </c>
      <c r="D111">
        <v>2040</v>
      </c>
      <c r="E111">
        <v>779552.39999999804</v>
      </c>
      <c r="F111">
        <v>0</v>
      </c>
      <c r="G111">
        <v>0</v>
      </c>
    </row>
    <row r="112" spans="1:7" x14ac:dyDescent="0.35">
      <c r="A112" t="s">
        <v>248</v>
      </c>
      <c r="B112" t="s">
        <v>391</v>
      </c>
      <c r="C112" t="s">
        <v>238</v>
      </c>
      <c r="D112">
        <v>2045</v>
      </c>
      <c r="E112">
        <v>779552.39999999804</v>
      </c>
      <c r="F112">
        <v>0</v>
      </c>
      <c r="G112">
        <v>0</v>
      </c>
    </row>
    <row r="113" spans="1:7" x14ac:dyDescent="0.35">
      <c r="A113" t="s">
        <v>249</v>
      </c>
      <c r="B113" t="s">
        <v>392</v>
      </c>
      <c r="C113" t="s">
        <v>238</v>
      </c>
      <c r="D113">
        <v>2022</v>
      </c>
      <c r="E113">
        <v>360924894.29097599</v>
      </c>
      <c r="F113">
        <v>0</v>
      </c>
      <c r="G113">
        <v>34243.463331938998</v>
      </c>
    </row>
    <row r="114" spans="1:7" x14ac:dyDescent="0.35">
      <c r="A114" t="s">
        <v>249</v>
      </c>
      <c r="B114" t="s">
        <v>392</v>
      </c>
      <c r="C114" t="s">
        <v>238</v>
      </c>
      <c r="D114">
        <v>2023</v>
      </c>
      <c r="E114">
        <v>310511472.05031103</v>
      </c>
      <c r="F114">
        <v>0</v>
      </c>
      <c r="G114">
        <v>28457.547321777802</v>
      </c>
    </row>
    <row r="115" spans="1:7" x14ac:dyDescent="0.35">
      <c r="A115" t="s">
        <v>249</v>
      </c>
      <c r="B115" t="s">
        <v>392</v>
      </c>
      <c r="C115" t="s">
        <v>238</v>
      </c>
      <c r="D115">
        <v>2024</v>
      </c>
      <c r="E115">
        <v>345965491.323677</v>
      </c>
      <c r="F115">
        <v>0</v>
      </c>
      <c r="G115">
        <v>14866.953114394901</v>
      </c>
    </row>
    <row r="116" spans="1:7" x14ac:dyDescent="0.35">
      <c r="A116" t="s">
        <v>249</v>
      </c>
      <c r="B116" t="s">
        <v>392</v>
      </c>
      <c r="C116" t="s">
        <v>238</v>
      </c>
      <c r="D116">
        <v>2025</v>
      </c>
      <c r="E116">
        <v>329477483.59114599</v>
      </c>
      <c r="F116">
        <v>0</v>
      </c>
      <c r="G116">
        <v>22249.912220757698</v>
      </c>
    </row>
    <row r="117" spans="1:7" x14ac:dyDescent="0.35">
      <c r="A117" t="s">
        <v>249</v>
      </c>
      <c r="B117" t="s">
        <v>392</v>
      </c>
      <c r="C117" t="s">
        <v>238</v>
      </c>
      <c r="D117">
        <v>2026</v>
      </c>
      <c r="E117">
        <v>332342484.90326601</v>
      </c>
      <c r="F117">
        <v>0</v>
      </c>
      <c r="G117">
        <v>34468.791535457203</v>
      </c>
    </row>
    <row r="118" spans="1:7" x14ac:dyDescent="0.35">
      <c r="A118" t="s">
        <v>249</v>
      </c>
      <c r="B118" t="s">
        <v>392</v>
      </c>
      <c r="C118" t="s">
        <v>238</v>
      </c>
      <c r="D118">
        <v>2028</v>
      </c>
      <c r="E118">
        <v>286196210.30215698</v>
      </c>
      <c r="F118">
        <v>0</v>
      </c>
      <c r="G118">
        <v>255.48543006245799</v>
      </c>
    </row>
    <row r="119" spans="1:7" x14ac:dyDescent="0.35">
      <c r="A119" t="s">
        <v>249</v>
      </c>
      <c r="B119" t="s">
        <v>392</v>
      </c>
      <c r="C119" t="s">
        <v>238</v>
      </c>
      <c r="D119">
        <v>2030</v>
      </c>
      <c r="E119">
        <v>231307449.43851</v>
      </c>
      <c r="F119">
        <v>0</v>
      </c>
      <c r="G119">
        <v>527683.31947495998</v>
      </c>
    </row>
    <row r="120" spans="1:7" x14ac:dyDescent="0.35">
      <c r="A120" t="s">
        <v>249</v>
      </c>
      <c r="B120" t="s">
        <v>392</v>
      </c>
      <c r="C120" t="s">
        <v>238</v>
      </c>
      <c r="D120">
        <v>2032</v>
      </c>
      <c r="E120">
        <v>224271416.88894299</v>
      </c>
      <c r="F120">
        <v>0</v>
      </c>
      <c r="G120">
        <v>2647129.2700584801</v>
      </c>
    </row>
    <row r="121" spans="1:7" x14ac:dyDescent="0.35">
      <c r="A121" t="s">
        <v>249</v>
      </c>
      <c r="B121" t="s">
        <v>392</v>
      </c>
      <c r="C121" t="s">
        <v>238</v>
      </c>
      <c r="D121">
        <v>2035</v>
      </c>
      <c r="E121">
        <v>229464343.84051901</v>
      </c>
      <c r="F121">
        <v>0</v>
      </c>
      <c r="G121">
        <v>1962463.64233736</v>
      </c>
    </row>
    <row r="122" spans="1:7" x14ac:dyDescent="0.35">
      <c r="A122" t="s">
        <v>249</v>
      </c>
      <c r="B122" t="s">
        <v>392</v>
      </c>
      <c r="C122" t="s">
        <v>238</v>
      </c>
      <c r="D122">
        <v>2040</v>
      </c>
      <c r="E122">
        <v>225456189.12212801</v>
      </c>
      <c r="F122">
        <v>0</v>
      </c>
      <c r="G122">
        <v>994151.33539740299</v>
      </c>
    </row>
    <row r="123" spans="1:7" x14ac:dyDescent="0.35">
      <c r="A123" t="s">
        <v>249</v>
      </c>
      <c r="B123" t="s">
        <v>392</v>
      </c>
      <c r="C123" t="s">
        <v>238</v>
      </c>
      <c r="D123">
        <v>2045</v>
      </c>
      <c r="E123">
        <v>179742471.06412101</v>
      </c>
      <c r="F123">
        <v>0</v>
      </c>
      <c r="G123">
        <v>1634534.51345898</v>
      </c>
    </row>
    <row r="124" spans="1:7" x14ac:dyDescent="0.35">
      <c r="A124" t="s">
        <v>250</v>
      </c>
      <c r="B124" t="s">
        <v>392</v>
      </c>
      <c r="C124" t="s">
        <v>238</v>
      </c>
      <c r="D124">
        <v>2022</v>
      </c>
      <c r="E124">
        <v>21664.254130195801</v>
      </c>
      <c r="F124">
        <v>0</v>
      </c>
      <c r="G124">
        <v>327.76284192024298</v>
      </c>
    </row>
    <row r="125" spans="1:7" x14ac:dyDescent="0.35">
      <c r="A125" t="s">
        <v>250</v>
      </c>
      <c r="B125" t="s">
        <v>392</v>
      </c>
      <c r="C125" t="s">
        <v>238</v>
      </c>
      <c r="D125">
        <v>2023</v>
      </c>
      <c r="E125">
        <v>20623.9596201366</v>
      </c>
      <c r="F125">
        <v>0</v>
      </c>
      <c r="G125">
        <v>342.82779154343098</v>
      </c>
    </row>
    <row r="126" spans="1:7" x14ac:dyDescent="0.35">
      <c r="A126" t="s">
        <v>250</v>
      </c>
      <c r="B126" t="s">
        <v>392</v>
      </c>
      <c r="C126" t="s">
        <v>238</v>
      </c>
      <c r="D126">
        <v>2024</v>
      </c>
      <c r="E126">
        <v>21027.4340108164</v>
      </c>
      <c r="F126">
        <v>0</v>
      </c>
      <c r="G126">
        <v>297.74045834901898</v>
      </c>
    </row>
    <row r="127" spans="1:7" x14ac:dyDescent="0.35">
      <c r="A127" t="s">
        <v>250</v>
      </c>
      <c r="B127" t="s">
        <v>392</v>
      </c>
      <c r="C127" t="s">
        <v>238</v>
      </c>
      <c r="D127">
        <v>2025</v>
      </c>
      <c r="E127">
        <v>21379.293466729501</v>
      </c>
      <c r="F127">
        <v>0</v>
      </c>
      <c r="G127">
        <v>323.28830749388101</v>
      </c>
    </row>
    <row r="128" spans="1:7" x14ac:dyDescent="0.35">
      <c r="A128" t="s">
        <v>250</v>
      </c>
      <c r="B128" t="s">
        <v>392</v>
      </c>
      <c r="C128" t="s">
        <v>238</v>
      </c>
      <c r="D128">
        <v>2026</v>
      </c>
      <c r="E128">
        <v>15167.6829730111</v>
      </c>
      <c r="F128">
        <v>0</v>
      </c>
      <c r="G128">
        <v>235.023717976227</v>
      </c>
    </row>
    <row r="129" spans="1:7" x14ac:dyDescent="0.35">
      <c r="A129" t="s">
        <v>250</v>
      </c>
      <c r="B129" t="s">
        <v>392</v>
      </c>
      <c r="C129" t="s">
        <v>238</v>
      </c>
      <c r="D129">
        <v>2028</v>
      </c>
      <c r="E129">
        <v>11666.6714675778</v>
      </c>
      <c r="F129">
        <v>0</v>
      </c>
      <c r="G129">
        <v>187.10977458677601</v>
      </c>
    </row>
    <row r="130" spans="1:7" x14ac:dyDescent="0.35">
      <c r="A130" t="s">
        <v>250</v>
      </c>
      <c r="B130" t="s">
        <v>392</v>
      </c>
      <c r="C130" t="s">
        <v>238</v>
      </c>
      <c r="D130">
        <v>2030</v>
      </c>
      <c r="E130">
        <v>9203.2807861408292</v>
      </c>
      <c r="F130">
        <v>0</v>
      </c>
      <c r="G130">
        <v>203.31032716585401</v>
      </c>
    </row>
    <row r="131" spans="1:7" x14ac:dyDescent="0.35">
      <c r="A131" t="s">
        <v>250</v>
      </c>
      <c r="B131" t="s">
        <v>392</v>
      </c>
      <c r="C131" t="s">
        <v>238</v>
      </c>
      <c r="D131">
        <v>2032</v>
      </c>
      <c r="E131">
        <v>6220.9180356030301</v>
      </c>
      <c r="F131">
        <v>0</v>
      </c>
      <c r="G131">
        <v>168.77442031776101</v>
      </c>
    </row>
    <row r="132" spans="1:7" x14ac:dyDescent="0.35">
      <c r="A132" t="s">
        <v>250</v>
      </c>
      <c r="B132" t="s">
        <v>392</v>
      </c>
      <c r="C132" t="s">
        <v>238</v>
      </c>
      <c r="D132">
        <v>2035</v>
      </c>
      <c r="E132">
        <v>4159.1653019783798</v>
      </c>
      <c r="F132">
        <v>0</v>
      </c>
      <c r="G132">
        <v>106.564873257719</v>
      </c>
    </row>
    <row r="133" spans="1:7" x14ac:dyDescent="0.35">
      <c r="A133" t="s">
        <v>250</v>
      </c>
      <c r="B133" t="s">
        <v>392</v>
      </c>
      <c r="C133" t="s">
        <v>238</v>
      </c>
      <c r="D133">
        <v>2040</v>
      </c>
      <c r="E133">
        <v>3566.1955868713699</v>
      </c>
      <c r="F133">
        <v>0</v>
      </c>
      <c r="G133">
        <v>84.291081729756499</v>
      </c>
    </row>
    <row r="134" spans="1:7" x14ac:dyDescent="0.35">
      <c r="A134" t="s">
        <v>250</v>
      </c>
      <c r="B134" t="s">
        <v>392</v>
      </c>
      <c r="C134" t="s">
        <v>238</v>
      </c>
      <c r="D134">
        <v>2045</v>
      </c>
      <c r="E134">
        <v>678.55324010254697</v>
      </c>
      <c r="F134">
        <v>0</v>
      </c>
      <c r="G134">
        <v>9.6542145958743895</v>
      </c>
    </row>
    <row r="135" spans="1:7" x14ac:dyDescent="0.35">
      <c r="A135" t="s">
        <v>251</v>
      </c>
      <c r="B135" t="s">
        <v>392</v>
      </c>
      <c r="C135" t="s">
        <v>238</v>
      </c>
      <c r="D135">
        <v>2022</v>
      </c>
      <c r="E135">
        <v>79112423.1906901</v>
      </c>
      <c r="F135">
        <v>0</v>
      </c>
      <c r="G135">
        <v>0</v>
      </c>
    </row>
    <row r="136" spans="1:7" x14ac:dyDescent="0.35">
      <c r="A136" t="s">
        <v>251</v>
      </c>
      <c r="B136" t="s">
        <v>392</v>
      </c>
      <c r="C136" t="s">
        <v>238</v>
      </c>
      <c r="D136">
        <v>2023</v>
      </c>
      <c r="E136">
        <v>77697625.242660895</v>
      </c>
      <c r="F136">
        <v>0</v>
      </c>
      <c r="G136">
        <v>0</v>
      </c>
    </row>
    <row r="137" spans="1:7" x14ac:dyDescent="0.35">
      <c r="A137" t="s">
        <v>251</v>
      </c>
      <c r="B137" t="s">
        <v>392</v>
      </c>
      <c r="C137" t="s">
        <v>238</v>
      </c>
      <c r="D137">
        <v>2024</v>
      </c>
      <c r="E137">
        <v>75960219.241315693</v>
      </c>
      <c r="F137">
        <v>0</v>
      </c>
      <c r="G137">
        <v>0</v>
      </c>
    </row>
    <row r="138" spans="1:7" x14ac:dyDescent="0.35">
      <c r="A138" t="s">
        <v>251</v>
      </c>
      <c r="B138" t="s">
        <v>392</v>
      </c>
      <c r="C138" t="s">
        <v>238</v>
      </c>
      <c r="D138">
        <v>2025</v>
      </c>
      <c r="E138">
        <v>71997375.236828804</v>
      </c>
      <c r="F138">
        <v>0</v>
      </c>
      <c r="G138">
        <v>0</v>
      </c>
    </row>
    <row r="139" spans="1:7" x14ac:dyDescent="0.35">
      <c r="A139" t="s">
        <v>251</v>
      </c>
      <c r="B139" t="s">
        <v>392</v>
      </c>
      <c r="C139" t="s">
        <v>238</v>
      </c>
      <c r="D139">
        <v>2026</v>
      </c>
      <c r="E139">
        <v>68201779.925444707</v>
      </c>
      <c r="F139">
        <v>0</v>
      </c>
      <c r="G139">
        <v>0</v>
      </c>
    </row>
    <row r="140" spans="1:7" x14ac:dyDescent="0.35">
      <c r="A140" t="s">
        <v>251</v>
      </c>
      <c r="B140" t="s">
        <v>392</v>
      </c>
      <c r="C140" t="s">
        <v>238</v>
      </c>
      <c r="D140">
        <v>2028</v>
      </c>
      <c r="E140">
        <v>68201779.925444707</v>
      </c>
      <c r="F140">
        <v>0</v>
      </c>
      <c r="G140">
        <v>0</v>
      </c>
    </row>
    <row r="141" spans="1:7" x14ac:dyDescent="0.35">
      <c r="A141" t="s">
        <v>251</v>
      </c>
      <c r="B141" t="s">
        <v>392</v>
      </c>
      <c r="C141" t="s">
        <v>238</v>
      </c>
      <c r="D141">
        <v>2030</v>
      </c>
      <c r="E141">
        <v>68201779.925444707</v>
      </c>
      <c r="F141">
        <v>0</v>
      </c>
      <c r="G141">
        <v>0</v>
      </c>
    </row>
    <row r="142" spans="1:7" x14ac:dyDescent="0.35">
      <c r="A142" t="s">
        <v>251</v>
      </c>
      <c r="B142" t="s">
        <v>392</v>
      </c>
      <c r="C142" t="s">
        <v>238</v>
      </c>
      <c r="D142">
        <v>2032</v>
      </c>
      <c r="E142">
        <v>54561433.174056798</v>
      </c>
      <c r="F142">
        <v>0</v>
      </c>
      <c r="G142">
        <v>0</v>
      </c>
    </row>
    <row r="143" spans="1:7" x14ac:dyDescent="0.35">
      <c r="A143" t="s">
        <v>251</v>
      </c>
      <c r="B143" t="s">
        <v>392</v>
      </c>
      <c r="C143" t="s">
        <v>238</v>
      </c>
      <c r="D143">
        <v>2035</v>
      </c>
      <c r="E143">
        <v>34100886.223615497</v>
      </c>
      <c r="F143">
        <v>0</v>
      </c>
      <c r="G143">
        <v>0</v>
      </c>
    </row>
    <row r="144" spans="1:7" x14ac:dyDescent="0.35">
      <c r="A144" t="s">
        <v>251</v>
      </c>
      <c r="B144" t="s">
        <v>392</v>
      </c>
      <c r="C144" t="s">
        <v>238</v>
      </c>
      <c r="D144">
        <v>2040</v>
      </c>
      <c r="E144">
        <v>0</v>
      </c>
      <c r="F144">
        <v>0</v>
      </c>
      <c r="G144">
        <v>0</v>
      </c>
    </row>
    <row r="145" spans="1:7" x14ac:dyDescent="0.35">
      <c r="A145" t="s">
        <v>251</v>
      </c>
      <c r="B145" t="s">
        <v>392</v>
      </c>
      <c r="C145" t="s">
        <v>238</v>
      </c>
      <c r="D145">
        <v>2045</v>
      </c>
      <c r="E145">
        <v>0</v>
      </c>
      <c r="F145">
        <v>0</v>
      </c>
      <c r="G145">
        <v>0</v>
      </c>
    </row>
    <row r="146" spans="1:7" x14ac:dyDescent="0.35">
      <c r="A146" t="s">
        <v>252</v>
      </c>
      <c r="B146" t="s">
        <v>393</v>
      </c>
      <c r="C146" t="s">
        <v>238</v>
      </c>
      <c r="D146">
        <v>2022</v>
      </c>
      <c r="E146">
        <v>22100.092932728199</v>
      </c>
      <c r="F146">
        <v>0</v>
      </c>
      <c r="G146">
        <v>235.29891124984599</v>
      </c>
    </row>
    <row r="147" spans="1:7" x14ac:dyDescent="0.35">
      <c r="A147" t="s">
        <v>252</v>
      </c>
      <c r="B147" t="s">
        <v>393</v>
      </c>
      <c r="C147" t="s">
        <v>238</v>
      </c>
      <c r="D147">
        <v>2023</v>
      </c>
      <c r="E147">
        <v>17836.6376586638</v>
      </c>
      <c r="F147">
        <v>0</v>
      </c>
      <c r="G147">
        <v>234.770210795342</v>
      </c>
    </row>
    <row r="148" spans="1:7" x14ac:dyDescent="0.35">
      <c r="A148" t="s">
        <v>252</v>
      </c>
      <c r="B148" t="s">
        <v>393</v>
      </c>
      <c r="C148" t="s">
        <v>238</v>
      </c>
      <c r="D148">
        <v>2024</v>
      </c>
      <c r="E148">
        <v>20275.064411929099</v>
      </c>
      <c r="F148">
        <v>0</v>
      </c>
      <c r="G148">
        <v>235.047406505857</v>
      </c>
    </row>
    <row r="149" spans="1:7" x14ac:dyDescent="0.35">
      <c r="A149" t="s">
        <v>252</v>
      </c>
      <c r="B149" t="s">
        <v>393</v>
      </c>
      <c r="C149" t="s">
        <v>238</v>
      </c>
      <c r="D149">
        <v>2025</v>
      </c>
      <c r="E149">
        <v>0</v>
      </c>
      <c r="F149">
        <v>0</v>
      </c>
      <c r="G149">
        <v>0</v>
      </c>
    </row>
    <row r="150" spans="1:7" x14ac:dyDescent="0.35">
      <c r="A150" t="s">
        <v>252</v>
      </c>
      <c r="B150" t="s">
        <v>393</v>
      </c>
      <c r="C150" t="s">
        <v>238</v>
      </c>
      <c r="D150">
        <v>2026</v>
      </c>
      <c r="E150">
        <v>0</v>
      </c>
      <c r="F150">
        <v>0</v>
      </c>
      <c r="G150">
        <v>0</v>
      </c>
    </row>
    <row r="151" spans="1:7" x14ac:dyDescent="0.35">
      <c r="A151" t="s">
        <v>252</v>
      </c>
      <c r="B151" t="s">
        <v>393</v>
      </c>
      <c r="C151" t="s">
        <v>238</v>
      </c>
      <c r="D151">
        <v>2028</v>
      </c>
      <c r="E151">
        <v>0</v>
      </c>
      <c r="F151">
        <v>0</v>
      </c>
      <c r="G151">
        <v>0</v>
      </c>
    </row>
    <row r="152" spans="1:7" x14ac:dyDescent="0.35">
      <c r="A152" t="s">
        <v>252</v>
      </c>
      <c r="B152" t="s">
        <v>393</v>
      </c>
      <c r="C152" t="s">
        <v>238</v>
      </c>
      <c r="D152">
        <v>2030</v>
      </c>
      <c r="E152">
        <v>0</v>
      </c>
      <c r="F152">
        <v>0</v>
      </c>
      <c r="G152">
        <v>0</v>
      </c>
    </row>
    <row r="153" spans="1:7" x14ac:dyDescent="0.35">
      <c r="A153" t="s">
        <v>252</v>
      </c>
      <c r="B153" t="s">
        <v>393</v>
      </c>
      <c r="C153" t="s">
        <v>238</v>
      </c>
      <c r="D153">
        <v>2032</v>
      </c>
      <c r="E153">
        <v>0</v>
      </c>
      <c r="F153">
        <v>0</v>
      </c>
      <c r="G153">
        <v>0</v>
      </c>
    </row>
    <row r="154" spans="1:7" x14ac:dyDescent="0.35">
      <c r="A154" t="s">
        <v>252</v>
      </c>
      <c r="B154" t="s">
        <v>393</v>
      </c>
      <c r="C154" t="s">
        <v>238</v>
      </c>
      <c r="D154">
        <v>2035</v>
      </c>
      <c r="E154">
        <v>0</v>
      </c>
      <c r="F154">
        <v>0</v>
      </c>
      <c r="G154">
        <v>0</v>
      </c>
    </row>
    <row r="155" spans="1:7" x14ac:dyDescent="0.35">
      <c r="A155" t="s">
        <v>252</v>
      </c>
      <c r="B155" t="s">
        <v>393</v>
      </c>
      <c r="C155" t="s">
        <v>238</v>
      </c>
      <c r="D155">
        <v>2040</v>
      </c>
      <c r="E155">
        <v>0</v>
      </c>
      <c r="F155">
        <v>0</v>
      </c>
      <c r="G155">
        <v>0</v>
      </c>
    </row>
    <row r="156" spans="1:7" x14ac:dyDescent="0.35">
      <c r="A156" t="s">
        <v>252</v>
      </c>
      <c r="B156" t="s">
        <v>393</v>
      </c>
      <c r="C156" t="s">
        <v>238</v>
      </c>
      <c r="D156">
        <v>2045</v>
      </c>
      <c r="E156">
        <v>0</v>
      </c>
      <c r="F156">
        <v>0</v>
      </c>
      <c r="G156">
        <v>0</v>
      </c>
    </row>
    <row r="157" spans="1:7" x14ac:dyDescent="0.35">
      <c r="A157" t="s">
        <v>254</v>
      </c>
      <c r="B157" t="s">
        <v>391</v>
      </c>
      <c r="C157" t="s">
        <v>238</v>
      </c>
      <c r="D157">
        <v>2022</v>
      </c>
      <c r="E157">
        <v>65218638</v>
      </c>
      <c r="F157">
        <v>0</v>
      </c>
      <c r="G157">
        <v>0</v>
      </c>
    </row>
    <row r="158" spans="1:7" x14ac:dyDescent="0.35">
      <c r="A158" t="s">
        <v>254</v>
      </c>
      <c r="B158" t="s">
        <v>391</v>
      </c>
      <c r="C158" t="s">
        <v>238</v>
      </c>
      <c r="D158">
        <v>2023</v>
      </c>
      <c r="E158">
        <v>65218638</v>
      </c>
      <c r="F158">
        <v>0</v>
      </c>
      <c r="G158">
        <v>0</v>
      </c>
    </row>
    <row r="159" spans="1:7" x14ac:dyDescent="0.35">
      <c r="A159" t="s">
        <v>254</v>
      </c>
      <c r="B159" t="s">
        <v>391</v>
      </c>
      <c r="C159" t="s">
        <v>238</v>
      </c>
      <c r="D159">
        <v>2024</v>
      </c>
      <c r="E159">
        <v>65218638</v>
      </c>
      <c r="F159">
        <v>0</v>
      </c>
      <c r="G159">
        <v>0</v>
      </c>
    </row>
    <row r="160" spans="1:7" x14ac:dyDescent="0.35">
      <c r="A160" t="s">
        <v>254</v>
      </c>
      <c r="B160" t="s">
        <v>391</v>
      </c>
      <c r="C160" t="s">
        <v>238</v>
      </c>
      <c r="D160">
        <v>2025</v>
      </c>
      <c r="E160">
        <v>65218638</v>
      </c>
      <c r="F160">
        <v>0</v>
      </c>
      <c r="G160">
        <v>0</v>
      </c>
    </row>
    <row r="161" spans="1:7" x14ac:dyDescent="0.35">
      <c r="A161" t="s">
        <v>254</v>
      </c>
      <c r="B161" t="s">
        <v>391</v>
      </c>
      <c r="C161" t="s">
        <v>238</v>
      </c>
      <c r="D161">
        <v>2026</v>
      </c>
      <c r="E161">
        <v>65218638</v>
      </c>
      <c r="F161">
        <v>0</v>
      </c>
      <c r="G161">
        <v>0</v>
      </c>
    </row>
    <row r="162" spans="1:7" x14ac:dyDescent="0.35">
      <c r="A162" t="s">
        <v>254</v>
      </c>
      <c r="B162" t="s">
        <v>391</v>
      </c>
      <c r="C162" t="s">
        <v>238</v>
      </c>
      <c r="D162">
        <v>2028</v>
      </c>
      <c r="E162">
        <v>65218638</v>
      </c>
      <c r="F162">
        <v>0</v>
      </c>
      <c r="G162">
        <v>0</v>
      </c>
    </row>
    <row r="163" spans="1:7" x14ac:dyDescent="0.35">
      <c r="A163" t="s">
        <v>254</v>
      </c>
      <c r="B163" t="s">
        <v>391</v>
      </c>
      <c r="C163" t="s">
        <v>238</v>
      </c>
      <c r="D163">
        <v>2030</v>
      </c>
      <c r="E163">
        <v>65218638</v>
      </c>
      <c r="F163">
        <v>0</v>
      </c>
      <c r="G163">
        <v>0</v>
      </c>
    </row>
    <row r="164" spans="1:7" x14ac:dyDescent="0.35">
      <c r="A164" t="s">
        <v>254</v>
      </c>
      <c r="B164" t="s">
        <v>391</v>
      </c>
      <c r="C164" t="s">
        <v>238</v>
      </c>
      <c r="D164">
        <v>2032</v>
      </c>
      <c r="E164">
        <v>65218638</v>
      </c>
      <c r="F164">
        <v>0</v>
      </c>
      <c r="G164">
        <v>0</v>
      </c>
    </row>
    <row r="165" spans="1:7" x14ac:dyDescent="0.35">
      <c r="A165" t="s">
        <v>254</v>
      </c>
      <c r="B165" t="s">
        <v>391</v>
      </c>
      <c r="C165" t="s">
        <v>238</v>
      </c>
      <c r="D165">
        <v>2035</v>
      </c>
      <c r="E165">
        <v>65218638</v>
      </c>
      <c r="F165">
        <v>0</v>
      </c>
      <c r="G165">
        <v>0</v>
      </c>
    </row>
    <row r="166" spans="1:7" x14ac:dyDescent="0.35">
      <c r="A166" t="s">
        <v>254</v>
      </c>
      <c r="B166" t="s">
        <v>391</v>
      </c>
      <c r="C166" t="s">
        <v>238</v>
      </c>
      <c r="D166">
        <v>2040</v>
      </c>
      <c r="E166">
        <v>65218638</v>
      </c>
      <c r="F166">
        <v>0</v>
      </c>
      <c r="G166">
        <v>0</v>
      </c>
    </row>
    <row r="167" spans="1:7" x14ac:dyDescent="0.35">
      <c r="A167" t="s">
        <v>254</v>
      </c>
      <c r="B167" t="s">
        <v>391</v>
      </c>
      <c r="C167" t="s">
        <v>238</v>
      </c>
      <c r="D167">
        <v>2045</v>
      </c>
      <c r="E167">
        <v>65218638</v>
      </c>
      <c r="F167">
        <v>0</v>
      </c>
      <c r="G167">
        <v>0</v>
      </c>
    </row>
    <row r="168" spans="1:7" x14ac:dyDescent="0.35">
      <c r="A168" t="s">
        <v>255</v>
      </c>
      <c r="B168" t="s">
        <v>391</v>
      </c>
      <c r="C168" t="s">
        <v>238</v>
      </c>
      <c r="D168">
        <v>2022</v>
      </c>
      <c r="E168">
        <v>577546.80000000098</v>
      </c>
      <c r="F168">
        <v>0</v>
      </c>
      <c r="G168">
        <v>0</v>
      </c>
    </row>
    <row r="169" spans="1:7" x14ac:dyDescent="0.35">
      <c r="A169" t="s">
        <v>255</v>
      </c>
      <c r="B169" t="s">
        <v>391</v>
      </c>
      <c r="C169" t="s">
        <v>238</v>
      </c>
      <c r="D169">
        <v>2023</v>
      </c>
      <c r="E169">
        <v>577546.80000000098</v>
      </c>
      <c r="F169">
        <v>0</v>
      </c>
      <c r="G169">
        <v>0</v>
      </c>
    </row>
    <row r="170" spans="1:7" x14ac:dyDescent="0.35">
      <c r="A170" t="s">
        <v>255</v>
      </c>
      <c r="B170" t="s">
        <v>391</v>
      </c>
      <c r="C170" t="s">
        <v>238</v>
      </c>
      <c r="D170">
        <v>2024</v>
      </c>
      <c r="E170">
        <v>577546.80000000098</v>
      </c>
      <c r="F170">
        <v>0</v>
      </c>
      <c r="G170">
        <v>0</v>
      </c>
    </row>
    <row r="171" spans="1:7" x14ac:dyDescent="0.35">
      <c r="A171" t="s">
        <v>255</v>
      </c>
      <c r="B171" t="s">
        <v>391</v>
      </c>
      <c r="C171" t="s">
        <v>238</v>
      </c>
      <c r="D171">
        <v>2025</v>
      </c>
      <c r="E171">
        <v>577546.80000000098</v>
      </c>
      <c r="F171">
        <v>0</v>
      </c>
      <c r="G171">
        <v>0</v>
      </c>
    </row>
    <row r="172" spans="1:7" x14ac:dyDescent="0.35">
      <c r="A172" t="s">
        <v>255</v>
      </c>
      <c r="B172" t="s">
        <v>391</v>
      </c>
      <c r="C172" t="s">
        <v>238</v>
      </c>
      <c r="D172">
        <v>2026</v>
      </c>
      <c r="E172">
        <v>577546.80000000098</v>
      </c>
      <c r="F172">
        <v>0</v>
      </c>
      <c r="G172">
        <v>0</v>
      </c>
    </row>
    <row r="173" spans="1:7" x14ac:dyDescent="0.35">
      <c r="A173" t="s">
        <v>255</v>
      </c>
      <c r="B173" t="s">
        <v>391</v>
      </c>
      <c r="C173" t="s">
        <v>238</v>
      </c>
      <c r="D173">
        <v>2028</v>
      </c>
      <c r="E173">
        <v>577546.80000000098</v>
      </c>
      <c r="F173">
        <v>0</v>
      </c>
      <c r="G173">
        <v>0</v>
      </c>
    </row>
    <row r="174" spans="1:7" x14ac:dyDescent="0.35">
      <c r="A174" t="s">
        <v>255</v>
      </c>
      <c r="B174" t="s">
        <v>391</v>
      </c>
      <c r="C174" t="s">
        <v>238</v>
      </c>
      <c r="D174">
        <v>2030</v>
      </c>
      <c r="E174">
        <v>577546.80000000098</v>
      </c>
      <c r="F174">
        <v>0</v>
      </c>
      <c r="G174">
        <v>0</v>
      </c>
    </row>
    <row r="175" spans="1:7" x14ac:dyDescent="0.35">
      <c r="A175" t="s">
        <v>255</v>
      </c>
      <c r="B175" t="s">
        <v>391</v>
      </c>
      <c r="C175" t="s">
        <v>238</v>
      </c>
      <c r="D175">
        <v>2032</v>
      </c>
      <c r="E175">
        <v>577546.80000000098</v>
      </c>
      <c r="F175">
        <v>0</v>
      </c>
      <c r="G175">
        <v>0</v>
      </c>
    </row>
    <row r="176" spans="1:7" x14ac:dyDescent="0.35">
      <c r="A176" t="s">
        <v>255</v>
      </c>
      <c r="B176" t="s">
        <v>391</v>
      </c>
      <c r="C176" t="s">
        <v>238</v>
      </c>
      <c r="D176">
        <v>2035</v>
      </c>
      <c r="E176">
        <v>577546.80000000098</v>
      </c>
      <c r="F176">
        <v>0</v>
      </c>
      <c r="G176">
        <v>0</v>
      </c>
    </row>
    <row r="177" spans="1:7" x14ac:dyDescent="0.35">
      <c r="A177" t="s">
        <v>255</v>
      </c>
      <c r="B177" t="s">
        <v>391</v>
      </c>
      <c r="C177" t="s">
        <v>238</v>
      </c>
      <c r="D177">
        <v>2040</v>
      </c>
      <c r="E177">
        <v>577546.80000000098</v>
      </c>
      <c r="F177">
        <v>0</v>
      </c>
      <c r="G177">
        <v>0</v>
      </c>
    </row>
    <row r="178" spans="1:7" x14ac:dyDescent="0.35">
      <c r="A178" t="s">
        <v>255</v>
      </c>
      <c r="B178" t="s">
        <v>391</v>
      </c>
      <c r="C178" t="s">
        <v>238</v>
      </c>
      <c r="D178">
        <v>2045</v>
      </c>
      <c r="E178">
        <v>577546.80000000098</v>
      </c>
      <c r="F178">
        <v>0</v>
      </c>
      <c r="G178">
        <v>0</v>
      </c>
    </row>
    <row r="179" spans="1:7" x14ac:dyDescent="0.35">
      <c r="A179" t="s">
        <v>259</v>
      </c>
      <c r="B179" t="s">
        <v>394</v>
      </c>
      <c r="C179" t="s">
        <v>238</v>
      </c>
      <c r="D179">
        <v>2022</v>
      </c>
      <c r="E179">
        <v>268311664.85502401</v>
      </c>
      <c r="F179">
        <v>0</v>
      </c>
      <c r="G179">
        <v>0</v>
      </c>
    </row>
    <row r="180" spans="1:7" x14ac:dyDescent="0.35">
      <c r="A180" t="s">
        <v>259</v>
      </c>
      <c r="B180" t="s">
        <v>394</v>
      </c>
      <c r="C180" t="s">
        <v>238</v>
      </c>
      <c r="D180">
        <v>2023</v>
      </c>
      <c r="E180">
        <v>268311664.85502401</v>
      </c>
      <c r="F180">
        <v>0</v>
      </c>
      <c r="G180">
        <v>0</v>
      </c>
    </row>
    <row r="181" spans="1:7" x14ac:dyDescent="0.35">
      <c r="A181" t="s">
        <v>259</v>
      </c>
      <c r="B181" t="s">
        <v>394</v>
      </c>
      <c r="C181" t="s">
        <v>238</v>
      </c>
      <c r="D181">
        <v>2024</v>
      </c>
      <c r="E181">
        <v>163181007.541343</v>
      </c>
      <c r="F181">
        <v>0</v>
      </c>
      <c r="G181">
        <v>0</v>
      </c>
    </row>
    <row r="182" spans="1:7" x14ac:dyDescent="0.35">
      <c r="A182" t="s">
        <v>259</v>
      </c>
      <c r="B182" t="s">
        <v>394</v>
      </c>
      <c r="C182" t="s">
        <v>238</v>
      </c>
      <c r="D182">
        <v>2025</v>
      </c>
      <c r="E182">
        <v>58050378.840640701</v>
      </c>
      <c r="F182">
        <v>0</v>
      </c>
      <c r="G182">
        <v>0</v>
      </c>
    </row>
    <row r="183" spans="1:7" x14ac:dyDescent="0.35">
      <c r="A183" t="s">
        <v>259</v>
      </c>
      <c r="B183" t="s">
        <v>394</v>
      </c>
      <c r="C183" t="s">
        <v>238</v>
      </c>
      <c r="D183">
        <v>2026</v>
      </c>
      <c r="E183">
        <v>58050378.840640701</v>
      </c>
      <c r="F183">
        <v>0</v>
      </c>
      <c r="G183">
        <v>0</v>
      </c>
    </row>
    <row r="184" spans="1:7" x14ac:dyDescent="0.35">
      <c r="A184" t="s">
        <v>259</v>
      </c>
      <c r="B184" t="s">
        <v>394</v>
      </c>
      <c r="C184" t="s">
        <v>238</v>
      </c>
      <c r="D184">
        <v>2028</v>
      </c>
      <c r="E184">
        <v>58050378.840640701</v>
      </c>
      <c r="F184">
        <v>0</v>
      </c>
      <c r="G184">
        <v>0</v>
      </c>
    </row>
    <row r="185" spans="1:7" x14ac:dyDescent="0.35">
      <c r="A185" t="s">
        <v>259</v>
      </c>
      <c r="B185" t="s">
        <v>394</v>
      </c>
      <c r="C185" t="s">
        <v>238</v>
      </c>
      <c r="D185">
        <v>2030</v>
      </c>
      <c r="E185">
        <v>58050378.840640701</v>
      </c>
      <c r="F185">
        <v>0</v>
      </c>
      <c r="G185">
        <v>0</v>
      </c>
    </row>
    <row r="186" spans="1:7" x14ac:dyDescent="0.35">
      <c r="A186" t="s">
        <v>259</v>
      </c>
      <c r="B186" t="s">
        <v>394</v>
      </c>
      <c r="C186" t="s">
        <v>238</v>
      </c>
      <c r="D186">
        <v>2032</v>
      </c>
      <c r="E186">
        <v>58050378.840640701</v>
      </c>
      <c r="F186">
        <v>0</v>
      </c>
      <c r="G186">
        <v>0</v>
      </c>
    </row>
    <row r="187" spans="1:7" x14ac:dyDescent="0.35">
      <c r="A187" t="s">
        <v>259</v>
      </c>
      <c r="B187" t="s">
        <v>394</v>
      </c>
      <c r="C187" t="s">
        <v>238</v>
      </c>
      <c r="D187">
        <v>2035</v>
      </c>
      <c r="E187">
        <v>58050378.840640701</v>
      </c>
      <c r="F187">
        <v>0</v>
      </c>
      <c r="G187">
        <v>0</v>
      </c>
    </row>
    <row r="188" spans="1:7" x14ac:dyDescent="0.35">
      <c r="A188" t="s">
        <v>259</v>
      </c>
      <c r="B188" t="s">
        <v>394</v>
      </c>
      <c r="C188" t="s">
        <v>238</v>
      </c>
      <c r="D188">
        <v>2040</v>
      </c>
      <c r="E188">
        <v>58050378.840640701</v>
      </c>
      <c r="F188">
        <v>0</v>
      </c>
      <c r="G188">
        <v>0</v>
      </c>
    </row>
    <row r="189" spans="1:7" x14ac:dyDescent="0.35">
      <c r="A189" t="s">
        <v>259</v>
      </c>
      <c r="B189" t="s">
        <v>394</v>
      </c>
      <c r="C189" t="s">
        <v>238</v>
      </c>
      <c r="D189">
        <v>2045</v>
      </c>
      <c r="E189">
        <v>58050378.840640701</v>
      </c>
      <c r="F189">
        <v>0</v>
      </c>
      <c r="G189">
        <v>0</v>
      </c>
    </row>
    <row r="190" spans="1:7" x14ac:dyDescent="0.35">
      <c r="A190" t="s">
        <v>260</v>
      </c>
      <c r="B190" t="s">
        <v>392</v>
      </c>
      <c r="C190" t="s">
        <v>238</v>
      </c>
      <c r="D190">
        <v>2022</v>
      </c>
      <c r="E190">
        <v>5022123.2330177398</v>
      </c>
      <c r="F190">
        <v>0</v>
      </c>
      <c r="G190">
        <v>691280.69648348296</v>
      </c>
    </row>
    <row r="191" spans="1:7" x14ac:dyDescent="0.35">
      <c r="A191" t="s">
        <v>260</v>
      </c>
      <c r="B191" t="s">
        <v>392</v>
      </c>
      <c r="C191" t="s">
        <v>238</v>
      </c>
      <c r="D191">
        <v>2023</v>
      </c>
      <c r="E191">
        <v>3192603.9260232099</v>
      </c>
      <c r="F191">
        <v>0</v>
      </c>
      <c r="G191">
        <v>459062.66834518802</v>
      </c>
    </row>
    <row r="192" spans="1:7" x14ac:dyDescent="0.35">
      <c r="A192" t="s">
        <v>260</v>
      </c>
      <c r="B192" t="s">
        <v>392</v>
      </c>
      <c r="C192" t="s">
        <v>238</v>
      </c>
      <c r="D192">
        <v>2024</v>
      </c>
      <c r="E192">
        <v>39925.016998474297</v>
      </c>
      <c r="F192">
        <v>0</v>
      </c>
      <c r="G192">
        <v>4697.2023561304304</v>
      </c>
    </row>
    <row r="193" spans="1:7" x14ac:dyDescent="0.35">
      <c r="A193" t="s">
        <v>260</v>
      </c>
      <c r="B193" t="s">
        <v>392</v>
      </c>
      <c r="C193" t="s">
        <v>238</v>
      </c>
      <c r="D193">
        <v>2025</v>
      </c>
      <c r="E193">
        <v>11574.894770008999</v>
      </c>
      <c r="F193">
        <v>0</v>
      </c>
      <c r="G193">
        <v>413.15226997000798</v>
      </c>
    </row>
    <row r="194" spans="1:7" x14ac:dyDescent="0.35">
      <c r="A194" t="s">
        <v>260</v>
      </c>
      <c r="B194" t="s">
        <v>392</v>
      </c>
      <c r="C194" t="s">
        <v>238</v>
      </c>
      <c r="D194">
        <v>2026</v>
      </c>
      <c r="E194">
        <v>8772.3366528085407</v>
      </c>
      <c r="F194">
        <v>0</v>
      </c>
      <c r="G194">
        <v>374.03541392714197</v>
      </c>
    </row>
    <row r="195" spans="1:7" x14ac:dyDescent="0.35">
      <c r="A195" t="s">
        <v>260</v>
      </c>
      <c r="B195" t="s">
        <v>392</v>
      </c>
      <c r="C195" t="s">
        <v>238</v>
      </c>
      <c r="D195">
        <v>2028</v>
      </c>
      <c r="E195">
        <v>6014.8189356468902</v>
      </c>
      <c r="F195">
        <v>0</v>
      </c>
      <c r="G195">
        <v>170.742133545759</v>
      </c>
    </row>
    <row r="196" spans="1:7" x14ac:dyDescent="0.35">
      <c r="A196" t="s">
        <v>260</v>
      </c>
      <c r="B196" t="s">
        <v>392</v>
      </c>
      <c r="C196" t="s">
        <v>238</v>
      </c>
      <c r="D196">
        <v>2030</v>
      </c>
      <c r="E196">
        <v>5044.0512074355202</v>
      </c>
      <c r="F196">
        <v>0</v>
      </c>
      <c r="G196">
        <v>172.046912550428</v>
      </c>
    </row>
    <row r="197" spans="1:7" x14ac:dyDescent="0.35">
      <c r="A197" t="s">
        <v>260</v>
      </c>
      <c r="B197" t="s">
        <v>392</v>
      </c>
      <c r="C197" t="s">
        <v>238</v>
      </c>
      <c r="D197">
        <v>2032</v>
      </c>
      <c r="E197">
        <v>3482.3655059521998</v>
      </c>
      <c r="F197">
        <v>0</v>
      </c>
      <c r="G197">
        <v>126.67333567545199</v>
      </c>
    </row>
    <row r="198" spans="1:7" x14ac:dyDescent="0.35">
      <c r="A198" t="s">
        <v>260</v>
      </c>
      <c r="B198" t="s">
        <v>392</v>
      </c>
      <c r="C198" t="s">
        <v>238</v>
      </c>
      <c r="D198">
        <v>2035</v>
      </c>
      <c r="E198">
        <v>2402.8881592686498</v>
      </c>
      <c r="F198">
        <v>0</v>
      </c>
      <c r="G198">
        <v>84.077148066886707</v>
      </c>
    </row>
    <row r="199" spans="1:7" x14ac:dyDescent="0.35">
      <c r="A199" t="s">
        <v>260</v>
      </c>
      <c r="B199" t="s">
        <v>392</v>
      </c>
      <c r="C199" t="s">
        <v>238</v>
      </c>
      <c r="D199">
        <v>2040</v>
      </c>
      <c r="E199">
        <v>1939.60357833694</v>
      </c>
      <c r="F199">
        <v>0</v>
      </c>
      <c r="G199">
        <v>62.854936634515298</v>
      </c>
    </row>
    <row r="200" spans="1:7" x14ac:dyDescent="0.35">
      <c r="A200" t="s">
        <v>260</v>
      </c>
      <c r="B200" t="s">
        <v>392</v>
      </c>
      <c r="C200" t="s">
        <v>238</v>
      </c>
      <c r="D200">
        <v>2045</v>
      </c>
      <c r="E200">
        <v>378.91862974372401</v>
      </c>
      <c r="F200">
        <v>0</v>
      </c>
      <c r="G200">
        <v>5.6455460440391301</v>
      </c>
    </row>
    <row r="201" spans="1:7" x14ac:dyDescent="0.35">
      <c r="A201" t="s">
        <v>261</v>
      </c>
      <c r="B201" t="s">
        <v>392</v>
      </c>
      <c r="C201" t="s">
        <v>238</v>
      </c>
      <c r="D201">
        <v>2022</v>
      </c>
      <c r="E201">
        <v>6291.29792748623</v>
      </c>
      <c r="F201">
        <v>0</v>
      </c>
      <c r="G201">
        <v>136.56572879868401</v>
      </c>
    </row>
    <row r="202" spans="1:7" x14ac:dyDescent="0.35">
      <c r="A202" t="s">
        <v>261</v>
      </c>
      <c r="B202" t="s">
        <v>392</v>
      </c>
      <c r="C202" t="s">
        <v>238</v>
      </c>
      <c r="D202">
        <v>2023</v>
      </c>
      <c r="E202">
        <v>6386.93605630194</v>
      </c>
      <c r="F202">
        <v>0</v>
      </c>
      <c r="G202">
        <v>144.13001905669901</v>
      </c>
    </row>
    <row r="203" spans="1:7" x14ac:dyDescent="0.35">
      <c r="A203" t="s">
        <v>261</v>
      </c>
      <c r="B203" t="s">
        <v>392</v>
      </c>
      <c r="C203" t="s">
        <v>238</v>
      </c>
      <c r="D203">
        <v>2024</v>
      </c>
      <c r="E203">
        <v>6810.3610590748704</v>
      </c>
      <c r="F203">
        <v>0</v>
      </c>
      <c r="G203">
        <v>150.00572365079199</v>
      </c>
    </row>
    <row r="204" spans="1:7" x14ac:dyDescent="0.35">
      <c r="A204" t="s">
        <v>261</v>
      </c>
      <c r="B204" t="s">
        <v>392</v>
      </c>
      <c r="C204" t="s">
        <v>238</v>
      </c>
      <c r="D204">
        <v>2025</v>
      </c>
      <c r="E204">
        <v>7071.22829841157</v>
      </c>
      <c r="F204">
        <v>0</v>
      </c>
      <c r="G204">
        <v>159.97714947989999</v>
      </c>
    </row>
    <row r="205" spans="1:7" x14ac:dyDescent="0.35">
      <c r="A205" t="s">
        <v>261</v>
      </c>
      <c r="B205" t="s">
        <v>392</v>
      </c>
      <c r="C205" t="s">
        <v>238</v>
      </c>
      <c r="D205">
        <v>2026</v>
      </c>
      <c r="E205">
        <v>5017.1012338966202</v>
      </c>
      <c r="F205">
        <v>0</v>
      </c>
      <c r="G205">
        <v>110.590611912409</v>
      </c>
    </row>
    <row r="206" spans="1:7" x14ac:dyDescent="0.35">
      <c r="A206" t="s">
        <v>261</v>
      </c>
      <c r="B206" t="s">
        <v>392</v>
      </c>
      <c r="C206" t="s">
        <v>238</v>
      </c>
      <c r="D206">
        <v>2028</v>
      </c>
      <c r="E206">
        <v>3968.84263427018</v>
      </c>
      <c r="F206">
        <v>0</v>
      </c>
      <c r="G206">
        <v>86.252925772154995</v>
      </c>
    </row>
    <row r="207" spans="1:7" x14ac:dyDescent="0.35">
      <c r="A207" t="s">
        <v>261</v>
      </c>
      <c r="B207" t="s">
        <v>392</v>
      </c>
      <c r="C207" t="s">
        <v>238</v>
      </c>
      <c r="D207">
        <v>2030</v>
      </c>
      <c r="E207">
        <v>3168.56793002634</v>
      </c>
      <c r="F207">
        <v>0</v>
      </c>
      <c r="G207">
        <v>91.292971720734599</v>
      </c>
    </row>
    <row r="208" spans="1:7" x14ac:dyDescent="0.35">
      <c r="A208" t="s">
        <v>261</v>
      </c>
      <c r="B208" t="s">
        <v>392</v>
      </c>
      <c r="C208" t="s">
        <v>238</v>
      </c>
      <c r="D208">
        <v>2032</v>
      </c>
      <c r="E208">
        <v>2154.13595581038</v>
      </c>
      <c r="F208">
        <v>0</v>
      </c>
      <c r="G208">
        <v>66.480660418096093</v>
      </c>
    </row>
    <row r="209" spans="1:7" x14ac:dyDescent="0.35">
      <c r="A209" t="s">
        <v>261</v>
      </c>
      <c r="B209" t="s">
        <v>392</v>
      </c>
      <c r="C209" t="s">
        <v>238</v>
      </c>
      <c r="D209">
        <v>2035</v>
      </c>
      <c r="E209">
        <v>1468.4546218640301</v>
      </c>
      <c r="F209">
        <v>0</v>
      </c>
      <c r="G209">
        <v>43.436556308373902</v>
      </c>
    </row>
    <row r="210" spans="1:7" x14ac:dyDescent="0.35">
      <c r="A210" t="s">
        <v>261</v>
      </c>
      <c r="B210" t="s">
        <v>392</v>
      </c>
      <c r="C210" t="s">
        <v>238</v>
      </c>
      <c r="D210">
        <v>2040</v>
      </c>
      <c r="E210">
        <v>1273.3507726934199</v>
      </c>
      <c r="F210">
        <v>0</v>
      </c>
      <c r="G210">
        <v>40.212957225201599</v>
      </c>
    </row>
    <row r="211" spans="1:7" x14ac:dyDescent="0.35">
      <c r="A211" t="s">
        <v>261</v>
      </c>
      <c r="B211" t="s">
        <v>392</v>
      </c>
      <c r="C211" t="s">
        <v>238</v>
      </c>
      <c r="D211">
        <v>2045</v>
      </c>
      <c r="E211">
        <v>271.246019149186</v>
      </c>
      <c r="F211">
        <v>0</v>
      </c>
      <c r="G211">
        <v>4.4874368887756404</v>
      </c>
    </row>
    <row r="212" spans="1:7" x14ac:dyDescent="0.35">
      <c r="A212" t="s">
        <v>262</v>
      </c>
      <c r="B212" t="s">
        <v>392</v>
      </c>
      <c r="C212" t="s">
        <v>238</v>
      </c>
      <c r="D212">
        <v>2022</v>
      </c>
      <c r="E212">
        <v>613529.029664748</v>
      </c>
      <c r="F212">
        <v>0</v>
      </c>
      <c r="G212">
        <v>63101.811832984902</v>
      </c>
    </row>
    <row r="213" spans="1:7" x14ac:dyDescent="0.35">
      <c r="A213" t="s">
        <v>262</v>
      </c>
      <c r="B213" t="s">
        <v>392</v>
      </c>
      <c r="C213" t="s">
        <v>238</v>
      </c>
      <c r="D213">
        <v>2023</v>
      </c>
      <c r="E213">
        <v>488115.38378359302</v>
      </c>
      <c r="F213">
        <v>0</v>
      </c>
      <c r="G213">
        <v>59672.853080554603</v>
      </c>
    </row>
    <row r="214" spans="1:7" x14ac:dyDescent="0.35">
      <c r="A214" t="s">
        <v>262</v>
      </c>
      <c r="B214" t="s">
        <v>392</v>
      </c>
      <c r="C214" t="s">
        <v>238</v>
      </c>
      <c r="D214">
        <v>2024</v>
      </c>
      <c r="E214">
        <v>104811.035679087</v>
      </c>
      <c r="F214">
        <v>0</v>
      </c>
      <c r="G214">
        <v>14985.5710756603</v>
      </c>
    </row>
    <row r="215" spans="1:7" x14ac:dyDescent="0.35">
      <c r="A215" t="s">
        <v>262</v>
      </c>
      <c r="B215" t="s">
        <v>392</v>
      </c>
      <c r="C215" t="s">
        <v>238</v>
      </c>
      <c r="D215">
        <v>2025</v>
      </c>
      <c r="E215">
        <v>110691.526938494</v>
      </c>
      <c r="F215">
        <v>0</v>
      </c>
      <c r="G215">
        <v>16078.0634249294</v>
      </c>
    </row>
    <row r="216" spans="1:7" x14ac:dyDescent="0.35">
      <c r="A216" t="s">
        <v>262</v>
      </c>
      <c r="B216" t="s">
        <v>392</v>
      </c>
      <c r="C216" t="s">
        <v>238</v>
      </c>
      <c r="D216">
        <v>2026</v>
      </c>
      <c r="E216">
        <v>109991.43524994999</v>
      </c>
      <c r="F216">
        <v>0</v>
      </c>
      <c r="G216">
        <v>16501.178261551198</v>
      </c>
    </row>
    <row r="217" spans="1:7" x14ac:dyDescent="0.35">
      <c r="A217" t="s">
        <v>262</v>
      </c>
      <c r="B217" t="s">
        <v>392</v>
      </c>
      <c r="C217" t="s">
        <v>238</v>
      </c>
      <c r="D217">
        <v>2028</v>
      </c>
      <c r="E217">
        <v>102529.291036628</v>
      </c>
      <c r="F217">
        <v>0</v>
      </c>
      <c r="G217">
        <v>15948.8732075225</v>
      </c>
    </row>
    <row r="218" spans="1:7" x14ac:dyDescent="0.35">
      <c r="A218" t="s">
        <v>262</v>
      </c>
      <c r="B218" t="s">
        <v>392</v>
      </c>
      <c r="C218" t="s">
        <v>238</v>
      </c>
      <c r="D218">
        <v>2030</v>
      </c>
      <c r="E218">
        <v>136174.943749717</v>
      </c>
      <c r="F218">
        <v>0</v>
      </c>
      <c r="G218">
        <v>21442.8708295666</v>
      </c>
    </row>
    <row r="219" spans="1:7" x14ac:dyDescent="0.35">
      <c r="A219" t="s">
        <v>262</v>
      </c>
      <c r="B219" t="s">
        <v>392</v>
      </c>
      <c r="C219" t="s">
        <v>238</v>
      </c>
      <c r="D219">
        <v>2032</v>
      </c>
      <c r="E219">
        <v>128415.750017832</v>
      </c>
      <c r="F219">
        <v>0</v>
      </c>
      <c r="G219">
        <v>19574.693546814498</v>
      </c>
    </row>
    <row r="220" spans="1:7" x14ac:dyDescent="0.35">
      <c r="A220" t="s">
        <v>262</v>
      </c>
      <c r="B220" t="s">
        <v>392</v>
      </c>
      <c r="C220" t="s">
        <v>238</v>
      </c>
      <c r="D220">
        <v>2035</v>
      </c>
      <c r="E220">
        <v>79798.537678652399</v>
      </c>
      <c r="F220">
        <v>0</v>
      </c>
      <c r="G220">
        <v>12588.032541807799</v>
      </c>
    </row>
    <row r="221" spans="1:7" x14ac:dyDescent="0.35">
      <c r="A221" t="s">
        <v>262</v>
      </c>
      <c r="B221" t="s">
        <v>392</v>
      </c>
      <c r="C221" t="s">
        <v>238</v>
      </c>
      <c r="D221">
        <v>2040</v>
      </c>
      <c r="E221">
        <v>115095.125005118</v>
      </c>
      <c r="F221">
        <v>0</v>
      </c>
      <c r="G221">
        <v>15184.396639168601</v>
      </c>
    </row>
    <row r="222" spans="1:7" x14ac:dyDescent="0.35">
      <c r="A222" t="s">
        <v>262</v>
      </c>
      <c r="B222" t="s">
        <v>392</v>
      </c>
      <c r="C222" t="s">
        <v>238</v>
      </c>
      <c r="D222">
        <v>2045</v>
      </c>
      <c r="E222">
        <v>442.609040124682</v>
      </c>
      <c r="F222">
        <v>0</v>
      </c>
      <c r="G222">
        <v>17.228181150626298</v>
      </c>
    </row>
    <row r="223" spans="1:7" x14ac:dyDescent="0.35">
      <c r="A223" t="s">
        <v>263</v>
      </c>
      <c r="B223" t="s">
        <v>392</v>
      </c>
      <c r="C223" t="s">
        <v>238</v>
      </c>
      <c r="D223">
        <v>2022</v>
      </c>
      <c r="E223">
        <v>14678.191100772599</v>
      </c>
      <c r="F223">
        <v>0</v>
      </c>
      <c r="G223">
        <v>284.23171843681598</v>
      </c>
    </row>
    <row r="224" spans="1:7" x14ac:dyDescent="0.35">
      <c r="A224" t="s">
        <v>263</v>
      </c>
      <c r="B224" t="s">
        <v>392</v>
      </c>
      <c r="C224" t="s">
        <v>238</v>
      </c>
      <c r="D224">
        <v>2023</v>
      </c>
      <c r="E224">
        <v>14142.552038210601</v>
      </c>
      <c r="F224">
        <v>0</v>
      </c>
      <c r="G224">
        <v>293.04993132493001</v>
      </c>
    </row>
    <row r="225" spans="1:7" x14ac:dyDescent="0.35">
      <c r="A225" t="s">
        <v>263</v>
      </c>
      <c r="B225" t="s">
        <v>392</v>
      </c>
      <c r="C225" t="s">
        <v>238</v>
      </c>
      <c r="D225">
        <v>2024</v>
      </c>
      <c r="E225">
        <v>0</v>
      </c>
      <c r="F225">
        <v>0</v>
      </c>
      <c r="G225">
        <v>0</v>
      </c>
    </row>
    <row r="226" spans="1:7" x14ac:dyDescent="0.35">
      <c r="A226" t="s">
        <v>263</v>
      </c>
      <c r="B226" t="s">
        <v>392</v>
      </c>
      <c r="C226" t="s">
        <v>238</v>
      </c>
      <c r="D226">
        <v>2025</v>
      </c>
      <c r="E226">
        <v>0</v>
      </c>
      <c r="F226">
        <v>0</v>
      </c>
      <c r="G226">
        <v>0</v>
      </c>
    </row>
    <row r="227" spans="1:7" x14ac:dyDescent="0.35">
      <c r="A227" t="s">
        <v>263</v>
      </c>
      <c r="B227" t="s">
        <v>392</v>
      </c>
      <c r="C227" t="s">
        <v>238</v>
      </c>
      <c r="D227">
        <v>2026</v>
      </c>
      <c r="E227">
        <v>0</v>
      </c>
      <c r="F227">
        <v>0</v>
      </c>
      <c r="G227">
        <v>0</v>
      </c>
    </row>
    <row r="228" spans="1:7" x14ac:dyDescent="0.35">
      <c r="A228" t="s">
        <v>263</v>
      </c>
      <c r="B228" t="s">
        <v>392</v>
      </c>
      <c r="C228" t="s">
        <v>238</v>
      </c>
      <c r="D228">
        <v>2028</v>
      </c>
      <c r="E228">
        <v>0</v>
      </c>
      <c r="F228">
        <v>0</v>
      </c>
      <c r="G228">
        <v>0</v>
      </c>
    </row>
    <row r="229" spans="1:7" x14ac:dyDescent="0.35">
      <c r="A229" t="s">
        <v>263</v>
      </c>
      <c r="B229" t="s">
        <v>392</v>
      </c>
      <c r="C229" t="s">
        <v>238</v>
      </c>
      <c r="D229">
        <v>2030</v>
      </c>
      <c r="E229">
        <v>0</v>
      </c>
      <c r="F229">
        <v>0</v>
      </c>
      <c r="G229">
        <v>0</v>
      </c>
    </row>
    <row r="230" spans="1:7" x14ac:dyDescent="0.35">
      <c r="A230" t="s">
        <v>263</v>
      </c>
      <c r="B230" t="s">
        <v>392</v>
      </c>
      <c r="C230" t="s">
        <v>238</v>
      </c>
      <c r="D230">
        <v>2032</v>
      </c>
      <c r="E230">
        <v>0</v>
      </c>
      <c r="F230">
        <v>0</v>
      </c>
      <c r="G230">
        <v>0</v>
      </c>
    </row>
    <row r="231" spans="1:7" x14ac:dyDescent="0.35">
      <c r="A231" t="s">
        <v>263</v>
      </c>
      <c r="B231" t="s">
        <v>392</v>
      </c>
      <c r="C231" t="s">
        <v>238</v>
      </c>
      <c r="D231">
        <v>2035</v>
      </c>
      <c r="E231">
        <v>0</v>
      </c>
      <c r="F231">
        <v>0</v>
      </c>
      <c r="G231">
        <v>0</v>
      </c>
    </row>
    <row r="232" spans="1:7" x14ac:dyDescent="0.35">
      <c r="A232" t="s">
        <v>263</v>
      </c>
      <c r="B232" t="s">
        <v>392</v>
      </c>
      <c r="C232" t="s">
        <v>238</v>
      </c>
      <c r="D232">
        <v>2040</v>
      </c>
      <c r="E232">
        <v>0</v>
      </c>
      <c r="F232">
        <v>0</v>
      </c>
      <c r="G232">
        <v>0</v>
      </c>
    </row>
    <row r="233" spans="1:7" x14ac:dyDescent="0.35">
      <c r="A233" t="s">
        <v>263</v>
      </c>
      <c r="B233" t="s">
        <v>392</v>
      </c>
      <c r="C233" t="s">
        <v>238</v>
      </c>
      <c r="D233">
        <v>2045</v>
      </c>
      <c r="E233">
        <v>0</v>
      </c>
      <c r="F233">
        <v>0</v>
      </c>
      <c r="G233">
        <v>0</v>
      </c>
    </row>
    <row r="234" spans="1:7" x14ac:dyDescent="0.35">
      <c r="A234" t="s">
        <v>273</v>
      </c>
      <c r="B234" t="s">
        <v>391</v>
      </c>
      <c r="C234" t="s">
        <v>238</v>
      </c>
      <c r="D234">
        <v>2022</v>
      </c>
      <c r="E234">
        <v>31466358</v>
      </c>
      <c r="F234">
        <v>0</v>
      </c>
      <c r="G234">
        <v>0</v>
      </c>
    </row>
    <row r="235" spans="1:7" x14ac:dyDescent="0.35">
      <c r="A235" t="s">
        <v>273</v>
      </c>
      <c r="B235" t="s">
        <v>391</v>
      </c>
      <c r="C235" t="s">
        <v>238</v>
      </c>
      <c r="D235">
        <v>2023</v>
      </c>
      <c r="E235">
        <v>31466358</v>
      </c>
      <c r="F235">
        <v>0</v>
      </c>
      <c r="G235">
        <v>0</v>
      </c>
    </row>
    <row r="236" spans="1:7" x14ac:dyDescent="0.35">
      <c r="A236" t="s">
        <v>273</v>
      </c>
      <c r="B236" t="s">
        <v>391</v>
      </c>
      <c r="C236" t="s">
        <v>238</v>
      </c>
      <c r="D236">
        <v>2024</v>
      </c>
      <c r="E236">
        <v>31466358</v>
      </c>
      <c r="F236">
        <v>0</v>
      </c>
      <c r="G236">
        <v>0</v>
      </c>
    </row>
    <row r="237" spans="1:7" x14ac:dyDescent="0.35">
      <c r="A237" t="s">
        <v>273</v>
      </c>
      <c r="B237" t="s">
        <v>391</v>
      </c>
      <c r="C237" t="s">
        <v>238</v>
      </c>
      <c r="D237">
        <v>2025</v>
      </c>
      <c r="E237">
        <v>31466358</v>
      </c>
      <c r="F237">
        <v>0</v>
      </c>
      <c r="G237">
        <v>0</v>
      </c>
    </row>
    <row r="238" spans="1:7" x14ac:dyDescent="0.35">
      <c r="A238" t="s">
        <v>273</v>
      </c>
      <c r="B238" t="s">
        <v>391</v>
      </c>
      <c r="C238" t="s">
        <v>238</v>
      </c>
      <c r="D238">
        <v>2026</v>
      </c>
      <c r="E238">
        <v>31466358</v>
      </c>
      <c r="F238">
        <v>0</v>
      </c>
      <c r="G238">
        <v>0</v>
      </c>
    </row>
    <row r="239" spans="1:7" x14ac:dyDescent="0.35">
      <c r="A239" t="s">
        <v>273</v>
      </c>
      <c r="B239" t="s">
        <v>391</v>
      </c>
      <c r="C239" t="s">
        <v>238</v>
      </c>
      <c r="D239">
        <v>2028</v>
      </c>
      <c r="E239">
        <v>31466358</v>
      </c>
      <c r="F239">
        <v>0</v>
      </c>
      <c r="G239">
        <v>0</v>
      </c>
    </row>
    <row r="240" spans="1:7" x14ac:dyDescent="0.35">
      <c r="A240" t="s">
        <v>273</v>
      </c>
      <c r="B240" t="s">
        <v>391</v>
      </c>
      <c r="C240" t="s">
        <v>238</v>
      </c>
      <c r="D240">
        <v>2030</v>
      </c>
      <c r="E240">
        <v>31466358</v>
      </c>
      <c r="F240">
        <v>0</v>
      </c>
      <c r="G240">
        <v>0</v>
      </c>
    </row>
    <row r="241" spans="1:7" x14ac:dyDescent="0.35">
      <c r="A241" t="s">
        <v>273</v>
      </c>
      <c r="B241" t="s">
        <v>391</v>
      </c>
      <c r="C241" t="s">
        <v>238</v>
      </c>
      <c r="D241">
        <v>2032</v>
      </c>
      <c r="E241">
        <v>31466358</v>
      </c>
      <c r="F241">
        <v>0</v>
      </c>
      <c r="G241">
        <v>0</v>
      </c>
    </row>
    <row r="242" spans="1:7" x14ac:dyDescent="0.35">
      <c r="A242" t="s">
        <v>273</v>
      </c>
      <c r="B242" t="s">
        <v>391</v>
      </c>
      <c r="C242" t="s">
        <v>238</v>
      </c>
      <c r="D242">
        <v>2035</v>
      </c>
      <c r="E242">
        <v>31466358</v>
      </c>
      <c r="F242">
        <v>0</v>
      </c>
      <c r="G242">
        <v>0</v>
      </c>
    </row>
    <row r="243" spans="1:7" x14ac:dyDescent="0.35">
      <c r="A243" t="s">
        <v>273</v>
      </c>
      <c r="B243" t="s">
        <v>391</v>
      </c>
      <c r="C243" t="s">
        <v>238</v>
      </c>
      <c r="D243">
        <v>2040</v>
      </c>
      <c r="E243">
        <v>31466358</v>
      </c>
      <c r="F243">
        <v>0</v>
      </c>
      <c r="G243">
        <v>0</v>
      </c>
    </row>
    <row r="244" spans="1:7" x14ac:dyDescent="0.35">
      <c r="A244" t="s">
        <v>273</v>
      </c>
      <c r="B244" t="s">
        <v>391</v>
      </c>
      <c r="C244" t="s">
        <v>238</v>
      </c>
      <c r="D244">
        <v>2045</v>
      </c>
      <c r="E244">
        <v>31466358</v>
      </c>
      <c r="F244">
        <v>0</v>
      </c>
      <c r="G244">
        <v>0</v>
      </c>
    </row>
    <row r="245" spans="1:7" x14ac:dyDescent="0.35">
      <c r="A245" t="s">
        <v>274</v>
      </c>
      <c r="B245" t="s">
        <v>391</v>
      </c>
      <c r="C245" t="s">
        <v>238</v>
      </c>
      <c r="D245">
        <v>2022</v>
      </c>
      <c r="E245">
        <v>919449.60000000498</v>
      </c>
      <c r="F245">
        <v>0</v>
      </c>
      <c r="G245">
        <v>0</v>
      </c>
    </row>
    <row r="246" spans="1:7" x14ac:dyDescent="0.35">
      <c r="A246" t="s">
        <v>274</v>
      </c>
      <c r="B246" t="s">
        <v>391</v>
      </c>
      <c r="C246" t="s">
        <v>238</v>
      </c>
      <c r="D246">
        <v>2023</v>
      </c>
      <c r="E246">
        <v>919449.60000000498</v>
      </c>
      <c r="F246">
        <v>0</v>
      </c>
      <c r="G246">
        <v>0</v>
      </c>
    </row>
    <row r="247" spans="1:7" x14ac:dyDescent="0.35">
      <c r="A247" t="s">
        <v>274</v>
      </c>
      <c r="B247" t="s">
        <v>391</v>
      </c>
      <c r="C247" t="s">
        <v>238</v>
      </c>
      <c r="D247">
        <v>2024</v>
      </c>
      <c r="E247">
        <v>919449.60000000498</v>
      </c>
      <c r="F247">
        <v>0</v>
      </c>
      <c r="G247">
        <v>0</v>
      </c>
    </row>
    <row r="248" spans="1:7" x14ac:dyDescent="0.35">
      <c r="A248" t="s">
        <v>274</v>
      </c>
      <c r="B248" t="s">
        <v>391</v>
      </c>
      <c r="C248" t="s">
        <v>238</v>
      </c>
      <c r="D248">
        <v>2025</v>
      </c>
      <c r="E248">
        <v>919449.60000000498</v>
      </c>
      <c r="F248">
        <v>0</v>
      </c>
      <c r="G248">
        <v>0</v>
      </c>
    </row>
    <row r="249" spans="1:7" x14ac:dyDescent="0.35">
      <c r="A249" t="s">
        <v>274</v>
      </c>
      <c r="B249" t="s">
        <v>391</v>
      </c>
      <c r="C249" t="s">
        <v>238</v>
      </c>
      <c r="D249">
        <v>2026</v>
      </c>
      <c r="E249">
        <v>919449.60000000498</v>
      </c>
      <c r="F249">
        <v>0</v>
      </c>
      <c r="G249">
        <v>0</v>
      </c>
    </row>
    <row r="250" spans="1:7" x14ac:dyDescent="0.35">
      <c r="A250" t="s">
        <v>274</v>
      </c>
      <c r="B250" t="s">
        <v>391</v>
      </c>
      <c r="C250" t="s">
        <v>238</v>
      </c>
      <c r="D250">
        <v>2028</v>
      </c>
      <c r="E250">
        <v>919449.60000000498</v>
      </c>
      <c r="F250">
        <v>0</v>
      </c>
      <c r="G250">
        <v>0</v>
      </c>
    </row>
    <row r="251" spans="1:7" x14ac:dyDescent="0.35">
      <c r="A251" t="s">
        <v>274</v>
      </c>
      <c r="B251" t="s">
        <v>391</v>
      </c>
      <c r="C251" t="s">
        <v>238</v>
      </c>
      <c r="D251">
        <v>2030</v>
      </c>
      <c r="E251">
        <v>919449.60000000498</v>
      </c>
      <c r="F251">
        <v>0</v>
      </c>
      <c r="G251">
        <v>0</v>
      </c>
    </row>
    <row r="252" spans="1:7" x14ac:dyDescent="0.35">
      <c r="A252" t="s">
        <v>274</v>
      </c>
      <c r="B252" t="s">
        <v>391</v>
      </c>
      <c r="C252" t="s">
        <v>238</v>
      </c>
      <c r="D252">
        <v>2032</v>
      </c>
      <c r="E252">
        <v>919449.60000000498</v>
      </c>
      <c r="F252">
        <v>0</v>
      </c>
      <c r="G252">
        <v>0</v>
      </c>
    </row>
    <row r="253" spans="1:7" x14ac:dyDescent="0.35">
      <c r="A253" t="s">
        <v>274</v>
      </c>
      <c r="B253" t="s">
        <v>391</v>
      </c>
      <c r="C253" t="s">
        <v>238</v>
      </c>
      <c r="D253">
        <v>2035</v>
      </c>
      <c r="E253">
        <v>919449.60000000498</v>
      </c>
      <c r="F253">
        <v>0</v>
      </c>
      <c r="G253">
        <v>0</v>
      </c>
    </row>
    <row r="254" spans="1:7" x14ac:dyDescent="0.35">
      <c r="A254" t="s">
        <v>274</v>
      </c>
      <c r="B254" t="s">
        <v>391</v>
      </c>
      <c r="C254" t="s">
        <v>238</v>
      </c>
      <c r="D254">
        <v>2040</v>
      </c>
      <c r="E254">
        <v>919449.60000000498</v>
      </c>
      <c r="F254">
        <v>0</v>
      </c>
      <c r="G254">
        <v>0</v>
      </c>
    </row>
    <row r="255" spans="1:7" x14ac:dyDescent="0.35">
      <c r="A255" t="s">
        <v>274</v>
      </c>
      <c r="B255" t="s">
        <v>391</v>
      </c>
      <c r="C255" t="s">
        <v>238</v>
      </c>
      <c r="D255">
        <v>2045</v>
      </c>
      <c r="E255">
        <v>919449.60000000498</v>
      </c>
      <c r="F255">
        <v>0</v>
      </c>
      <c r="G255">
        <v>0</v>
      </c>
    </row>
    <row r="256" spans="1:7" x14ac:dyDescent="0.35">
      <c r="A256" t="s">
        <v>286</v>
      </c>
      <c r="B256" t="s">
        <v>391</v>
      </c>
      <c r="C256" t="s">
        <v>238</v>
      </c>
      <c r="D256">
        <v>2022</v>
      </c>
      <c r="E256">
        <v>821688.00000000105</v>
      </c>
      <c r="F256">
        <v>0</v>
      </c>
      <c r="G256">
        <v>0</v>
      </c>
    </row>
    <row r="257" spans="1:7" x14ac:dyDescent="0.35">
      <c r="A257" t="s">
        <v>286</v>
      </c>
      <c r="B257" t="s">
        <v>391</v>
      </c>
      <c r="C257" t="s">
        <v>238</v>
      </c>
      <c r="D257">
        <v>2023</v>
      </c>
      <c r="E257">
        <v>6691238.4000000004</v>
      </c>
      <c r="F257">
        <v>0</v>
      </c>
      <c r="G257">
        <v>0</v>
      </c>
    </row>
    <row r="258" spans="1:7" x14ac:dyDescent="0.35">
      <c r="A258" t="s">
        <v>286</v>
      </c>
      <c r="B258" t="s">
        <v>391</v>
      </c>
      <c r="C258" t="s">
        <v>238</v>
      </c>
      <c r="D258">
        <v>2024</v>
      </c>
      <c r="E258">
        <v>6691238.4000000004</v>
      </c>
      <c r="F258">
        <v>0</v>
      </c>
      <c r="G258">
        <v>0</v>
      </c>
    </row>
    <row r="259" spans="1:7" x14ac:dyDescent="0.35">
      <c r="A259" t="s">
        <v>286</v>
      </c>
      <c r="B259" t="s">
        <v>391</v>
      </c>
      <c r="C259" t="s">
        <v>238</v>
      </c>
      <c r="D259">
        <v>2025</v>
      </c>
      <c r="E259">
        <v>6691238.4000000004</v>
      </c>
      <c r="F259">
        <v>0</v>
      </c>
      <c r="G259">
        <v>0</v>
      </c>
    </row>
    <row r="260" spans="1:7" x14ac:dyDescent="0.35">
      <c r="A260" t="s">
        <v>286</v>
      </c>
      <c r="B260" t="s">
        <v>391</v>
      </c>
      <c r="C260" t="s">
        <v>238</v>
      </c>
      <c r="D260">
        <v>2026</v>
      </c>
      <c r="E260">
        <v>6691413.6000000099</v>
      </c>
      <c r="F260">
        <v>0</v>
      </c>
      <c r="G260">
        <v>0</v>
      </c>
    </row>
    <row r="261" spans="1:7" x14ac:dyDescent="0.35">
      <c r="A261" t="s">
        <v>286</v>
      </c>
      <c r="B261" t="s">
        <v>391</v>
      </c>
      <c r="C261" t="s">
        <v>238</v>
      </c>
      <c r="D261">
        <v>2028</v>
      </c>
      <c r="E261">
        <v>31777863.600000001</v>
      </c>
      <c r="F261">
        <v>0</v>
      </c>
      <c r="G261">
        <v>0</v>
      </c>
    </row>
    <row r="262" spans="1:7" x14ac:dyDescent="0.35">
      <c r="A262" t="s">
        <v>286</v>
      </c>
      <c r="B262" t="s">
        <v>391</v>
      </c>
      <c r="C262" t="s">
        <v>238</v>
      </c>
      <c r="D262">
        <v>2030</v>
      </c>
      <c r="E262">
        <v>31777863.600000001</v>
      </c>
      <c r="F262">
        <v>0</v>
      </c>
      <c r="G262">
        <v>0</v>
      </c>
    </row>
    <row r="263" spans="1:7" x14ac:dyDescent="0.35">
      <c r="A263" t="s">
        <v>286</v>
      </c>
      <c r="B263" t="s">
        <v>391</v>
      </c>
      <c r="C263" t="s">
        <v>238</v>
      </c>
      <c r="D263">
        <v>2032</v>
      </c>
      <c r="E263">
        <v>31777863.600000001</v>
      </c>
      <c r="F263">
        <v>0</v>
      </c>
      <c r="G263">
        <v>0</v>
      </c>
    </row>
    <row r="264" spans="1:7" x14ac:dyDescent="0.35">
      <c r="A264" t="s">
        <v>286</v>
      </c>
      <c r="B264" t="s">
        <v>391</v>
      </c>
      <c r="C264" t="s">
        <v>238</v>
      </c>
      <c r="D264">
        <v>2035</v>
      </c>
      <c r="E264">
        <v>31777863.600000001</v>
      </c>
      <c r="F264">
        <v>0</v>
      </c>
      <c r="G264">
        <v>0</v>
      </c>
    </row>
    <row r="265" spans="1:7" x14ac:dyDescent="0.35">
      <c r="A265" t="s">
        <v>286</v>
      </c>
      <c r="B265" t="s">
        <v>391</v>
      </c>
      <c r="C265" t="s">
        <v>238</v>
      </c>
      <c r="D265">
        <v>2040</v>
      </c>
      <c r="E265">
        <v>31777863.600000001</v>
      </c>
      <c r="F265">
        <v>0</v>
      </c>
      <c r="G265">
        <v>0</v>
      </c>
    </row>
    <row r="266" spans="1:7" x14ac:dyDescent="0.35">
      <c r="A266" t="s">
        <v>286</v>
      </c>
      <c r="B266" t="s">
        <v>391</v>
      </c>
      <c r="C266" t="s">
        <v>238</v>
      </c>
      <c r="D266">
        <v>2045</v>
      </c>
      <c r="E266">
        <v>31777951.2000001</v>
      </c>
      <c r="F266">
        <v>0</v>
      </c>
      <c r="G266">
        <v>0</v>
      </c>
    </row>
    <row r="267" spans="1:7" x14ac:dyDescent="0.35">
      <c r="A267" t="s">
        <v>335</v>
      </c>
      <c r="B267" t="s">
        <v>391</v>
      </c>
      <c r="C267" t="s">
        <v>334</v>
      </c>
      <c r="D267">
        <v>2022</v>
      </c>
      <c r="E267">
        <v>5130381.6000000099</v>
      </c>
      <c r="F267">
        <v>0</v>
      </c>
      <c r="G267">
        <v>0</v>
      </c>
    </row>
    <row r="268" spans="1:7" x14ac:dyDescent="0.35">
      <c r="A268" t="s">
        <v>335</v>
      </c>
      <c r="B268" t="s">
        <v>391</v>
      </c>
      <c r="C268" t="s">
        <v>334</v>
      </c>
      <c r="D268">
        <v>2023</v>
      </c>
      <c r="E268">
        <v>5130381.6000000099</v>
      </c>
      <c r="F268">
        <v>0</v>
      </c>
      <c r="G268">
        <v>0</v>
      </c>
    </row>
    <row r="269" spans="1:7" x14ac:dyDescent="0.35">
      <c r="A269" t="s">
        <v>335</v>
      </c>
      <c r="B269" t="s">
        <v>391</v>
      </c>
      <c r="C269" t="s">
        <v>334</v>
      </c>
      <c r="D269">
        <v>2024</v>
      </c>
      <c r="E269">
        <v>5130381.6000000099</v>
      </c>
      <c r="F269">
        <v>0</v>
      </c>
      <c r="G269">
        <v>0</v>
      </c>
    </row>
    <row r="270" spans="1:7" x14ac:dyDescent="0.35">
      <c r="A270" t="s">
        <v>335</v>
      </c>
      <c r="B270" t="s">
        <v>391</v>
      </c>
      <c r="C270" t="s">
        <v>334</v>
      </c>
      <c r="D270">
        <v>2025</v>
      </c>
      <c r="E270">
        <v>5130381.6000000099</v>
      </c>
      <c r="F270">
        <v>0</v>
      </c>
      <c r="G270">
        <v>0</v>
      </c>
    </row>
    <row r="271" spans="1:7" x14ac:dyDescent="0.35">
      <c r="A271" t="s">
        <v>335</v>
      </c>
      <c r="B271" t="s">
        <v>391</v>
      </c>
      <c r="C271" t="s">
        <v>334</v>
      </c>
      <c r="D271">
        <v>2026</v>
      </c>
      <c r="E271">
        <v>5130381.6000000099</v>
      </c>
      <c r="F271">
        <v>0</v>
      </c>
      <c r="G271">
        <v>0</v>
      </c>
    </row>
    <row r="272" spans="1:7" x14ac:dyDescent="0.35">
      <c r="A272" t="s">
        <v>335</v>
      </c>
      <c r="B272" t="s">
        <v>391</v>
      </c>
      <c r="C272" t="s">
        <v>334</v>
      </c>
      <c r="D272">
        <v>2028</v>
      </c>
      <c r="E272">
        <v>5130381.6000000099</v>
      </c>
      <c r="F272">
        <v>0</v>
      </c>
      <c r="G272">
        <v>0</v>
      </c>
    </row>
    <row r="273" spans="1:7" x14ac:dyDescent="0.35">
      <c r="A273" t="s">
        <v>335</v>
      </c>
      <c r="B273" t="s">
        <v>391</v>
      </c>
      <c r="C273" t="s">
        <v>334</v>
      </c>
      <c r="D273">
        <v>2030</v>
      </c>
      <c r="E273">
        <v>5130381.6000000099</v>
      </c>
      <c r="F273">
        <v>0</v>
      </c>
      <c r="G273">
        <v>0</v>
      </c>
    </row>
    <row r="274" spans="1:7" x14ac:dyDescent="0.35">
      <c r="A274" t="s">
        <v>335</v>
      </c>
      <c r="B274" t="s">
        <v>391</v>
      </c>
      <c r="C274" t="s">
        <v>334</v>
      </c>
      <c r="D274">
        <v>2032</v>
      </c>
      <c r="E274">
        <v>5130381.6000000099</v>
      </c>
      <c r="F274">
        <v>0</v>
      </c>
      <c r="G274">
        <v>0</v>
      </c>
    </row>
    <row r="275" spans="1:7" x14ac:dyDescent="0.35">
      <c r="A275" t="s">
        <v>335</v>
      </c>
      <c r="B275" t="s">
        <v>391</v>
      </c>
      <c r="C275" t="s">
        <v>334</v>
      </c>
      <c r="D275">
        <v>2035</v>
      </c>
      <c r="E275">
        <v>5130381.6000000099</v>
      </c>
      <c r="F275">
        <v>0</v>
      </c>
      <c r="G275">
        <v>0</v>
      </c>
    </row>
    <row r="276" spans="1:7" x14ac:dyDescent="0.35">
      <c r="A276" t="s">
        <v>335</v>
      </c>
      <c r="B276" t="s">
        <v>391</v>
      </c>
      <c r="C276" t="s">
        <v>334</v>
      </c>
      <c r="D276">
        <v>2040</v>
      </c>
      <c r="E276">
        <v>5130381.6000000099</v>
      </c>
      <c r="F276">
        <v>0</v>
      </c>
      <c r="G276">
        <v>0</v>
      </c>
    </row>
    <row r="277" spans="1:7" x14ac:dyDescent="0.35">
      <c r="A277" t="s">
        <v>335</v>
      </c>
      <c r="B277" t="s">
        <v>391</v>
      </c>
      <c r="C277" t="s">
        <v>334</v>
      </c>
      <c r="D277">
        <v>2045</v>
      </c>
      <c r="E277">
        <v>5130381.6000000099</v>
      </c>
      <c r="F277">
        <v>0</v>
      </c>
      <c r="G277">
        <v>0</v>
      </c>
    </row>
    <row r="278" spans="1:7" x14ac:dyDescent="0.35">
      <c r="A278" t="s">
        <v>336</v>
      </c>
      <c r="B278" t="s">
        <v>392</v>
      </c>
      <c r="C278" t="s">
        <v>334</v>
      </c>
      <c r="D278">
        <v>2022</v>
      </c>
      <c r="E278">
        <v>9836.9632452731203</v>
      </c>
      <c r="F278">
        <v>0</v>
      </c>
      <c r="G278">
        <v>178.258744558579</v>
      </c>
    </row>
    <row r="279" spans="1:7" x14ac:dyDescent="0.35">
      <c r="A279" t="s">
        <v>336</v>
      </c>
      <c r="B279" t="s">
        <v>392</v>
      </c>
      <c r="C279" t="s">
        <v>334</v>
      </c>
      <c r="D279">
        <v>2023</v>
      </c>
      <c r="E279">
        <v>9428.6268088874804</v>
      </c>
      <c r="F279">
        <v>0</v>
      </c>
      <c r="G279">
        <v>182.79347995275799</v>
      </c>
    </row>
    <row r="280" spans="1:7" x14ac:dyDescent="0.35">
      <c r="A280" t="s">
        <v>336</v>
      </c>
      <c r="B280" t="s">
        <v>392</v>
      </c>
      <c r="C280" t="s">
        <v>334</v>
      </c>
      <c r="D280">
        <v>2024</v>
      </c>
      <c r="E280">
        <v>9702.2875171184296</v>
      </c>
      <c r="F280">
        <v>0</v>
      </c>
      <c r="G280">
        <v>187.09310550599301</v>
      </c>
    </row>
    <row r="281" spans="1:7" x14ac:dyDescent="0.35">
      <c r="A281" t="s">
        <v>336</v>
      </c>
      <c r="B281" t="s">
        <v>392</v>
      </c>
      <c r="C281" t="s">
        <v>334</v>
      </c>
      <c r="D281">
        <v>2025</v>
      </c>
      <c r="E281">
        <v>9916.5047817012801</v>
      </c>
      <c r="F281">
        <v>0</v>
      </c>
      <c r="G281">
        <v>193.57036695723201</v>
      </c>
    </row>
    <row r="282" spans="1:7" x14ac:dyDescent="0.35">
      <c r="A282" t="s">
        <v>336</v>
      </c>
      <c r="B282" t="s">
        <v>392</v>
      </c>
      <c r="C282" t="s">
        <v>334</v>
      </c>
      <c r="D282">
        <v>2026</v>
      </c>
      <c r="E282">
        <v>6861.6489046078896</v>
      </c>
      <c r="F282">
        <v>0</v>
      </c>
      <c r="G282">
        <v>137.185351937295</v>
      </c>
    </row>
    <row r="283" spans="1:7" x14ac:dyDescent="0.35">
      <c r="A283" t="s">
        <v>336</v>
      </c>
      <c r="B283" t="s">
        <v>392</v>
      </c>
      <c r="C283" t="s">
        <v>334</v>
      </c>
      <c r="D283">
        <v>2028</v>
      </c>
      <c r="E283">
        <v>5188.6332018665398</v>
      </c>
      <c r="F283">
        <v>0</v>
      </c>
      <c r="G283">
        <v>103.57701057542801</v>
      </c>
    </row>
    <row r="284" spans="1:7" x14ac:dyDescent="0.35">
      <c r="A284" t="s">
        <v>336</v>
      </c>
      <c r="B284" t="s">
        <v>392</v>
      </c>
      <c r="C284" t="s">
        <v>334</v>
      </c>
      <c r="D284">
        <v>2030</v>
      </c>
      <c r="E284">
        <v>5090.7256115997498</v>
      </c>
      <c r="F284">
        <v>0</v>
      </c>
      <c r="G284">
        <v>114.742308100171</v>
      </c>
    </row>
    <row r="285" spans="1:7" x14ac:dyDescent="0.35">
      <c r="A285" t="s">
        <v>336</v>
      </c>
      <c r="B285" t="s">
        <v>392</v>
      </c>
      <c r="C285" t="s">
        <v>334</v>
      </c>
      <c r="D285">
        <v>2032</v>
      </c>
      <c r="E285">
        <v>4201.5156229355198</v>
      </c>
      <c r="F285">
        <v>0</v>
      </c>
      <c r="G285">
        <v>101.488579644849</v>
      </c>
    </row>
    <row r="286" spans="1:7" x14ac:dyDescent="0.35">
      <c r="A286" t="s">
        <v>336</v>
      </c>
      <c r="B286" t="s">
        <v>392</v>
      </c>
      <c r="C286" t="s">
        <v>334</v>
      </c>
      <c r="D286">
        <v>2035</v>
      </c>
      <c r="E286">
        <v>2815.7098714244898</v>
      </c>
      <c r="F286">
        <v>0</v>
      </c>
      <c r="G286">
        <v>64.519839329259796</v>
      </c>
    </row>
    <row r="287" spans="1:7" x14ac:dyDescent="0.35">
      <c r="A287" t="s">
        <v>336</v>
      </c>
      <c r="B287" t="s">
        <v>392</v>
      </c>
      <c r="C287" t="s">
        <v>334</v>
      </c>
      <c r="D287">
        <v>2040</v>
      </c>
      <c r="E287">
        <v>2403.7814987686902</v>
      </c>
      <c r="F287">
        <v>0</v>
      </c>
      <c r="G287">
        <v>59.483316752842001</v>
      </c>
    </row>
    <row r="288" spans="1:7" x14ac:dyDescent="0.35">
      <c r="A288" t="s">
        <v>336</v>
      </c>
      <c r="B288" t="s">
        <v>392</v>
      </c>
      <c r="C288" t="s">
        <v>334</v>
      </c>
      <c r="D288">
        <v>2045</v>
      </c>
      <c r="E288">
        <v>713.57162254603395</v>
      </c>
      <c r="F288">
        <v>0</v>
      </c>
      <c r="G288">
        <v>11.5234741652135</v>
      </c>
    </row>
    <row r="289" spans="1:7" x14ac:dyDescent="0.35">
      <c r="A289" t="s">
        <v>337</v>
      </c>
      <c r="B289" t="s">
        <v>391</v>
      </c>
      <c r="C289" t="s">
        <v>334</v>
      </c>
      <c r="D289">
        <v>2022</v>
      </c>
      <c r="E289">
        <v>3428664</v>
      </c>
      <c r="F289">
        <v>0</v>
      </c>
      <c r="G289">
        <v>0</v>
      </c>
    </row>
    <row r="290" spans="1:7" x14ac:dyDescent="0.35">
      <c r="A290" t="s">
        <v>337</v>
      </c>
      <c r="B290" t="s">
        <v>391</v>
      </c>
      <c r="C290" t="s">
        <v>334</v>
      </c>
      <c r="D290">
        <v>2023</v>
      </c>
      <c r="E290">
        <v>3428664</v>
      </c>
      <c r="F290">
        <v>0</v>
      </c>
      <c r="G290">
        <v>0</v>
      </c>
    </row>
    <row r="291" spans="1:7" x14ac:dyDescent="0.35">
      <c r="A291" t="s">
        <v>337</v>
      </c>
      <c r="B291" t="s">
        <v>391</v>
      </c>
      <c r="C291" t="s">
        <v>334</v>
      </c>
      <c r="D291">
        <v>2024</v>
      </c>
      <c r="E291">
        <v>3428664</v>
      </c>
      <c r="F291">
        <v>0</v>
      </c>
      <c r="G291">
        <v>0</v>
      </c>
    </row>
    <row r="292" spans="1:7" x14ac:dyDescent="0.35">
      <c r="A292" t="s">
        <v>337</v>
      </c>
      <c r="B292" t="s">
        <v>391</v>
      </c>
      <c r="C292" t="s">
        <v>334</v>
      </c>
      <c r="D292">
        <v>2025</v>
      </c>
      <c r="E292">
        <v>3428664</v>
      </c>
      <c r="F292">
        <v>0</v>
      </c>
      <c r="G292">
        <v>0</v>
      </c>
    </row>
    <row r="293" spans="1:7" x14ac:dyDescent="0.35">
      <c r="A293" t="s">
        <v>337</v>
      </c>
      <c r="B293" t="s">
        <v>391</v>
      </c>
      <c r="C293" t="s">
        <v>334</v>
      </c>
      <c r="D293">
        <v>2026</v>
      </c>
      <c r="E293">
        <v>3428664</v>
      </c>
      <c r="F293">
        <v>0</v>
      </c>
      <c r="G293">
        <v>0</v>
      </c>
    </row>
    <row r="294" spans="1:7" x14ac:dyDescent="0.35">
      <c r="A294" t="s">
        <v>337</v>
      </c>
      <c r="B294" t="s">
        <v>391</v>
      </c>
      <c r="C294" t="s">
        <v>334</v>
      </c>
      <c r="D294">
        <v>2028</v>
      </c>
      <c r="E294">
        <v>3428664</v>
      </c>
      <c r="F294">
        <v>0</v>
      </c>
      <c r="G294">
        <v>0</v>
      </c>
    </row>
    <row r="295" spans="1:7" x14ac:dyDescent="0.35">
      <c r="A295" t="s">
        <v>337</v>
      </c>
      <c r="B295" t="s">
        <v>391</v>
      </c>
      <c r="C295" t="s">
        <v>334</v>
      </c>
      <c r="D295">
        <v>2030</v>
      </c>
      <c r="E295">
        <v>3428664</v>
      </c>
      <c r="F295">
        <v>0</v>
      </c>
      <c r="G295">
        <v>0</v>
      </c>
    </row>
    <row r="296" spans="1:7" x14ac:dyDescent="0.35">
      <c r="A296" t="s">
        <v>337</v>
      </c>
      <c r="B296" t="s">
        <v>391</v>
      </c>
      <c r="C296" t="s">
        <v>334</v>
      </c>
      <c r="D296">
        <v>2032</v>
      </c>
      <c r="E296">
        <v>3428664</v>
      </c>
      <c r="F296">
        <v>0</v>
      </c>
      <c r="G296">
        <v>0</v>
      </c>
    </row>
    <row r="297" spans="1:7" x14ac:dyDescent="0.35">
      <c r="A297" t="s">
        <v>337</v>
      </c>
      <c r="B297" t="s">
        <v>391</v>
      </c>
      <c r="C297" t="s">
        <v>334</v>
      </c>
      <c r="D297">
        <v>2035</v>
      </c>
      <c r="E297">
        <v>3428664</v>
      </c>
      <c r="F297">
        <v>0</v>
      </c>
      <c r="G297">
        <v>0</v>
      </c>
    </row>
    <row r="298" spans="1:7" x14ac:dyDescent="0.35">
      <c r="A298" t="s">
        <v>337</v>
      </c>
      <c r="B298" t="s">
        <v>391</v>
      </c>
      <c r="C298" t="s">
        <v>334</v>
      </c>
      <c r="D298">
        <v>2040</v>
      </c>
      <c r="E298">
        <v>3428664</v>
      </c>
      <c r="F298">
        <v>0</v>
      </c>
      <c r="G298">
        <v>0</v>
      </c>
    </row>
    <row r="299" spans="1:7" x14ac:dyDescent="0.35">
      <c r="A299" t="s">
        <v>337</v>
      </c>
      <c r="B299" t="s">
        <v>391</v>
      </c>
      <c r="C299" t="s">
        <v>334</v>
      </c>
      <c r="D299">
        <v>2045</v>
      </c>
      <c r="E299">
        <v>3428664</v>
      </c>
      <c r="F299">
        <v>0</v>
      </c>
      <c r="G299">
        <v>0</v>
      </c>
    </row>
    <row r="300" spans="1:7" x14ac:dyDescent="0.35">
      <c r="A300" t="s">
        <v>338</v>
      </c>
      <c r="B300" t="s">
        <v>391</v>
      </c>
      <c r="C300" t="s">
        <v>334</v>
      </c>
      <c r="D300">
        <v>2022</v>
      </c>
      <c r="E300">
        <v>26732716.7999998</v>
      </c>
      <c r="F300">
        <v>0</v>
      </c>
      <c r="G300">
        <v>0</v>
      </c>
    </row>
    <row r="301" spans="1:7" x14ac:dyDescent="0.35">
      <c r="A301" t="s">
        <v>338</v>
      </c>
      <c r="B301" t="s">
        <v>391</v>
      </c>
      <c r="C301" t="s">
        <v>334</v>
      </c>
      <c r="D301">
        <v>2023</v>
      </c>
      <c r="E301">
        <v>26732716.7999998</v>
      </c>
      <c r="F301">
        <v>0</v>
      </c>
      <c r="G301">
        <v>0</v>
      </c>
    </row>
    <row r="302" spans="1:7" x14ac:dyDescent="0.35">
      <c r="A302" t="s">
        <v>338</v>
      </c>
      <c r="B302" t="s">
        <v>391</v>
      </c>
      <c r="C302" t="s">
        <v>334</v>
      </c>
      <c r="D302">
        <v>2024</v>
      </c>
      <c r="E302">
        <v>26732716.7999998</v>
      </c>
      <c r="F302">
        <v>0</v>
      </c>
      <c r="G302">
        <v>0</v>
      </c>
    </row>
    <row r="303" spans="1:7" x14ac:dyDescent="0.35">
      <c r="A303" t="s">
        <v>338</v>
      </c>
      <c r="B303" t="s">
        <v>391</v>
      </c>
      <c r="C303" t="s">
        <v>334</v>
      </c>
      <c r="D303">
        <v>2025</v>
      </c>
      <c r="E303">
        <v>26732716.7999998</v>
      </c>
      <c r="F303">
        <v>0</v>
      </c>
      <c r="G303">
        <v>0</v>
      </c>
    </row>
    <row r="304" spans="1:7" x14ac:dyDescent="0.35">
      <c r="A304" t="s">
        <v>338</v>
      </c>
      <c r="B304" t="s">
        <v>391</v>
      </c>
      <c r="C304" t="s">
        <v>334</v>
      </c>
      <c r="D304">
        <v>2026</v>
      </c>
      <c r="E304">
        <v>26732716.7999998</v>
      </c>
      <c r="F304">
        <v>0</v>
      </c>
      <c r="G304">
        <v>0</v>
      </c>
    </row>
    <row r="305" spans="1:7" x14ac:dyDescent="0.35">
      <c r="A305" t="s">
        <v>338</v>
      </c>
      <c r="B305" t="s">
        <v>391</v>
      </c>
      <c r="C305" t="s">
        <v>334</v>
      </c>
      <c r="D305">
        <v>2028</v>
      </c>
      <c r="E305">
        <v>26732716.7999998</v>
      </c>
      <c r="F305">
        <v>0</v>
      </c>
      <c r="G305">
        <v>0</v>
      </c>
    </row>
    <row r="306" spans="1:7" x14ac:dyDescent="0.35">
      <c r="A306" t="s">
        <v>338</v>
      </c>
      <c r="B306" t="s">
        <v>391</v>
      </c>
      <c r="C306" t="s">
        <v>334</v>
      </c>
      <c r="D306">
        <v>2030</v>
      </c>
      <c r="E306">
        <v>26732716.7999998</v>
      </c>
      <c r="F306">
        <v>0</v>
      </c>
      <c r="G306">
        <v>0</v>
      </c>
    </row>
    <row r="307" spans="1:7" x14ac:dyDescent="0.35">
      <c r="A307" t="s">
        <v>338</v>
      </c>
      <c r="B307" t="s">
        <v>391</v>
      </c>
      <c r="C307" t="s">
        <v>334</v>
      </c>
      <c r="D307">
        <v>2032</v>
      </c>
      <c r="E307">
        <v>26732716.7999998</v>
      </c>
      <c r="F307">
        <v>0</v>
      </c>
      <c r="G307">
        <v>0</v>
      </c>
    </row>
    <row r="308" spans="1:7" x14ac:dyDescent="0.35">
      <c r="A308" t="s">
        <v>338</v>
      </c>
      <c r="B308" t="s">
        <v>391</v>
      </c>
      <c r="C308" t="s">
        <v>334</v>
      </c>
      <c r="D308">
        <v>2035</v>
      </c>
      <c r="E308">
        <v>26732716.7999998</v>
      </c>
      <c r="F308">
        <v>0</v>
      </c>
      <c r="G308">
        <v>0</v>
      </c>
    </row>
    <row r="309" spans="1:7" x14ac:dyDescent="0.35">
      <c r="A309" t="s">
        <v>338</v>
      </c>
      <c r="B309" t="s">
        <v>391</v>
      </c>
      <c r="C309" t="s">
        <v>334</v>
      </c>
      <c r="D309">
        <v>2040</v>
      </c>
      <c r="E309">
        <v>26732716.7999998</v>
      </c>
      <c r="F309">
        <v>0</v>
      </c>
      <c r="G309">
        <v>0</v>
      </c>
    </row>
    <row r="310" spans="1:7" x14ac:dyDescent="0.35">
      <c r="A310" t="s">
        <v>338</v>
      </c>
      <c r="B310" t="s">
        <v>391</v>
      </c>
      <c r="C310" t="s">
        <v>334</v>
      </c>
      <c r="D310">
        <v>2045</v>
      </c>
      <c r="E310">
        <v>26732716.7999998</v>
      </c>
      <c r="F310">
        <v>0</v>
      </c>
      <c r="G310">
        <v>0</v>
      </c>
    </row>
    <row r="311" spans="1:7" x14ac:dyDescent="0.35">
      <c r="A311" t="s">
        <v>340</v>
      </c>
      <c r="B311" t="s">
        <v>392</v>
      </c>
      <c r="C311" t="s">
        <v>334</v>
      </c>
      <c r="D311">
        <v>2022</v>
      </c>
      <c r="E311">
        <v>4111.7312407321197</v>
      </c>
      <c r="F311">
        <v>0</v>
      </c>
      <c r="G311">
        <v>47.651326370978602</v>
      </c>
    </row>
    <row r="312" spans="1:7" x14ac:dyDescent="0.35">
      <c r="A312" t="s">
        <v>340</v>
      </c>
      <c r="B312" t="s">
        <v>392</v>
      </c>
      <c r="C312" t="s">
        <v>334</v>
      </c>
      <c r="D312">
        <v>2023</v>
      </c>
      <c r="E312">
        <v>4193.7427959819597</v>
      </c>
      <c r="F312">
        <v>0</v>
      </c>
      <c r="G312">
        <v>50.016096503991001</v>
      </c>
    </row>
    <row r="313" spans="1:7" x14ac:dyDescent="0.35">
      <c r="A313" t="s">
        <v>340</v>
      </c>
      <c r="B313" t="s">
        <v>392</v>
      </c>
      <c r="C313" t="s">
        <v>334</v>
      </c>
      <c r="D313">
        <v>2024</v>
      </c>
      <c r="E313">
        <v>4315.2296820350502</v>
      </c>
      <c r="F313">
        <v>0</v>
      </c>
      <c r="G313">
        <v>54.032981141263903</v>
      </c>
    </row>
    <row r="314" spans="1:7" x14ac:dyDescent="0.35">
      <c r="A314" t="s">
        <v>340</v>
      </c>
      <c r="B314" t="s">
        <v>392</v>
      </c>
      <c r="C314" t="s">
        <v>334</v>
      </c>
      <c r="D314">
        <v>2025</v>
      </c>
      <c r="E314">
        <v>4465.0956250445097</v>
      </c>
      <c r="F314">
        <v>0</v>
      </c>
      <c r="G314">
        <v>56.087193876009202</v>
      </c>
    </row>
    <row r="315" spans="1:7" x14ac:dyDescent="0.35">
      <c r="A315" t="s">
        <v>340</v>
      </c>
      <c r="B315" t="s">
        <v>392</v>
      </c>
      <c r="C315" t="s">
        <v>334</v>
      </c>
      <c r="D315">
        <v>2026</v>
      </c>
      <c r="E315">
        <v>3146.0906637102198</v>
      </c>
      <c r="F315">
        <v>0</v>
      </c>
      <c r="G315">
        <v>32.905070339554598</v>
      </c>
    </row>
    <row r="316" spans="1:7" x14ac:dyDescent="0.35">
      <c r="A316" t="s">
        <v>340</v>
      </c>
      <c r="B316" t="s">
        <v>392</v>
      </c>
      <c r="C316" t="s">
        <v>334</v>
      </c>
      <c r="D316">
        <v>2028</v>
      </c>
      <c r="E316">
        <v>2470.8547395608198</v>
      </c>
      <c r="F316">
        <v>0</v>
      </c>
      <c r="G316">
        <v>25.3114658757512</v>
      </c>
    </row>
    <row r="317" spans="1:7" x14ac:dyDescent="0.35">
      <c r="A317" t="s">
        <v>340</v>
      </c>
      <c r="B317" t="s">
        <v>392</v>
      </c>
      <c r="C317" t="s">
        <v>334</v>
      </c>
      <c r="D317">
        <v>2030</v>
      </c>
      <c r="E317">
        <v>2603.6820751864602</v>
      </c>
      <c r="F317">
        <v>0</v>
      </c>
      <c r="G317">
        <v>27.948292938572202</v>
      </c>
    </row>
    <row r="318" spans="1:7" x14ac:dyDescent="0.35">
      <c r="A318" t="s">
        <v>340</v>
      </c>
      <c r="B318" t="s">
        <v>392</v>
      </c>
      <c r="C318" t="s">
        <v>334</v>
      </c>
      <c r="D318">
        <v>2032</v>
      </c>
      <c r="E318">
        <v>2239.4753306542302</v>
      </c>
      <c r="F318">
        <v>0</v>
      </c>
      <c r="G318">
        <v>23.706269918138702</v>
      </c>
    </row>
    <row r="319" spans="1:7" x14ac:dyDescent="0.35">
      <c r="A319" t="s">
        <v>340</v>
      </c>
      <c r="B319" t="s">
        <v>392</v>
      </c>
      <c r="C319" t="s">
        <v>334</v>
      </c>
      <c r="D319">
        <v>2035</v>
      </c>
      <c r="E319">
        <v>1558.5732281033299</v>
      </c>
      <c r="F319">
        <v>0</v>
      </c>
      <c r="G319">
        <v>11.161666573477</v>
      </c>
    </row>
    <row r="320" spans="1:7" x14ac:dyDescent="0.35">
      <c r="A320" t="s">
        <v>340</v>
      </c>
      <c r="B320" t="s">
        <v>392</v>
      </c>
      <c r="C320" t="s">
        <v>334</v>
      </c>
      <c r="D320">
        <v>2040</v>
      </c>
      <c r="E320">
        <v>1377.9757847229901</v>
      </c>
      <c r="F320">
        <v>0</v>
      </c>
      <c r="G320">
        <v>8.48204018124604</v>
      </c>
    </row>
    <row r="321" spans="1:7" x14ac:dyDescent="0.35">
      <c r="A321" t="s">
        <v>340</v>
      </c>
      <c r="B321" t="s">
        <v>392</v>
      </c>
      <c r="C321" t="s">
        <v>334</v>
      </c>
      <c r="D321">
        <v>2045</v>
      </c>
      <c r="E321">
        <v>469.21873400356702</v>
      </c>
      <c r="F321">
        <v>0</v>
      </c>
      <c r="G321">
        <v>1.7020482363274101</v>
      </c>
    </row>
    <row r="322" spans="1:7" x14ac:dyDescent="0.35">
      <c r="A322" t="s">
        <v>341</v>
      </c>
      <c r="B322" t="s">
        <v>391</v>
      </c>
      <c r="C322" t="s">
        <v>334</v>
      </c>
      <c r="D322">
        <v>2022</v>
      </c>
      <c r="E322">
        <v>0</v>
      </c>
      <c r="F322">
        <v>0</v>
      </c>
      <c r="G322">
        <v>0</v>
      </c>
    </row>
    <row r="323" spans="1:7" x14ac:dyDescent="0.35">
      <c r="A323" t="s">
        <v>341</v>
      </c>
      <c r="B323" t="s">
        <v>391</v>
      </c>
      <c r="C323" t="s">
        <v>334</v>
      </c>
      <c r="D323">
        <v>2023</v>
      </c>
      <c r="E323">
        <v>0</v>
      </c>
      <c r="F323">
        <v>0</v>
      </c>
      <c r="G323">
        <v>0</v>
      </c>
    </row>
    <row r="324" spans="1:7" x14ac:dyDescent="0.35">
      <c r="A324" t="s">
        <v>341</v>
      </c>
      <c r="B324" t="s">
        <v>391</v>
      </c>
      <c r="C324" t="s">
        <v>334</v>
      </c>
      <c r="D324">
        <v>2024</v>
      </c>
      <c r="E324">
        <v>0</v>
      </c>
      <c r="F324">
        <v>0</v>
      </c>
      <c r="G324">
        <v>0</v>
      </c>
    </row>
    <row r="325" spans="1:7" x14ac:dyDescent="0.35">
      <c r="A325" t="s">
        <v>341</v>
      </c>
      <c r="B325" t="s">
        <v>391</v>
      </c>
      <c r="C325" t="s">
        <v>334</v>
      </c>
      <c r="D325">
        <v>2025</v>
      </c>
      <c r="E325">
        <v>0</v>
      </c>
      <c r="F325">
        <v>0</v>
      </c>
      <c r="G325">
        <v>0</v>
      </c>
    </row>
    <row r="326" spans="1:7" x14ac:dyDescent="0.35">
      <c r="A326" t="s">
        <v>341</v>
      </c>
      <c r="B326" t="s">
        <v>391</v>
      </c>
      <c r="C326" t="s">
        <v>334</v>
      </c>
      <c r="D326">
        <v>2026</v>
      </c>
      <c r="E326">
        <v>0</v>
      </c>
      <c r="F326">
        <v>0</v>
      </c>
      <c r="G326">
        <v>0</v>
      </c>
    </row>
    <row r="327" spans="1:7" x14ac:dyDescent="0.35">
      <c r="A327" t="s">
        <v>341</v>
      </c>
      <c r="B327" t="s">
        <v>391</v>
      </c>
      <c r="C327" t="s">
        <v>334</v>
      </c>
      <c r="D327">
        <v>2028</v>
      </c>
      <c r="E327">
        <v>0</v>
      </c>
      <c r="F327">
        <v>0</v>
      </c>
      <c r="G327">
        <v>0</v>
      </c>
    </row>
    <row r="328" spans="1:7" x14ac:dyDescent="0.35">
      <c r="A328" t="s">
        <v>341</v>
      </c>
      <c r="B328" t="s">
        <v>391</v>
      </c>
      <c r="C328" t="s">
        <v>334</v>
      </c>
      <c r="D328">
        <v>2030</v>
      </c>
      <c r="E328">
        <v>0</v>
      </c>
      <c r="F328">
        <v>0</v>
      </c>
      <c r="G328">
        <v>0</v>
      </c>
    </row>
    <row r="329" spans="1:7" x14ac:dyDescent="0.35">
      <c r="A329" t="s">
        <v>341</v>
      </c>
      <c r="B329" t="s">
        <v>391</v>
      </c>
      <c r="C329" t="s">
        <v>334</v>
      </c>
      <c r="D329">
        <v>2032</v>
      </c>
      <c r="E329">
        <v>0</v>
      </c>
      <c r="F329">
        <v>0</v>
      </c>
      <c r="G329">
        <v>0</v>
      </c>
    </row>
    <row r="330" spans="1:7" x14ac:dyDescent="0.35">
      <c r="A330" t="s">
        <v>341</v>
      </c>
      <c r="B330" t="s">
        <v>391</v>
      </c>
      <c r="C330" t="s">
        <v>334</v>
      </c>
      <c r="D330">
        <v>2035</v>
      </c>
      <c r="E330">
        <v>0</v>
      </c>
      <c r="F330">
        <v>0</v>
      </c>
      <c r="G330">
        <v>0</v>
      </c>
    </row>
    <row r="331" spans="1:7" x14ac:dyDescent="0.35">
      <c r="A331" t="s">
        <v>341</v>
      </c>
      <c r="B331" t="s">
        <v>391</v>
      </c>
      <c r="C331" t="s">
        <v>334</v>
      </c>
      <c r="D331">
        <v>2040</v>
      </c>
      <c r="E331">
        <v>0</v>
      </c>
      <c r="F331">
        <v>0</v>
      </c>
      <c r="G331">
        <v>0</v>
      </c>
    </row>
    <row r="332" spans="1:7" x14ac:dyDescent="0.35">
      <c r="A332" t="s">
        <v>341</v>
      </c>
      <c r="B332" t="s">
        <v>391</v>
      </c>
      <c r="C332" t="s">
        <v>334</v>
      </c>
      <c r="D332">
        <v>2045</v>
      </c>
      <c r="E332">
        <v>0</v>
      </c>
      <c r="F332">
        <v>0</v>
      </c>
      <c r="G332">
        <v>0</v>
      </c>
    </row>
    <row r="333" spans="1:7" x14ac:dyDescent="0.35">
      <c r="A333" t="s">
        <v>297</v>
      </c>
      <c r="B333" t="s">
        <v>391</v>
      </c>
      <c r="C333" t="s">
        <v>238</v>
      </c>
      <c r="D333">
        <v>2022</v>
      </c>
      <c r="E333">
        <v>1935872.3999999899</v>
      </c>
      <c r="F333">
        <v>0</v>
      </c>
      <c r="G333">
        <v>0</v>
      </c>
    </row>
    <row r="334" spans="1:7" x14ac:dyDescent="0.35">
      <c r="A334" t="s">
        <v>297</v>
      </c>
      <c r="B334" t="s">
        <v>391</v>
      </c>
      <c r="C334" t="s">
        <v>238</v>
      </c>
      <c r="D334">
        <v>2023</v>
      </c>
      <c r="E334">
        <v>3699435.5999999898</v>
      </c>
      <c r="F334">
        <v>0</v>
      </c>
      <c r="G334">
        <v>0</v>
      </c>
    </row>
    <row r="335" spans="1:7" x14ac:dyDescent="0.35">
      <c r="A335" t="s">
        <v>297</v>
      </c>
      <c r="B335" t="s">
        <v>391</v>
      </c>
      <c r="C335" t="s">
        <v>238</v>
      </c>
      <c r="D335">
        <v>2024</v>
      </c>
      <c r="E335">
        <v>4725669.6000000397</v>
      </c>
      <c r="F335">
        <v>0</v>
      </c>
      <c r="G335">
        <v>0</v>
      </c>
    </row>
    <row r="336" spans="1:7" x14ac:dyDescent="0.35">
      <c r="A336" t="s">
        <v>297</v>
      </c>
      <c r="B336" t="s">
        <v>391</v>
      </c>
      <c r="C336" t="s">
        <v>238</v>
      </c>
      <c r="D336">
        <v>2025</v>
      </c>
      <c r="E336">
        <v>6084871.2000000002</v>
      </c>
      <c r="F336">
        <v>0</v>
      </c>
      <c r="G336">
        <v>0</v>
      </c>
    </row>
    <row r="337" spans="1:7" x14ac:dyDescent="0.35">
      <c r="A337" t="s">
        <v>297</v>
      </c>
      <c r="B337" t="s">
        <v>391</v>
      </c>
      <c r="C337" t="s">
        <v>238</v>
      </c>
      <c r="D337">
        <v>2026</v>
      </c>
      <c r="E337">
        <v>6084871.2000000002</v>
      </c>
      <c r="F337">
        <v>0</v>
      </c>
      <c r="G337">
        <v>0</v>
      </c>
    </row>
    <row r="338" spans="1:7" x14ac:dyDescent="0.35">
      <c r="A338" t="s">
        <v>297</v>
      </c>
      <c r="B338" t="s">
        <v>391</v>
      </c>
      <c r="C338" t="s">
        <v>238</v>
      </c>
      <c r="D338">
        <v>2028</v>
      </c>
      <c r="E338">
        <v>7611213.5999999596</v>
      </c>
      <c r="F338">
        <v>0</v>
      </c>
      <c r="G338">
        <v>0</v>
      </c>
    </row>
    <row r="339" spans="1:7" x14ac:dyDescent="0.35">
      <c r="A339" t="s">
        <v>297</v>
      </c>
      <c r="B339" t="s">
        <v>391</v>
      </c>
      <c r="C339" t="s">
        <v>238</v>
      </c>
      <c r="D339">
        <v>2030</v>
      </c>
      <c r="E339">
        <v>7611213.5999999596</v>
      </c>
      <c r="F339">
        <v>0</v>
      </c>
      <c r="G339">
        <v>0</v>
      </c>
    </row>
    <row r="340" spans="1:7" x14ac:dyDescent="0.35">
      <c r="A340" t="s">
        <v>297</v>
      </c>
      <c r="B340" t="s">
        <v>391</v>
      </c>
      <c r="C340" t="s">
        <v>238</v>
      </c>
      <c r="D340">
        <v>2032</v>
      </c>
      <c r="E340">
        <v>7611213.5999999596</v>
      </c>
      <c r="F340">
        <v>0</v>
      </c>
      <c r="G340">
        <v>0</v>
      </c>
    </row>
    <row r="341" spans="1:7" x14ac:dyDescent="0.35">
      <c r="A341" t="s">
        <v>297</v>
      </c>
      <c r="B341" t="s">
        <v>391</v>
      </c>
      <c r="C341" t="s">
        <v>238</v>
      </c>
      <c r="D341">
        <v>2035</v>
      </c>
      <c r="E341">
        <v>7611213.5999999596</v>
      </c>
      <c r="F341">
        <v>0</v>
      </c>
      <c r="G341">
        <v>0</v>
      </c>
    </row>
    <row r="342" spans="1:7" x14ac:dyDescent="0.35">
      <c r="A342" t="s">
        <v>297</v>
      </c>
      <c r="B342" t="s">
        <v>391</v>
      </c>
      <c r="C342" t="s">
        <v>238</v>
      </c>
      <c r="D342">
        <v>2040</v>
      </c>
      <c r="E342">
        <v>7611213.5999999596</v>
      </c>
      <c r="F342">
        <v>0</v>
      </c>
      <c r="G342">
        <v>0</v>
      </c>
    </row>
    <row r="343" spans="1:7" x14ac:dyDescent="0.35">
      <c r="A343" t="s">
        <v>297</v>
      </c>
      <c r="B343" t="s">
        <v>391</v>
      </c>
      <c r="C343" t="s">
        <v>238</v>
      </c>
      <c r="D343">
        <v>2045</v>
      </c>
      <c r="E343">
        <v>7611301.1999999797</v>
      </c>
      <c r="F343">
        <v>0</v>
      </c>
      <c r="G343">
        <v>0</v>
      </c>
    </row>
    <row r="344" spans="1:7" x14ac:dyDescent="0.35">
      <c r="A344" t="s">
        <v>298</v>
      </c>
      <c r="B344" t="s">
        <v>391</v>
      </c>
      <c r="C344" t="s">
        <v>238</v>
      </c>
      <c r="D344">
        <v>2022</v>
      </c>
      <c r="E344">
        <v>0</v>
      </c>
      <c r="F344">
        <v>0</v>
      </c>
      <c r="G344">
        <v>0</v>
      </c>
    </row>
    <row r="345" spans="1:7" x14ac:dyDescent="0.35">
      <c r="A345" t="s">
        <v>298</v>
      </c>
      <c r="B345" t="s">
        <v>391</v>
      </c>
      <c r="C345" t="s">
        <v>238</v>
      </c>
      <c r="D345">
        <v>2023</v>
      </c>
      <c r="E345">
        <v>0</v>
      </c>
      <c r="F345">
        <v>0</v>
      </c>
      <c r="G345">
        <v>0</v>
      </c>
    </row>
    <row r="346" spans="1:7" x14ac:dyDescent="0.35">
      <c r="A346" t="s">
        <v>298</v>
      </c>
      <c r="B346" t="s">
        <v>391</v>
      </c>
      <c r="C346" t="s">
        <v>238</v>
      </c>
      <c r="D346">
        <v>2024</v>
      </c>
      <c r="E346">
        <v>0</v>
      </c>
      <c r="F346">
        <v>0</v>
      </c>
      <c r="G346">
        <v>0</v>
      </c>
    </row>
    <row r="347" spans="1:7" x14ac:dyDescent="0.35">
      <c r="A347" t="s">
        <v>298</v>
      </c>
      <c r="B347" t="s">
        <v>391</v>
      </c>
      <c r="C347" t="s">
        <v>238</v>
      </c>
      <c r="D347">
        <v>2025</v>
      </c>
      <c r="E347">
        <v>0</v>
      </c>
      <c r="F347">
        <v>0</v>
      </c>
      <c r="G347">
        <v>0</v>
      </c>
    </row>
    <row r="348" spans="1:7" x14ac:dyDescent="0.35">
      <c r="A348" t="s">
        <v>298</v>
      </c>
      <c r="B348" t="s">
        <v>391</v>
      </c>
      <c r="C348" t="s">
        <v>238</v>
      </c>
      <c r="D348">
        <v>2026</v>
      </c>
      <c r="E348">
        <v>1489.19999999999</v>
      </c>
      <c r="F348">
        <v>0</v>
      </c>
      <c r="G348">
        <v>0</v>
      </c>
    </row>
    <row r="349" spans="1:7" x14ac:dyDescent="0.35">
      <c r="A349" t="s">
        <v>298</v>
      </c>
      <c r="B349" t="s">
        <v>391</v>
      </c>
      <c r="C349" t="s">
        <v>238</v>
      </c>
      <c r="D349">
        <v>2028</v>
      </c>
      <c r="E349">
        <v>1279222.79999999</v>
      </c>
      <c r="F349">
        <v>0</v>
      </c>
      <c r="G349">
        <v>0</v>
      </c>
    </row>
    <row r="350" spans="1:7" x14ac:dyDescent="0.35">
      <c r="A350" t="s">
        <v>298</v>
      </c>
      <c r="B350" t="s">
        <v>391</v>
      </c>
      <c r="C350" t="s">
        <v>238</v>
      </c>
      <c r="D350">
        <v>2030</v>
      </c>
      <c r="E350">
        <v>1279222.79999999</v>
      </c>
      <c r="F350">
        <v>0</v>
      </c>
      <c r="G350">
        <v>0</v>
      </c>
    </row>
    <row r="351" spans="1:7" x14ac:dyDescent="0.35">
      <c r="A351" t="s">
        <v>298</v>
      </c>
      <c r="B351" t="s">
        <v>391</v>
      </c>
      <c r="C351" t="s">
        <v>238</v>
      </c>
      <c r="D351">
        <v>2032</v>
      </c>
      <c r="E351">
        <v>1279222.79999999</v>
      </c>
      <c r="F351">
        <v>0</v>
      </c>
      <c r="G351">
        <v>0</v>
      </c>
    </row>
    <row r="352" spans="1:7" x14ac:dyDescent="0.35">
      <c r="A352" t="s">
        <v>298</v>
      </c>
      <c r="B352" t="s">
        <v>391</v>
      </c>
      <c r="C352" t="s">
        <v>238</v>
      </c>
      <c r="D352">
        <v>2035</v>
      </c>
      <c r="E352">
        <v>1279222.79999999</v>
      </c>
      <c r="F352">
        <v>0</v>
      </c>
      <c r="G352">
        <v>0</v>
      </c>
    </row>
    <row r="353" spans="1:7" x14ac:dyDescent="0.35">
      <c r="A353" t="s">
        <v>298</v>
      </c>
      <c r="B353" t="s">
        <v>391</v>
      </c>
      <c r="C353" t="s">
        <v>238</v>
      </c>
      <c r="D353">
        <v>2040</v>
      </c>
      <c r="E353">
        <v>1279222.79999999</v>
      </c>
      <c r="F353">
        <v>0</v>
      </c>
      <c r="G353">
        <v>0</v>
      </c>
    </row>
    <row r="354" spans="1:7" x14ac:dyDescent="0.35">
      <c r="A354" t="s">
        <v>298</v>
      </c>
      <c r="B354" t="s">
        <v>391</v>
      </c>
      <c r="C354" t="s">
        <v>238</v>
      </c>
      <c r="D354">
        <v>2045</v>
      </c>
      <c r="E354">
        <v>1279222.79999999</v>
      </c>
      <c r="F354">
        <v>0</v>
      </c>
      <c r="G354">
        <v>0</v>
      </c>
    </row>
    <row r="355" spans="1:7" x14ac:dyDescent="0.35">
      <c r="A355" t="s">
        <v>346</v>
      </c>
      <c r="B355" t="s">
        <v>391</v>
      </c>
      <c r="C355" t="s">
        <v>345</v>
      </c>
      <c r="D355">
        <v>2022</v>
      </c>
      <c r="E355">
        <v>0</v>
      </c>
      <c r="F355">
        <v>0</v>
      </c>
      <c r="G355">
        <v>0</v>
      </c>
    </row>
    <row r="356" spans="1:7" x14ac:dyDescent="0.35">
      <c r="A356" t="s">
        <v>346</v>
      </c>
      <c r="B356" t="s">
        <v>391</v>
      </c>
      <c r="C356" t="s">
        <v>345</v>
      </c>
      <c r="D356">
        <v>2023</v>
      </c>
      <c r="E356">
        <v>0</v>
      </c>
      <c r="F356">
        <v>0</v>
      </c>
      <c r="G356">
        <v>0</v>
      </c>
    </row>
    <row r="357" spans="1:7" x14ac:dyDescent="0.35">
      <c r="A357" t="s">
        <v>346</v>
      </c>
      <c r="B357" t="s">
        <v>391</v>
      </c>
      <c r="C357" t="s">
        <v>345</v>
      </c>
      <c r="D357">
        <v>2024</v>
      </c>
      <c r="E357">
        <v>0</v>
      </c>
      <c r="F357">
        <v>0</v>
      </c>
      <c r="G357">
        <v>0</v>
      </c>
    </row>
    <row r="358" spans="1:7" x14ac:dyDescent="0.35">
      <c r="A358" t="s">
        <v>346</v>
      </c>
      <c r="B358" t="s">
        <v>391</v>
      </c>
      <c r="C358" t="s">
        <v>345</v>
      </c>
      <c r="D358">
        <v>2025</v>
      </c>
      <c r="E358">
        <v>0</v>
      </c>
      <c r="F358">
        <v>0</v>
      </c>
      <c r="G358">
        <v>0</v>
      </c>
    </row>
    <row r="359" spans="1:7" x14ac:dyDescent="0.35">
      <c r="A359" t="s">
        <v>346</v>
      </c>
      <c r="B359" t="s">
        <v>391</v>
      </c>
      <c r="C359" t="s">
        <v>345</v>
      </c>
      <c r="D359">
        <v>2026</v>
      </c>
      <c r="E359">
        <v>0</v>
      </c>
      <c r="F359">
        <v>0</v>
      </c>
      <c r="G359">
        <v>0</v>
      </c>
    </row>
    <row r="360" spans="1:7" x14ac:dyDescent="0.35">
      <c r="A360" t="s">
        <v>346</v>
      </c>
      <c r="B360" t="s">
        <v>391</v>
      </c>
      <c r="C360" t="s">
        <v>345</v>
      </c>
      <c r="D360">
        <v>2028</v>
      </c>
      <c r="E360">
        <v>0</v>
      </c>
      <c r="F360">
        <v>0</v>
      </c>
      <c r="G360">
        <v>0</v>
      </c>
    </row>
    <row r="361" spans="1:7" x14ac:dyDescent="0.35">
      <c r="A361" t="s">
        <v>346</v>
      </c>
      <c r="B361" t="s">
        <v>391</v>
      </c>
      <c r="C361" t="s">
        <v>345</v>
      </c>
      <c r="D361">
        <v>2030</v>
      </c>
      <c r="E361">
        <v>0</v>
      </c>
      <c r="F361">
        <v>0</v>
      </c>
      <c r="G361">
        <v>0</v>
      </c>
    </row>
    <row r="362" spans="1:7" x14ac:dyDescent="0.35">
      <c r="A362" t="s">
        <v>346</v>
      </c>
      <c r="B362" t="s">
        <v>391</v>
      </c>
      <c r="C362" t="s">
        <v>345</v>
      </c>
      <c r="D362">
        <v>2032</v>
      </c>
      <c r="E362">
        <v>0</v>
      </c>
      <c r="F362">
        <v>0</v>
      </c>
      <c r="G362">
        <v>0</v>
      </c>
    </row>
    <row r="363" spans="1:7" x14ac:dyDescent="0.35">
      <c r="A363" t="s">
        <v>346</v>
      </c>
      <c r="B363" t="s">
        <v>391</v>
      </c>
      <c r="C363" t="s">
        <v>345</v>
      </c>
      <c r="D363">
        <v>2035</v>
      </c>
      <c r="E363">
        <v>0</v>
      </c>
      <c r="F363">
        <v>0</v>
      </c>
      <c r="G363">
        <v>0</v>
      </c>
    </row>
    <row r="364" spans="1:7" x14ac:dyDescent="0.35">
      <c r="A364" t="s">
        <v>346</v>
      </c>
      <c r="B364" t="s">
        <v>391</v>
      </c>
      <c r="C364" t="s">
        <v>345</v>
      </c>
      <c r="D364">
        <v>2040</v>
      </c>
      <c r="E364">
        <v>0</v>
      </c>
      <c r="F364">
        <v>0</v>
      </c>
      <c r="G364">
        <v>0</v>
      </c>
    </row>
    <row r="365" spans="1:7" x14ac:dyDescent="0.35">
      <c r="A365" t="s">
        <v>346</v>
      </c>
      <c r="B365" t="s">
        <v>391</v>
      </c>
      <c r="C365" t="s">
        <v>345</v>
      </c>
      <c r="D365">
        <v>2045</v>
      </c>
      <c r="E365">
        <v>0</v>
      </c>
      <c r="F365">
        <v>0</v>
      </c>
      <c r="G365">
        <v>0</v>
      </c>
    </row>
    <row r="366" spans="1:7" x14ac:dyDescent="0.35">
      <c r="A366" t="s">
        <v>347</v>
      </c>
      <c r="B366" t="s">
        <v>392</v>
      </c>
      <c r="C366" t="s">
        <v>345</v>
      </c>
      <c r="D366">
        <v>2022</v>
      </c>
      <c r="E366">
        <v>35884156.164081499</v>
      </c>
      <c r="F366">
        <v>0</v>
      </c>
      <c r="G366">
        <v>204.833176117216</v>
      </c>
    </row>
    <row r="367" spans="1:7" x14ac:dyDescent="0.35">
      <c r="A367" t="s">
        <v>347</v>
      </c>
      <c r="B367" t="s">
        <v>392</v>
      </c>
      <c r="C367" t="s">
        <v>345</v>
      </c>
      <c r="D367">
        <v>2023</v>
      </c>
      <c r="E367">
        <v>36615997.942781501</v>
      </c>
      <c r="F367">
        <v>0</v>
      </c>
      <c r="G367">
        <v>211.09784252154299</v>
      </c>
    </row>
    <row r="368" spans="1:7" x14ac:dyDescent="0.35">
      <c r="A368" t="s">
        <v>347</v>
      </c>
      <c r="B368" t="s">
        <v>392</v>
      </c>
      <c r="C368" t="s">
        <v>345</v>
      </c>
      <c r="D368">
        <v>2024</v>
      </c>
      <c r="E368">
        <v>30691827.244146802</v>
      </c>
      <c r="F368">
        <v>0</v>
      </c>
      <c r="G368">
        <v>213.68866931237901</v>
      </c>
    </row>
    <row r="369" spans="1:7" x14ac:dyDescent="0.35">
      <c r="A369" t="s">
        <v>347</v>
      </c>
      <c r="B369" t="s">
        <v>392</v>
      </c>
      <c r="C369" t="s">
        <v>345</v>
      </c>
      <c r="D369">
        <v>2025</v>
      </c>
      <c r="E369">
        <v>29474756.113051102</v>
      </c>
      <c r="F369">
        <v>0</v>
      </c>
      <c r="G369">
        <v>223.53833841509399</v>
      </c>
    </row>
    <row r="370" spans="1:7" x14ac:dyDescent="0.35">
      <c r="A370" t="s">
        <v>347</v>
      </c>
      <c r="B370" t="s">
        <v>392</v>
      </c>
      <c r="C370" t="s">
        <v>345</v>
      </c>
      <c r="D370">
        <v>2026</v>
      </c>
      <c r="E370">
        <v>27526301.634106599</v>
      </c>
      <c r="F370">
        <v>0</v>
      </c>
      <c r="G370">
        <v>165.23615757290801</v>
      </c>
    </row>
    <row r="371" spans="1:7" x14ac:dyDescent="0.35">
      <c r="A371" t="s">
        <v>347</v>
      </c>
      <c r="B371" t="s">
        <v>392</v>
      </c>
      <c r="C371" t="s">
        <v>345</v>
      </c>
      <c r="D371">
        <v>2028</v>
      </c>
      <c r="E371">
        <v>24012093.721494</v>
      </c>
      <c r="F371">
        <v>0</v>
      </c>
      <c r="G371">
        <v>129.15584450749799</v>
      </c>
    </row>
    <row r="372" spans="1:7" x14ac:dyDescent="0.35">
      <c r="A372" t="s">
        <v>347</v>
      </c>
      <c r="B372" t="s">
        <v>392</v>
      </c>
      <c r="C372" t="s">
        <v>345</v>
      </c>
      <c r="D372">
        <v>2030</v>
      </c>
      <c r="E372">
        <v>23239893.647729699</v>
      </c>
      <c r="F372">
        <v>0</v>
      </c>
      <c r="G372">
        <v>145.10914138384601</v>
      </c>
    </row>
    <row r="373" spans="1:7" x14ac:dyDescent="0.35">
      <c r="A373" t="s">
        <v>347</v>
      </c>
      <c r="B373" t="s">
        <v>392</v>
      </c>
      <c r="C373" t="s">
        <v>345</v>
      </c>
      <c r="D373">
        <v>2032</v>
      </c>
      <c r="E373">
        <v>23487587.892420799</v>
      </c>
      <c r="F373">
        <v>0</v>
      </c>
      <c r="G373">
        <v>126.496860422445</v>
      </c>
    </row>
    <row r="374" spans="1:7" x14ac:dyDescent="0.35">
      <c r="A374" t="s">
        <v>347</v>
      </c>
      <c r="B374" t="s">
        <v>392</v>
      </c>
      <c r="C374" t="s">
        <v>345</v>
      </c>
      <c r="D374">
        <v>2035</v>
      </c>
      <c r="E374">
        <v>20946017.575052999</v>
      </c>
      <c r="F374">
        <v>0</v>
      </c>
      <c r="G374">
        <v>91.467027133476606</v>
      </c>
    </row>
    <row r="375" spans="1:7" x14ac:dyDescent="0.35">
      <c r="A375" t="s">
        <v>347</v>
      </c>
      <c r="B375" t="s">
        <v>392</v>
      </c>
      <c r="C375" t="s">
        <v>345</v>
      </c>
      <c r="D375">
        <v>2040</v>
      </c>
      <c r="E375">
        <v>18338402.065262701</v>
      </c>
      <c r="F375">
        <v>0</v>
      </c>
      <c r="G375">
        <v>84.419553428359606</v>
      </c>
    </row>
    <row r="376" spans="1:7" x14ac:dyDescent="0.35">
      <c r="A376" t="s">
        <v>347</v>
      </c>
      <c r="B376" t="s">
        <v>392</v>
      </c>
      <c r="C376" t="s">
        <v>345</v>
      </c>
      <c r="D376">
        <v>2045</v>
      </c>
      <c r="E376">
        <v>11591976.2081504</v>
      </c>
      <c r="F376">
        <v>0</v>
      </c>
      <c r="G376">
        <v>23.684870558856399</v>
      </c>
    </row>
    <row r="377" spans="1:7" x14ac:dyDescent="0.35">
      <c r="A377" t="s">
        <v>348</v>
      </c>
      <c r="B377" t="s">
        <v>393</v>
      </c>
      <c r="C377" t="s">
        <v>345</v>
      </c>
      <c r="D377">
        <v>2022</v>
      </c>
      <c r="E377">
        <v>17431.963399113101</v>
      </c>
      <c r="F377">
        <v>0</v>
      </c>
      <c r="G377">
        <v>215.53959758592501</v>
      </c>
    </row>
    <row r="378" spans="1:7" x14ac:dyDescent="0.35">
      <c r="A378" t="s">
        <v>348</v>
      </c>
      <c r="B378" t="s">
        <v>393</v>
      </c>
      <c r="C378" t="s">
        <v>345</v>
      </c>
      <c r="D378">
        <v>2023</v>
      </c>
      <c r="E378">
        <v>14937.9905546584</v>
      </c>
      <c r="F378">
        <v>0</v>
      </c>
      <c r="G378">
        <v>217.77716083280899</v>
      </c>
    </row>
    <row r="379" spans="1:7" x14ac:dyDescent="0.35">
      <c r="A379" t="s">
        <v>348</v>
      </c>
      <c r="B379" t="s">
        <v>393</v>
      </c>
      <c r="C379" t="s">
        <v>345</v>
      </c>
      <c r="D379">
        <v>2024</v>
      </c>
      <c r="E379">
        <v>13395.6084324733</v>
      </c>
      <c r="F379">
        <v>0</v>
      </c>
      <c r="G379">
        <v>216.56602441318</v>
      </c>
    </row>
    <row r="380" spans="1:7" x14ac:dyDescent="0.35">
      <c r="A380" t="s">
        <v>348</v>
      </c>
      <c r="B380" t="s">
        <v>393</v>
      </c>
      <c r="C380" t="s">
        <v>345</v>
      </c>
      <c r="D380">
        <v>2025</v>
      </c>
      <c r="E380">
        <v>0</v>
      </c>
      <c r="F380">
        <v>0</v>
      </c>
      <c r="G380">
        <v>0</v>
      </c>
    </row>
    <row r="381" spans="1:7" x14ac:dyDescent="0.35">
      <c r="A381" t="s">
        <v>348</v>
      </c>
      <c r="B381" t="s">
        <v>393</v>
      </c>
      <c r="C381" t="s">
        <v>345</v>
      </c>
      <c r="D381">
        <v>2026</v>
      </c>
      <c r="E381">
        <v>0</v>
      </c>
      <c r="F381">
        <v>0</v>
      </c>
      <c r="G381">
        <v>0</v>
      </c>
    </row>
    <row r="382" spans="1:7" x14ac:dyDescent="0.35">
      <c r="A382" t="s">
        <v>348</v>
      </c>
      <c r="B382" t="s">
        <v>393</v>
      </c>
      <c r="C382" t="s">
        <v>345</v>
      </c>
      <c r="D382">
        <v>2028</v>
      </c>
      <c r="E382">
        <v>0</v>
      </c>
      <c r="F382">
        <v>0</v>
      </c>
      <c r="G382">
        <v>0</v>
      </c>
    </row>
    <row r="383" spans="1:7" x14ac:dyDescent="0.35">
      <c r="A383" t="s">
        <v>348</v>
      </c>
      <c r="B383" t="s">
        <v>393</v>
      </c>
      <c r="C383" t="s">
        <v>345</v>
      </c>
      <c r="D383">
        <v>2030</v>
      </c>
      <c r="E383">
        <v>0</v>
      </c>
      <c r="F383">
        <v>0</v>
      </c>
      <c r="G383">
        <v>0</v>
      </c>
    </row>
    <row r="384" spans="1:7" x14ac:dyDescent="0.35">
      <c r="A384" t="s">
        <v>348</v>
      </c>
      <c r="B384" t="s">
        <v>393</v>
      </c>
      <c r="C384" t="s">
        <v>345</v>
      </c>
      <c r="D384">
        <v>2032</v>
      </c>
      <c r="E384">
        <v>0</v>
      </c>
      <c r="F384">
        <v>0</v>
      </c>
      <c r="G384">
        <v>0</v>
      </c>
    </row>
    <row r="385" spans="1:7" x14ac:dyDescent="0.35">
      <c r="A385" t="s">
        <v>348</v>
      </c>
      <c r="B385" t="s">
        <v>393</v>
      </c>
      <c r="C385" t="s">
        <v>345</v>
      </c>
      <c r="D385">
        <v>2035</v>
      </c>
      <c r="E385">
        <v>0</v>
      </c>
      <c r="F385">
        <v>0</v>
      </c>
      <c r="G385">
        <v>0</v>
      </c>
    </row>
    <row r="386" spans="1:7" x14ac:dyDescent="0.35">
      <c r="A386" t="s">
        <v>348</v>
      </c>
      <c r="B386" t="s">
        <v>393</v>
      </c>
      <c r="C386" t="s">
        <v>345</v>
      </c>
      <c r="D386">
        <v>2040</v>
      </c>
      <c r="E386">
        <v>0</v>
      </c>
      <c r="F386">
        <v>0</v>
      </c>
      <c r="G386">
        <v>0</v>
      </c>
    </row>
    <row r="387" spans="1:7" x14ac:dyDescent="0.35">
      <c r="A387" t="s">
        <v>348</v>
      </c>
      <c r="B387" t="s">
        <v>393</v>
      </c>
      <c r="C387" t="s">
        <v>345</v>
      </c>
      <c r="D387">
        <v>2045</v>
      </c>
      <c r="E387">
        <v>0</v>
      </c>
      <c r="F387">
        <v>0</v>
      </c>
      <c r="G387">
        <v>0</v>
      </c>
    </row>
    <row r="388" spans="1:7" x14ac:dyDescent="0.35">
      <c r="A388" t="s">
        <v>349</v>
      </c>
      <c r="B388" t="s">
        <v>391</v>
      </c>
      <c r="C388" t="s">
        <v>345</v>
      </c>
      <c r="D388">
        <v>2022</v>
      </c>
      <c r="E388">
        <v>0</v>
      </c>
      <c r="F388">
        <v>0</v>
      </c>
      <c r="G388">
        <v>0</v>
      </c>
    </row>
    <row r="389" spans="1:7" x14ac:dyDescent="0.35">
      <c r="A389" t="s">
        <v>349</v>
      </c>
      <c r="B389" t="s">
        <v>391</v>
      </c>
      <c r="C389" t="s">
        <v>345</v>
      </c>
      <c r="D389">
        <v>2023</v>
      </c>
      <c r="E389">
        <v>0</v>
      </c>
      <c r="F389">
        <v>0</v>
      </c>
      <c r="G389">
        <v>0</v>
      </c>
    </row>
    <row r="390" spans="1:7" x14ac:dyDescent="0.35">
      <c r="A390" t="s">
        <v>349</v>
      </c>
      <c r="B390" t="s">
        <v>391</v>
      </c>
      <c r="C390" t="s">
        <v>345</v>
      </c>
      <c r="D390">
        <v>2024</v>
      </c>
      <c r="E390">
        <v>0</v>
      </c>
      <c r="F390">
        <v>0</v>
      </c>
      <c r="G390">
        <v>0</v>
      </c>
    </row>
    <row r="391" spans="1:7" x14ac:dyDescent="0.35">
      <c r="A391" t="s">
        <v>349</v>
      </c>
      <c r="B391" t="s">
        <v>391</v>
      </c>
      <c r="C391" t="s">
        <v>345</v>
      </c>
      <c r="D391">
        <v>2025</v>
      </c>
      <c r="E391">
        <v>0</v>
      </c>
      <c r="F391">
        <v>0</v>
      </c>
      <c r="G391">
        <v>0</v>
      </c>
    </row>
    <row r="392" spans="1:7" x14ac:dyDescent="0.35">
      <c r="A392" t="s">
        <v>349</v>
      </c>
      <c r="B392" t="s">
        <v>391</v>
      </c>
      <c r="C392" t="s">
        <v>345</v>
      </c>
      <c r="D392">
        <v>2026</v>
      </c>
      <c r="E392">
        <v>0</v>
      </c>
      <c r="F392">
        <v>0</v>
      </c>
      <c r="G392">
        <v>0</v>
      </c>
    </row>
    <row r="393" spans="1:7" x14ac:dyDescent="0.35">
      <c r="A393" t="s">
        <v>349</v>
      </c>
      <c r="B393" t="s">
        <v>391</v>
      </c>
      <c r="C393" t="s">
        <v>345</v>
      </c>
      <c r="D393">
        <v>2028</v>
      </c>
      <c r="E393">
        <v>0</v>
      </c>
      <c r="F393">
        <v>0</v>
      </c>
      <c r="G393">
        <v>0</v>
      </c>
    </row>
    <row r="394" spans="1:7" x14ac:dyDescent="0.35">
      <c r="A394" t="s">
        <v>349</v>
      </c>
      <c r="B394" t="s">
        <v>391</v>
      </c>
      <c r="C394" t="s">
        <v>345</v>
      </c>
      <c r="D394">
        <v>2030</v>
      </c>
      <c r="E394">
        <v>0</v>
      </c>
      <c r="F394">
        <v>0</v>
      </c>
      <c r="G394">
        <v>0</v>
      </c>
    </row>
    <row r="395" spans="1:7" x14ac:dyDescent="0.35">
      <c r="A395" t="s">
        <v>349</v>
      </c>
      <c r="B395" t="s">
        <v>391</v>
      </c>
      <c r="C395" t="s">
        <v>345</v>
      </c>
      <c r="D395">
        <v>2032</v>
      </c>
      <c r="E395">
        <v>0</v>
      </c>
      <c r="F395">
        <v>0</v>
      </c>
      <c r="G395">
        <v>0</v>
      </c>
    </row>
    <row r="396" spans="1:7" x14ac:dyDescent="0.35">
      <c r="A396" t="s">
        <v>349</v>
      </c>
      <c r="B396" t="s">
        <v>391</v>
      </c>
      <c r="C396" t="s">
        <v>345</v>
      </c>
      <c r="D396">
        <v>2035</v>
      </c>
      <c r="E396">
        <v>0</v>
      </c>
      <c r="F396">
        <v>0</v>
      </c>
      <c r="G396">
        <v>0</v>
      </c>
    </row>
    <row r="397" spans="1:7" x14ac:dyDescent="0.35">
      <c r="A397" t="s">
        <v>349</v>
      </c>
      <c r="B397" t="s">
        <v>391</v>
      </c>
      <c r="C397" t="s">
        <v>345</v>
      </c>
      <c r="D397">
        <v>2040</v>
      </c>
      <c r="E397">
        <v>0</v>
      </c>
      <c r="F397">
        <v>0</v>
      </c>
      <c r="G397">
        <v>0</v>
      </c>
    </row>
    <row r="398" spans="1:7" x14ac:dyDescent="0.35">
      <c r="A398" t="s">
        <v>349</v>
      </c>
      <c r="B398" t="s">
        <v>391</v>
      </c>
      <c r="C398" t="s">
        <v>345</v>
      </c>
      <c r="D398">
        <v>2045</v>
      </c>
      <c r="E398">
        <v>0</v>
      </c>
      <c r="F398">
        <v>0</v>
      </c>
      <c r="G398">
        <v>0</v>
      </c>
    </row>
    <row r="399" spans="1:7" x14ac:dyDescent="0.35">
      <c r="A399" t="s">
        <v>351</v>
      </c>
      <c r="B399" t="s">
        <v>394</v>
      </c>
      <c r="C399" t="s">
        <v>345</v>
      </c>
      <c r="D399">
        <v>2022</v>
      </c>
      <c r="E399">
        <v>34522423.710971497</v>
      </c>
      <c r="F399">
        <v>0</v>
      </c>
      <c r="G399">
        <v>0</v>
      </c>
    </row>
    <row r="400" spans="1:7" x14ac:dyDescent="0.35">
      <c r="A400" t="s">
        <v>351</v>
      </c>
      <c r="B400" t="s">
        <v>394</v>
      </c>
      <c r="C400" t="s">
        <v>345</v>
      </c>
      <c r="D400">
        <v>2023</v>
      </c>
      <c r="E400">
        <v>34522423.710971497</v>
      </c>
      <c r="F400">
        <v>0</v>
      </c>
      <c r="G400">
        <v>0</v>
      </c>
    </row>
    <row r="401" spans="1:7" x14ac:dyDescent="0.35">
      <c r="A401" t="s">
        <v>351</v>
      </c>
      <c r="B401" t="s">
        <v>394</v>
      </c>
      <c r="C401" t="s">
        <v>345</v>
      </c>
      <c r="D401">
        <v>2024</v>
      </c>
      <c r="E401">
        <v>34522423.710971497</v>
      </c>
      <c r="F401">
        <v>0</v>
      </c>
      <c r="G401">
        <v>0</v>
      </c>
    </row>
    <row r="402" spans="1:7" x14ac:dyDescent="0.35">
      <c r="A402" t="s">
        <v>351</v>
      </c>
      <c r="B402" t="s">
        <v>394</v>
      </c>
      <c r="C402" t="s">
        <v>345</v>
      </c>
      <c r="D402">
        <v>2025</v>
      </c>
      <c r="E402">
        <v>34522423.710971497</v>
      </c>
      <c r="F402">
        <v>0</v>
      </c>
      <c r="G402">
        <v>0</v>
      </c>
    </row>
    <row r="403" spans="1:7" x14ac:dyDescent="0.35">
      <c r="A403" t="s">
        <v>351</v>
      </c>
      <c r="B403" t="s">
        <v>394</v>
      </c>
      <c r="C403" t="s">
        <v>345</v>
      </c>
      <c r="D403">
        <v>2026</v>
      </c>
      <c r="E403">
        <v>34522423.710971497</v>
      </c>
      <c r="F403">
        <v>0</v>
      </c>
      <c r="G403">
        <v>0</v>
      </c>
    </row>
    <row r="404" spans="1:7" x14ac:dyDescent="0.35">
      <c r="A404" t="s">
        <v>351</v>
      </c>
      <c r="B404" t="s">
        <v>394</v>
      </c>
      <c r="C404" t="s">
        <v>345</v>
      </c>
      <c r="D404">
        <v>2028</v>
      </c>
      <c r="E404">
        <v>34522423.710971497</v>
      </c>
      <c r="F404">
        <v>0</v>
      </c>
      <c r="G404">
        <v>0</v>
      </c>
    </row>
    <row r="405" spans="1:7" x14ac:dyDescent="0.35">
      <c r="A405" t="s">
        <v>351</v>
      </c>
      <c r="B405" t="s">
        <v>394</v>
      </c>
      <c r="C405" t="s">
        <v>345</v>
      </c>
      <c r="D405">
        <v>2030</v>
      </c>
      <c r="E405">
        <v>34522423.710971497</v>
      </c>
      <c r="F405">
        <v>0</v>
      </c>
      <c r="G405">
        <v>0</v>
      </c>
    </row>
    <row r="406" spans="1:7" x14ac:dyDescent="0.35">
      <c r="A406" t="s">
        <v>351</v>
      </c>
      <c r="B406" t="s">
        <v>394</v>
      </c>
      <c r="C406" t="s">
        <v>345</v>
      </c>
      <c r="D406">
        <v>2032</v>
      </c>
      <c r="E406">
        <v>34522423.710971497</v>
      </c>
      <c r="F406">
        <v>0</v>
      </c>
      <c r="G406">
        <v>0</v>
      </c>
    </row>
    <row r="407" spans="1:7" x14ac:dyDescent="0.35">
      <c r="A407" t="s">
        <v>351</v>
      </c>
      <c r="B407" t="s">
        <v>394</v>
      </c>
      <c r="C407" t="s">
        <v>345</v>
      </c>
      <c r="D407">
        <v>2035</v>
      </c>
      <c r="E407">
        <v>34522423.710971497</v>
      </c>
      <c r="F407">
        <v>0</v>
      </c>
      <c r="G407">
        <v>0</v>
      </c>
    </row>
    <row r="408" spans="1:7" x14ac:dyDescent="0.35">
      <c r="A408" t="s">
        <v>351</v>
      </c>
      <c r="B408" t="s">
        <v>394</v>
      </c>
      <c r="C408" t="s">
        <v>345</v>
      </c>
      <c r="D408">
        <v>2040</v>
      </c>
      <c r="E408">
        <v>34522423.710971497</v>
      </c>
      <c r="F408">
        <v>0</v>
      </c>
      <c r="G408">
        <v>0</v>
      </c>
    </row>
    <row r="409" spans="1:7" x14ac:dyDescent="0.35">
      <c r="A409" t="s">
        <v>351</v>
      </c>
      <c r="B409" t="s">
        <v>394</v>
      </c>
      <c r="C409" t="s">
        <v>345</v>
      </c>
      <c r="D409">
        <v>2045</v>
      </c>
      <c r="E409">
        <v>34522423.710971497</v>
      </c>
      <c r="F409">
        <v>0</v>
      </c>
      <c r="G409">
        <v>0</v>
      </c>
    </row>
    <row r="410" spans="1:7" x14ac:dyDescent="0.35">
      <c r="A410" t="s">
        <v>352</v>
      </c>
      <c r="B410" t="s">
        <v>392</v>
      </c>
      <c r="C410" t="s">
        <v>345</v>
      </c>
      <c r="D410">
        <v>2022</v>
      </c>
      <c r="E410">
        <v>6148.38765067227</v>
      </c>
      <c r="F410">
        <v>0</v>
      </c>
      <c r="G410">
        <v>46.825085172539801</v>
      </c>
    </row>
    <row r="411" spans="1:7" x14ac:dyDescent="0.35">
      <c r="A411" t="s">
        <v>352</v>
      </c>
      <c r="B411" t="s">
        <v>392</v>
      </c>
      <c r="C411" t="s">
        <v>345</v>
      </c>
      <c r="D411">
        <v>2023</v>
      </c>
      <c r="E411">
        <v>6104.6931101974697</v>
      </c>
      <c r="F411">
        <v>0</v>
      </c>
      <c r="G411">
        <v>49.943541954008801</v>
      </c>
    </row>
    <row r="412" spans="1:7" x14ac:dyDescent="0.35">
      <c r="A412" t="s">
        <v>352</v>
      </c>
      <c r="B412" t="s">
        <v>392</v>
      </c>
      <c r="C412" t="s">
        <v>345</v>
      </c>
      <c r="D412">
        <v>2024</v>
      </c>
      <c r="E412">
        <v>6223.7617662007597</v>
      </c>
      <c r="F412">
        <v>0</v>
      </c>
      <c r="G412">
        <v>52.238703750696203</v>
      </c>
    </row>
    <row r="413" spans="1:7" x14ac:dyDescent="0.35">
      <c r="A413" t="s">
        <v>352</v>
      </c>
      <c r="B413" t="s">
        <v>392</v>
      </c>
      <c r="C413" t="s">
        <v>345</v>
      </c>
      <c r="D413">
        <v>2025</v>
      </c>
      <c r="E413">
        <v>6331.8576076892396</v>
      </c>
      <c r="F413">
        <v>0</v>
      </c>
      <c r="G413">
        <v>56.442313167571101</v>
      </c>
    </row>
    <row r="414" spans="1:7" x14ac:dyDescent="0.35">
      <c r="A414" t="s">
        <v>352</v>
      </c>
      <c r="B414" t="s">
        <v>392</v>
      </c>
      <c r="C414" t="s">
        <v>345</v>
      </c>
      <c r="D414">
        <v>2026</v>
      </c>
      <c r="E414">
        <v>4381.9312799457002</v>
      </c>
      <c r="F414">
        <v>0</v>
      </c>
      <c r="G414">
        <v>34.033398823995597</v>
      </c>
    </row>
    <row r="415" spans="1:7" x14ac:dyDescent="0.35">
      <c r="A415" t="s">
        <v>352</v>
      </c>
      <c r="B415" t="s">
        <v>392</v>
      </c>
      <c r="C415" t="s">
        <v>345</v>
      </c>
      <c r="D415">
        <v>2028</v>
      </c>
      <c r="E415">
        <v>3433.9853555422801</v>
      </c>
      <c r="F415">
        <v>0</v>
      </c>
      <c r="G415">
        <v>26.808769646145301</v>
      </c>
    </row>
    <row r="416" spans="1:7" x14ac:dyDescent="0.35">
      <c r="A416" t="s">
        <v>352</v>
      </c>
      <c r="B416" t="s">
        <v>392</v>
      </c>
      <c r="C416" t="s">
        <v>345</v>
      </c>
      <c r="D416">
        <v>2030</v>
      </c>
      <c r="E416">
        <v>3577.6107684890399</v>
      </c>
      <c r="F416">
        <v>0</v>
      </c>
      <c r="G416">
        <v>31.901989147608901</v>
      </c>
    </row>
    <row r="417" spans="1:7" x14ac:dyDescent="0.35">
      <c r="A417" t="s">
        <v>352</v>
      </c>
      <c r="B417" t="s">
        <v>392</v>
      </c>
      <c r="C417" t="s">
        <v>345</v>
      </c>
      <c r="D417">
        <v>2032</v>
      </c>
      <c r="E417">
        <v>3042.7169530671399</v>
      </c>
      <c r="F417">
        <v>0</v>
      </c>
      <c r="G417">
        <v>27.729996240627099</v>
      </c>
    </row>
    <row r="418" spans="1:7" x14ac:dyDescent="0.35">
      <c r="A418" t="s">
        <v>352</v>
      </c>
      <c r="B418" t="s">
        <v>392</v>
      </c>
      <c r="C418" t="s">
        <v>345</v>
      </c>
      <c r="D418">
        <v>2035</v>
      </c>
      <c r="E418">
        <v>2114.86634107389</v>
      </c>
      <c r="F418">
        <v>0</v>
      </c>
      <c r="G418">
        <v>16.844987677325101</v>
      </c>
    </row>
    <row r="419" spans="1:7" x14ac:dyDescent="0.35">
      <c r="A419" t="s">
        <v>352</v>
      </c>
      <c r="B419" t="s">
        <v>392</v>
      </c>
      <c r="C419" t="s">
        <v>345</v>
      </c>
      <c r="D419">
        <v>2040</v>
      </c>
      <c r="E419">
        <v>1831.45210977139</v>
      </c>
      <c r="F419">
        <v>0</v>
      </c>
      <c r="G419">
        <v>13.931830416734201</v>
      </c>
    </row>
    <row r="420" spans="1:7" x14ac:dyDescent="0.35">
      <c r="A420" t="s">
        <v>352</v>
      </c>
      <c r="B420" t="s">
        <v>392</v>
      </c>
      <c r="C420" t="s">
        <v>345</v>
      </c>
      <c r="D420">
        <v>2045</v>
      </c>
      <c r="E420">
        <v>597.11297749937296</v>
      </c>
      <c r="F420">
        <v>0</v>
      </c>
      <c r="G420">
        <v>2.9710257267353199</v>
      </c>
    </row>
    <row r="421" spans="1:7" x14ac:dyDescent="0.35">
      <c r="A421" t="s">
        <v>353</v>
      </c>
      <c r="B421" t="s">
        <v>392</v>
      </c>
      <c r="C421" t="s">
        <v>345</v>
      </c>
      <c r="D421">
        <v>2022</v>
      </c>
      <c r="E421">
        <v>4903.7535601257296</v>
      </c>
      <c r="F421">
        <v>0</v>
      </c>
      <c r="G421">
        <v>267.49257274716001</v>
      </c>
    </row>
    <row r="422" spans="1:7" x14ac:dyDescent="0.35">
      <c r="A422" t="s">
        <v>353</v>
      </c>
      <c r="B422" t="s">
        <v>392</v>
      </c>
      <c r="C422" t="s">
        <v>345</v>
      </c>
      <c r="D422">
        <v>2023</v>
      </c>
      <c r="E422">
        <v>4909.96783689532</v>
      </c>
      <c r="F422">
        <v>0</v>
      </c>
      <c r="G422">
        <v>275.12719668416401</v>
      </c>
    </row>
    <row r="423" spans="1:7" x14ac:dyDescent="0.35">
      <c r="A423" t="s">
        <v>353</v>
      </c>
      <c r="B423" t="s">
        <v>392</v>
      </c>
      <c r="C423" t="s">
        <v>345</v>
      </c>
      <c r="D423">
        <v>2024</v>
      </c>
      <c r="E423">
        <v>4786.5709247350997</v>
      </c>
      <c r="F423">
        <v>0</v>
      </c>
      <c r="G423">
        <v>279.16669333546798</v>
      </c>
    </row>
    <row r="424" spans="1:7" x14ac:dyDescent="0.35">
      <c r="A424" t="s">
        <v>353</v>
      </c>
      <c r="B424" t="s">
        <v>392</v>
      </c>
      <c r="C424" t="s">
        <v>345</v>
      </c>
      <c r="D424">
        <v>2025</v>
      </c>
      <c r="E424">
        <v>4849.8771527237404</v>
      </c>
      <c r="F424">
        <v>0</v>
      </c>
      <c r="G424">
        <v>287.45257904747899</v>
      </c>
    </row>
    <row r="425" spans="1:7" x14ac:dyDescent="0.35">
      <c r="A425" t="s">
        <v>353</v>
      </c>
      <c r="B425" t="s">
        <v>392</v>
      </c>
      <c r="C425" t="s">
        <v>345</v>
      </c>
      <c r="D425">
        <v>2026</v>
      </c>
      <c r="E425">
        <v>3383.6511471482099</v>
      </c>
      <c r="F425">
        <v>0</v>
      </c>
      <c r="G425">
        <v>210.964188618387</v>
      </c>
    </row>
    <row r="426" spans="1:7" x14ac:dyDescent="0.35">
      <c r="A426" t="s">
        <v>353</v>
      </c>
      <c r="B426" t="s">
        <v>392</v>
      </c>
      <c r="C426" t="s">
        <v>345</v>
      </c>
      <c r="D426">
        <v>2028</v>
      </c>
      <c r="E426">
        <v>2649.85732584679</v>
      </c>
      <c r="F426">
        <v>0</v>
      </c>
      <c r="G426">
        <v>170.57600962276999</v>
      </c>
    </row>
    <row r="427" spans="1:7" x14ac:dyDescent="0.35">
      <c r="A427" t="s">
        <v>353</v>
      </c>
      <c r="B427" t="s">
        <v>392</v>
      </c>
      <c r="C427" t="s">
        <v>345</v>
      </c>
      <c r="D427">
        <v>2030</v>
      </c>
      <c r="E427">
        <v>2772.7701653962699</v>
      </c>
      <c r="F427">
        <v>0</v>
      </c>
      <c r="G427">
        <v>183.91569482001901</v>
      </c>
    </row>
    <row r="428" spans="1:7" x14ac:dyDescent="0.35">
      <c r="A428" t="s">
        <v>353</v>
      </c>
      <c r="B428" t="s">
        <v>392</v>
      </c>
      <c r="C428" t="s">
        <v>345</v>
      </c>
      <c r="D428">
        <v>2032</v>
      </c>
      <c r="E428">
        <v>2382.08554489376</v>
      </c>
      <c r="F428">
        <v>0</v>
      </c>
      <c r="G428">
        <v>164.36011788274399</v>
      </c>
    </row>
    <row r="429" spans="1:7" x14ac:dyDescent="0.35">
      <c r="A429" t="s">
        <v>353</v>
      </c>
      <c r="B429" t="s">
        <v>392</v>
      </c>
      <c r="C429" t="s">
        <v>345</v>
      </c>
      <c r="D429">
        <v>2035</v>
      </c>
      <c r="E429">
        <v>1662.27814274601</v>
      </c>
      <c r="F429">
        <v>0</v>
      </c>
      <c r="G429">
        <v>108.778674113137</v>
      </c>
    </row>
    <row r="430" spans="1:7" x14ac:dyDescent="0.35">
      <c r="A430" t="s">
        <v>353</v>
      </c>
      <c r="B430" t="s">
        <v>392</v>
      </c>
      <c r="C430" t="s">
        <v>345</v>
      </c>
      <c r="D430">
        <v>2040</v>
      </c>
      <c r="E430">
        <v>1443.3597320808401</v>
      </c>
      <c r="F430">
        <v>0</v>
      </c>
      <c r="G430">
        <v>98.266299364128699</v>
      </c>
    </row>
    <row r="431" spans="1:7" x14ac:dyDescent="0.35">
      <c r="A431" t="s">
        <v>353</v>
      </c>
      <c r="B431" t="s">
        <v>392</v>
      </c>
      <c r="C431" t="s">
        <v>345</v>
      </c>
      <c r="D431">
        <v>2045</v>
      </c>
      <c r="E431">
        <v>479.63732962384898</v>
      </c>
      <c r="F431">
        <v>0</v>
      </c>
      <c r="G431">
        <v>25.186416950613602</v>
      </c>
    </row>
    <row r="432" spans="1:7" x14ac:dyDescent="0.35">
      <c r="A432" t="s">
        <v>354</v>
      </c>
      <c r="B432" t="s">
        <v>391</v>
      </c>
      <c r="C432" t="s">
        <v>345</v>
      </c>
      <c r="D432">
        <v>2022</v>
      </c>
      <c r="E432">
        <v>3731234.3999999799</v>
      </c>
      <c r="F432">
        <v>0</v>
      </c>
      <c r="G432">
        <v>0</v>
      </c>
    </row>
    <row r="433" spans="1:7" x14ac:dyDescent="0.35">
      <c r="A433" t="s">
        <v>354</v>
      </c>
      <c r="B433" t="s">
        <v>391</v>
      </c>
      <c r="C433" t="s">
        <v>345</v>
      </c>
      <c r="D433">
        <v>2023</v>
      </c>
      <c r="E433">
        <v>3731234.3999999799</v>
      </c>
      <c r="F433">
        <v>0</v>
      </c>
      <c r="G433">
        <v>0</v>
      </c>
    </row>
    <row r="434" spans="1:7" x14ac:dyDescent="0.35">
      <c r="A434" t="s">
        <v>354</v>
      </c>
      <c r="B434" t="s">
        <v>391</v>
      </c>
      <c r="C434" t="s">
        <v>345</v>
      </c>
      <c r="D434">
        <v>2024</v>
      </c>
      <c r="E434">
        <v>3731234.3999999799</v>
      </c>
      <c r="F434">
        <v>0</v>
      </c>
      <c r="G434">
        <v>0</v>
      </c>
    </row>
    <row r="435" spans="1:7" x14ac:dyDescent="0.35">
      <c r="A435" t="s">
        <v>354</v>
      </c>
      <c r="B435" t="s">
        <v>391</v>
      </c>
      <c r="C435" t="s">
        <v>345</v>
      </c>
      <c r="D435">
        <v>2025</v>
      </c>
      <c r="E435">
        <v>3731234.3999999799</v>
      </c>
      <c r="F435">
        <v>0</v>
      </c>
      <c r="G435">
        <v>0</v>
      </c>
    </row>
    <row r="436" spans="1:7" x14ac:dyDescent="0.35">
      <c r="A436" t="s">
        <v>354</v>
      </c>
      <c r="B436" t="s">
        <v>391</v>
      </c>
      <c r="C436" t="s">
        <v>345</v>
      </c>
      <c r="D436">
        <v>2026</v>
      </c>
      <c r="E436">
        <v>3731234.3999999799</v>
      </c>
      <c r="F436">
        <v>0</v>
      </c>
      <c r="G436">
        <v>0</v>
      </c>
    </row>
    <row r="437" spans="1:7" x14ac:dyDescent="0.35">
      <c r="A437" t="s">
        <v>354</v>
      </c>
      <c r="B437" t="s">
        <v>391</v>
      </c>
      <c r="C437" t="s">
        <v>345</v>
      </c>
      <c r="D437">
        <v>2028</v>
      </c>
      <c r="E437">
        <v>3731234.3999999799</v>
      </c>
      <c r="F437">
        <v>0</v>
      </c>
      <c r="G437">
        <v>0</v>
      </c>
    </row>
    <row r="438" spans="1:7" x14ac:dyDescent="0.35">
      <c r="A438" t="s">
        <v>354</v>
      </c>
      <c r="B438" t="s">
        <v>391</v>
      </c>
      <c r="C438" t="s">
        <v>345</v>
      </c>
      <c r="D438">
        <v>2030</v>
      </c>
      <c r="E438">
        <v>3731234.3999999799</v>
      </c>
      <c r="F438">
        <v>0</v>
      </c>
      <c r="G438">
        <v>0</v>
      </c>
    </row>
    <row r="439" spans="1:7" x14ac:dyDescent="0.35">
      <c r="A439" t="s">
        <v>354</v>
      </c>
      <c r="B439" t="s">
        <v>391</v>
      </c>
      <c r="C439" t="s">
        <v>345</v>
      </c>
      <c r="D439">
        <v>2032</v>
      </c>
      <c r="E439">
        <v>3731234.3999999799</v>
      </c>
      <c r="F439">
        <v>0</v>
      </c>
      <c r="G439">
        <v>0</v>
      </c>
    </row>
    <row r="440" spans="1:7" x14ac:dyDescent="0.35">
      <c r="A440" t="s">
        <v>354</v>
      </c>
      <c r="B440" t="s">
        <v>391</v>
      </c>
      <c r="C440" t="s">
        <v>345</v>
      </c>
      <c r="D440">
        <v>2035</v>
      </c>
      <c r="E440">
        <v>3731234.3999999799</v>
      </c>
      <c r="F440">
        <v>0</v>
      </c>
      <c r="G440">
        <v>0</v>
      </c>
    </row>
    <row r="441" spans="1:7" x14ac:dyDescent="0.35">
      <c r="A441" t="s">
        <v>354</v>
      </c>
      <c r="B441" t="s">
        <v>391</v>
      </c>
      <c r="C441" t="s">
        <v>345</v>
      </c>
      <c r="D441">
        <v>2040</v>
      </c>
      <c r="E441">
        <v>3731234.3999999799</v>
      </c>
      <c r="F441">
        <v>0</v>
      </c>
      <c r="G441">
        <v>0</v>
      </c>
    </row>
    <row r="442" spans="1:7" x14ac:dyDescent="0.35">
      <c r="A442" t="s">
        <v>354</v>
      </c>
      <c r="B442" t="s">
        <v>391</v>
      </c>
      <c r="C442" t="s">
        <v>345</v>
      </c>
      <c r="D442">
        <v>2045</v>
      </c>
      <c r="E442">
        <v>3731234.3999999799</v>
      </c>
      <c r="F442">
        <v>0</v>
      </c>
      <c r="G442">
        <v>0</v>
      </c>
    </row>
    <row r="443" spans="1:7" x14ac:dyDescent="0.35">
      <c r="A443" t="s">
        <v>359</v>
      </c>
      <c r="B443" t="s">
        <v>391</v>
      </c>
      <c r="C443" t="s">
        <v>358</v>
      </c>
      <c r="D443">
        <v>2022</v>
      </c>
      <c r="E443">
        <v>1777666.79999999</v>
      </c>
      <c r="F443">
        <v>0</v>
      </c>
      <c r="G443">
        <v>0</v>
      </c>
    </row>
    <row r="444" spans="1:7" x14ac:dyDescent="0.35">
      <c r="A444" t="s">
        <v>359</v>
      </c>
      <c r="B444" t="s">
        <v>391</v>
      </c>
      <c r="C444" t="s">
        <v>358</v>
      </c>
      <c r="D444">
        <v>2023</v>
      </c>
      <c r="E444">
        <v>1777666.79999999</v>
      </c>
      <c r="F444">
        <v>0</v>
      </c>
      <c r="G444">
        <v>0</v>
      </c>
    </row>
    <row r="445" spans="1:7" x14ac:dyDescent="0.35">
      <c r="A445" t="s">
        <v>359</v>
      </c>
      <c r="B445" t="s">
        <v>391</v>
      </c>
      <c r="C445" t="s">
        <v>358</v>
      </c>
      <c r="D445">
        <v>2024</v>
      </c>
      <c r="E445">
        <v>1777666.79999999</v>
      </c>
      <c r="F445">
        <v>0</v>
      </c>
      <c r="G445">
        <v>0</v>
      </c>
    </row>
    <row r="446" spans="1:7" x14ac:dyDescent="0.35">
      <c r="A446" t="s">
        <v>359</v>
      </c>
      <c r="B446" t="s">
        <v>391</v>
      </c>
      <c r="C446" t="s">
        <v>358</v>
      </c>
      <c r="D446">
        <v>2025</v>
      </c>
      <c r="E446">
        <v>1777666.79999999</v>
      </c>
      <c r="F446">
        <v>0</v>
      </c>
      <c r="G446">
        <v>0</v>
      </c>
    </row>
    <row r="447" spans="1:7" x14ac:dyDescent="0.35">
      <c r="A447" t="s">
        <v>359</v>
      </c>
      <c r="B447" t="s">
        <v>391</v>
      </c>
      <c r="C447" t="s">
        <v>358</v>
      </c>
      <c r="D447">
        <v>2026</v>
      </c>
      <c r="E447">
        <v>1777666.79999999</v>
      </c>
      <c r="F447">
        <v>0</v>
      </c>
      <c r="G447">
        <v>0</v>
      </c>
    </row>
    <row r="448" spans="1:7" x14ac:dyDescent="0.35">
      <c r="A448" t="s">
        <v>359</v>
      </c>
      <c r="B448" t="s">
        <v>391</v>
      </c>
      <c r="C448" t="s">
        <v>358</v>
      </c>
      <c r="D448">
        <v>2028</v>
      </c>
      <c r="E448">
        <v>1777666.79999999</v>
      </c>
      <c r="F448">
        <v>0</v>
      </c>
      <c r="G448">
        <v>0</v>
      </c>
    </row>
    <row r="449" spans="1:7" x14ac:dyDescent="0.35">
      <c r="A449" t="s">
        <v>359</v>
      </c>
      <c r="B449" t="s">
        <v>391</v>
      </c>
      <c r="C449" t="s">
        <v>358</v>
      </c>
      <c r="D449">
        <v>2030</v>
      </c>
      <c r="E449">
        <v>1777666.79999999</v>
      </c>
      <c r="F449">
        <v>0</v>
      </c>
      <c r="G449">
        <v>0</v>
      </c>
    </row>
    <row r="450" spans="1:7" x14ac:dyDescent="0.35">
      <c r="A450" t="s">
        <v>359</v>
      </c>
      <c r="B450" t="s">
        <v>391</v>
      </c>
      <c r="C450" t="s">
        <v>358</v>
      </c>
      <c r="D450">
        <v>2032</v>
      </c>
      <c r="E450">
        <v>1777666.79999999</v>
      </c>
      <c r="F450">
        <v>0</v>
      </c>
      <c r="G450">
        <v>0</v>
      </c>
    </row>
    <row r="451" spans="1:7" x14ac:dyDescent="0.35">
      <c r="A451" t="s">
        <v>359</v>
      </c>
      <c r="B451" t="s">
        <v>391</v>
      </c>
      <c r="C451" t="s">
        <v>358</v>
      </c>
      <c r="D451">
        <v>2035</v>
      </c>
      <c r="E451">
        <v>1777666.79999999</v>
      </c>
      <c r="F451">
        <v>0</v>
      </c>
      <c r="G451">
        <v>0</v>
      </c>
    </row>
    <row r="452" spans="1:7" x14ac:dyDescent="0.35">
      <c r="A452" t="s">
        <v>359</v>
      </c>
      <c r="B452" t="s">
        <v>391</v>
      </c>
      <c r="C452" t="s">
        <v>358</v>
      </c>
      <c r="D452">
        <v>2040</v>
      </c>
      <c r="E452">
        <v>1777666.79999999</v>
      </c>
      <c r="F452">
        <v>0</v>
      </c>
      <c r="G452">
        <v>0</v>
      </c>
    </row>
    <row r="453" spans="1:7" x14ac:dyDescent="0.35">
      <c r="A453" t="s">
        <v>359</v>
      </c>
      <c r="B453" t="s">
        <v>391</v>
      </c>
      <c r="C453" t="s">
        <v>358</v>
      </c>
      <c r="D453">
        <v>2045</v>
      </c>
      <c r="E453">
        <v>1777666.79999999</v>
      </c>
      <c r="F453">
        <v>0</v>
      </c>
      <c r="G453">
        <v>0</v>
      </c>
    </row>
    <row r="454" spans="1:7" x14ac:dyDescent="0.35">
      <c r="A454" t="s">
        <v>360</v>
      </c>
      <c r="B454" t="s">
        <v>391</v>
      </c>
      <c r="C454" t="s">
        <v>358</v>
      </c>
      <c r="D454">
        <v>2022</v>
      </c>
      <c r="E454">
        <v>38917701.600000001</v>
      </c>
      <c r="F454">
        <v>0</v>
      </c>
      <c r="G454">
        <v>0</v>
      </c>
    </row>
    <row r="455" spans="1:7" x14ac:dyDescent="0.35">
      <c r="A455" t="s">
        <v>360</v>
      </c>
      <c r="B455" t="s">
        <v>391</v>
      </c>
      <c r="C455" t="s">
        <v>358</v>
      </c>
      <c r="D455">
        <v>2023</v>
      </c>
      <c r="E455">
        <v>38917701.600000001</v>
      </c>
      <c r="F455">
        <v>0</v>
      </c>
      <c r="G455">
        <v>0</v>
      </c>
    </row>
    <row r="456" spans="1:7" x14ac:dyDescent="0.35">
      <c r="A456" t="s">
        <v>360</v>
      </c>
      <c r="B456" t="s">
        <v>391</v>
      </c>
      <c r="C456" t="s">
        <v>358</v>
      </c>
      <c r="D456">
        <v>2024</v>
      </c>
      <c r="E456">
        <v>38917701.600000001</v>
      </c>
      <c r="F456">
        <v>0</v>
      </c>
      <c r="G456">
        <v>0</v>
      </c>
    </row>
    <row r="457" spans="1:7" x14ac:dyDescent="0.35">
      <c r="A457" t="s">
        <v>360</v>
      </c>
      <c r="B457" t="s">
        <v>391</v>
      </c>
      <c r="C457" t="s">
        <v>358</v>
      </c>
      <c r="D457">
        <v>2025</v>
      </c>
      <c r="E457">
        <v>38917701.600000001</v>
      </c>
      <c r="F457">
        <v>0</v>
      </c>
      <c r="G457">
        <v>0</v>
      </c>
    </row>
    <row r="458" spans="1:7" x14ac:dyDescent="0.35">
      <c r="A458" t="s">
        <v>360</v>
      </c>
      <c r="B458" t="s">
        <v>391</v>
      </c>
      <c r="C458" t="s">
        <v>358</v>
      </c>
      <c r="D458">
        <v>2026</v>
      </c>
      <c r="E458">
        <v>38917701.600000001</v>
      </c>
      <c r="F458">
        <v>0</v>
      </c>
      <c r="G458">
        <v>0</v>
      </c>
    </row>
    <row r="459" spans="1:7" x14ac:dyDescent="0.35">
      <c r="A459" t="s">
        <v>360</v>
      </c>
      <c r="B459" t="s">
        <v>391</v>
      </c>
      <c r="C459" t="s">
        <v>358</v>
      </c>
      <c r="D459">
        <v>2028</v>
      </c>
      <c r="E459">
        <v>38917701.600000001</v>
      </c>
      <c r="F459">
        <v>0</v>
      </c>
      <c r="G459">
        <v>0</v>
      </c>
    </row>
    <row r="460" spans="1:7" x14ac:dyDescent="0.35">
      <c r="A460" t="s">
        <v>360</v>
      </c>
      <c r="B460" t="s">
        <v>391</v>
      </c>
      <c r="C460" t="s">
        <v>358</v>
      </c>
      <c r="D460">
        <v>2030</v>
      </c>
      <c r="E460">
        <v>36252559.199999899</v>
      </c>
      <c r="F460">
        <v>0</v>
      </c>
      <c r="G460">
        <v>0</v>
      </c>
    </row>
    <row r="461" spans="1:7" x14ac:dyDescent="0.35">
      <c r="A461" t="s">
        <v>360</v>
      </c>
      <c r="B461" t="s">
        <v>391</v>
      </c>
      <c r="C461" t="s">
        <v>358</v>
      </c>
      <c r="D461">
        <v>2032</v>
      </c>
      <c r="E461">
        <v>36252559.199999899</v>
      </c>
      <c r="F461">
        <v>0</v>
      </c>
      <c r="G461">
        <v>0</v>
      </c>
    </row>
    <row r="462" spans="1:7" x14ac:dyDescent="0.35">
      <c r="A462" t="s">
        <v>360</v>
      </c>
      <c r="B462" t="s">
        <v>391</v>
      </c>
      <c r="C462" t="s">
        <v>358</v>
      </c>
      <c r="D462">
        <v>2035</v>
      </c>
      <c r="E462">
        <v>36252559.199999899</v>
      </c>
      <c r="F462">
        <v>0</v>
      </c>
      <c r="G462">
        <v>0</v>
      </c>
    </row>
    <row r="463" spans="1:7" x14ac:dyDescent="0.35">
      <c r="A463" t="s">
        <v>360</v>
      </c>
      <c r="B463" t="s">
        <v>391</v>
      </c>
      <c r="C463" t="s">
        <v>358</v>
      </c>
      <c r="D463">
        <v>2040</v>
      </c>
      <c r="E463">
        <v>36252559.199999899</v>
      </c>
      <c r="F463">
        <v>0</v>
      </c>
      <c r="G463">
        <v>0</v>
      </c>
    </row>
    <row r="464" spans="1:7" x14ac:dyDescent="0.35">
      <c r="A464" t="s">
        <v>360</v>
      </c>
      <c r="B464" t="s">
        <v>391</v>
      </c>
      <c r="C464" t="s">
        <v>358</v>
      </c>
      <c r="D464">
        <v>2045</v>
      </c>
      <c r="E464">
        <v>36252559.199999899</v>
      </c>
      <c r="F464">
        <v>0</v>
      </c>
      <c r="G464">
        <v>0</v>
      </c>
    </row>
    <row r="465" spans="1:7" x14ac:dyDescent="0.35">
      <c r="A465" t="s">
        <v>361</v>
      </c>
      <c r="B465" t="s">
        <v>395</v>
      </c>
      <c r="C465" t="s">
        <v>358</v>
      </c>
      <c r="D465">
        <v>2022</v>
      </c>
      <c r="E465">
        <v>463653955.46105701</v>
      </c>
      <c r="F465">
        <v>0</v>
      </c>
      <c r="G465">
        <v>220.351618158744</v>
      </c>
    </row>
    <row r="466" spans="1:7" x14ac:dyDescent="0.35">
      <c r="A466" t="s">
        <v>361</v>
      </c>
      <c r="B466" t="s">
        <v>395</v>
      </c>
      <c r="C466" t="s">
        <v>358</v>
      </c>
      <c r="D466">
        <v>2023</v>
      </c>
      <c r="E466">
        <v>453919249.44615901</v>
      </c>
      <c r="F466">
        <v>0</v>
      </c>
      <c r="G466">
        <v>227.716984482177</v>
      </c>
    </row>
    <row r="467" spans="1:7" x14ac:dyDescent="0.35">
      <c r="A467" t="s">
        <v>361</v>
      </c>
      <c r="B467" t="s">
        <v>395</v>
      </c>
      <c r="C467" t="s">
        <v>358</v>
      </c>
      <c r="D467">
        <v>2024</v>
      </c>
      <c r="E467">
        <v>442918270.16956699</v>
      </c>
      <c r="F467">
        <v>0</v>
      </c>
      <c r="G467">
        <v>234.62842049197801</v>
      </c>
    </row>
    <row r="468" spans="1:7" x14ac:dyDescent="0.35">
      <c r="A468" t="s">
        <v>361</v>
      </c>
      <c r="B468" t="s">
        <v>395</v>
      </c>
      <c r="C468" t="s">
        <v>358</v>
      </c>
      <c r="D468">
        <v>2025</v>
      </c>
      <c r="E468">
        <v>445585660.39316601</v>
      </c>
      <c r="F468">
        <v>0</v>
      </c>
      <c r="G468">
        <v>244.10399402682299</v>
      </c>
    </row>
    <row r="469" spans="1:7" x14ac:dyDescent="0.35">
      <c r="A469" t="s">
        <v>361</v>
      </c>
      <c r="B469" t="s">
        <v>395</v>
      </c>
      <c r="C469" t="s">
        <v>358</v>
      </c>
      <c r="D469">
        <v>2026</v>
      </c>
      <c r="E469">
        <v>443476912.43777698</v>
      </c>
      <c r="F469">
        <v>0</v>
      </c>
      <c r="G469">
        <v>169.91346965219</v>
      </c>
    </row>
    <row r="470" spans="1:7" x14ac:dyDescent="0.35">
      <c r="A470" t="s">
        <v>361</v>
      </c>
      <c r="B470" t="s">
        <v>395</v>
      </c>
      <c r="C470" t="s">
        <v>358</v>
      </c>
      <c r="D470">
        <v>2028</v>
      </c>
      <c r="E470">
        <v>436151338.08619601</v>
      </c>
      <c r="F470">
        <v>0</v>
      </c>
      <c r="G470">
        <v>147.547410820777</v>
      </c>
    </row>
    <row r="471" spans="1:7" x14ac:dyDescent="0.35">
      <c r="A471" t="s">
        <v>361</v>
      </c>
      <c r="B471" t="s">
        <v>395</v>
      </c>
      <c r="C471" t="s">
        <v>358</v>
      </c>
      <c r="D471">
        <v>2030</v>
      </c>
      <c r="E471">
        <v>437500304.455661</v>
      </c>
      <c r="F471">
        <v>0</v>
      </c>
      <c r="G471">
        <v>156.912455403531</v>
      </c>
    </row>
    <row r="472" spans="1:7" x14ac:dyDescent="0.35">
      <c r="A472" t="s">
        <v>361</v>
      </c>
      <c r="B472" t="s">
        <v>395</v>
      </c>
      <c r="C472" t="s">
        <v>358</v>
      </c>
      <c r="D472">
        <v>2032</v>
      </c>
      <c r="E472">
        <v>434063714.52986503</v>
      </c>
      <c r="F472">
        <v>0</v>
      </c>
      <c r="G472">
        <v>140.466601127583</v>
      </c>
    </row>
    <row r="473" spans="1:7" x14ac:dyDescent="0.35">
      <c r="A473" t="s">
        <v>361</v>
      </c>
      <c r="B473" t="s">
        <v>395</v>
      </c>
      <c r="C473" t="s">
        <v>358</v>
      </c>
      <c r="D473">
        <v>2035</v>
      </c>
      <c r="E473">
        <v>435782683.67623198</v>
      </c>
      <c r="F473">
        <v>0</v>
      </c>
      <c r="G473">
        <v>95.330018660289696</v>
      </c>
    </row>
    <row r="474" spans="1:7" x14ac:dyDescent="0.35">
      <c r="A474" t="s">
        <v>361</v>
      </c>
      <c r="B474" t="s">
        <v>395</v>
      </c>
      <c r="C474" t="s">
        <v>358</v>
      </c>
      <c r="D474">
        <v>2040</v>
      </c>
      <c r="E474">
        <v>355936443.21588302</v>
      </c>
      <c r="F474">
        <v>0</v>
      </c>
      <c r="G474">
        <v>93.647800583628097</v>
      </c>
    </row>
    <row r="475" spans="1:7" x14ac:dyDescent="0.35">
      <c r="A475" t="s">
        <v>361</v>
      </c>
      <c r="B475" t="s">
        <v>395</v>
      </c>
      <c r="C475" t="s">
        <v>358</v>
      </c>
      <c r="D475">
        <v>2045</v>
      </c>
      <c r="E475">
        <v>322884833.023498</v>
      </c>
      <c r="F475">
        <v>0</v>
      </c>
      <c r="G475">
        <v>29.170303714988499</v>
      </c>
    </row>
    <row r="476" spans="1:7" x14ac:dyDescent="0.35">
      <c r="A476" t="s">
        <v>362</v>
      </c>
      <c r="B476" t="s">
        <v>396</v>
      </c>
      <c r="C476" t="s">
        <v>358</v>
      </c>
      <c r="D476">
        <v>2022</v>
      </c>
      <c r="E476">
        <v>242765965.55151299</v>
      </c>
      <c r="F476">
        <v>0</v>
      </c>
      <c r="G476">
        <v>265.00741470257901</v>
      </c>
    </row>
    <row r="477" spans="1:7" x14ac:dyDescent="0.35">
      <c r="A477" t="s">
        <v>362</v>
      </c>
      <c r="B477" t="s">
        <v>396</v>
      </c>
      <c r="C477" t="s">
        <v>358</v>
      </c>
      <c r="D477">
        <v>2023</v>
      </c>
      <c r="E477">
        <v>266218913.54800901</v>
      </c>
      <c r="F477">
        <v>0</v>
      </c>
      <c r="G477">
        <v>276.83220895738901</v>
      </c>
    </row>
    <row r="478" spans="1:7" x14ac:dyDescent="0.35">
      <c r="A478" t="s">
        <v>362</v>
      </c>
      <c r="B478" t="s">
        <v>396</v>
      </c>
      <c r="C478" t="s">
        <v>358</v>
      </c>
      <c r="D478">
        <v>2024</v>
      </c>
      <c r="E478">
        <v>304737895.93903399</v>
      </c>
      <c r="F478">
        <v>0</v>
      </c>
      <c r="G478">
        <v>284.99422769702699</v>
      </c>
    </row>
    <row r="479" spans="1:7" x14ac:dyDescent="0.35">
      <c r="A479" t="s">
        <v>362</v>
      </c>
      <c r="B479" t="s">
        <v>396</v>
      </c>
      <c r="C479" t="s">
        <v>358</v>
      </c>
      <c r="D479">
        <v>2025</v>
      </c>
      <c r="E479">
        <v>296135427.72128999</v>
      </c>
      <c r="F479">
        <v>0</v>
      </c>
      <c r="G479">
        <v>297.62297055247899</v>
      </c>
    </row>
    <row r="480" spans="1:7" x14ac:dyDescent="0.35">
      <c r="A480" t="s">
        <v>362</v>
      </c>
      <c r="B480" t="s">
        <v>396</v>
      </c>
      <c r="C480" t="s">
        <v>358</v>
      </c>
      <c r="D480">
        <v>2026</v>
      </c>
      <c r="E480">
        <v>302104554.93955702</v>
      </c>
      <c r="F480">
        <v>0</v>
      </c>
      <c r="G480">
        <v>211.91183812854501</v>
      </c>
    </row>
    <row r="481" spans="1:7" x14ac:dyDescent="0.35">
      <c r="A481" t="s">
        <v>362</v>
      </c>
      <c r="B481" t="s">
        <v>396</v>
      </c>
      <c r="C481" t="s">
        <v>358</v>
      </c>
      <c r="D481">
        <v>2028</v>
      </c>
      <c r="E481">
        <v>278931562.195831</v>
      </c>
      <c r="F481">
        <v>0</v>
      </c>
      <c r="G481">
        <v>171.31919831584</v>
      </c>
    </row>
    <row r="482" spans="1:7" x14ac:dyDescent="0.35">
      <c r="A482" t="s">
        <v>362</v>
      </c>
      <c r="B482" t="s">
        <v>396</v>
      </c>
      <c r="C482" t="s">
        <v>358</v>
      </c>
      <c r="D482">
        <v>2030</v>
      </c>
      <c r="E482">
        <v>293113687.78845</v>
      </c>
      <c r="F482">
        <v>0</v>
      </c>
      <c r="G482">
        <v>184.681243793417</v>
      </c>
    </row>
    <row r="483" spans="1:7" x14ac:dyDescent="0.35">
      <c r="A483" t="s">
        <v>362</v>
      </c>
      <c r="B483" t="s">
        <v>396</v>
      </c>
      <c r="C483" t="s">
        <v>358</v>
      </c>
      <c r="D483">
        <v>2032</v>
      </c>
      <c r="E483">
        <v>301922234.47730303</v>
      </c>
      <c r="F483">
        <v>0</v>
      </c>
      <c r="G483">
        <v>165.82692681886101</v>
      </c>
    </row>
    <row r="484" spans="1:7" x14ac:dyDescent="0.35">
      <c r="A484" t="s">
        <v>362</v>
      </c>
      <c r="B484" t="s">
        <v>396</v>
      </c>
      <c r="C484" t="s">
        <v>358</v>
      </c>
      <c r="D484">
        <v>2035</v>
      </c>
      <c r="E484">
        <v>313086026.26450801</v>
      </c>
      <c r="F484">
        <v>0</v>
      </c>
      <c r="G484">
        <v>120.98493671690601</v>
      </c>
    </row>
    <row r="485" spans="1:7" x14ac:dyDescent="0.35">
      <c r="A485" t="s">
        <v>362</v>
      </c>
      <c r="B485" t="s">
        <v>396</v>
      </c>
      <c r="C485" t="s">
        <v>358</v>
      </c>
      <c r="D485">
        <v>2040</v>
      </c>
      <c r="E485">
        <v>443714539.81509298</v>
      </c>
      <c r="F485">
        <v>0</v>
      </c>
      <c r="G485">
        <v>111.951524801381</v>
      </c>
    </row>
    <row r="486" spans="1:7" x14ac:dyDescent="0.35">
      <c r="A486" t="s">
        <v>362</v>
      </c>
      <c r="B486" t="s">
        <v>396</v>
      </c>
      <c r="C486" t="s">
        <v>358</v>
      </c>
      <c r="D486">
        <v>2045</v>
      </c>
      <c r="E486">
        <v>431174499.540057</v>
      </c>
      <c r="F486">
        <v>0</v>
      </c>
      <c r="G486">
        <v>32.251629613398499</v>
      </c>
    </row>
    <row r="487" spans="1:7" x14ac:dyDescent="0.35">
      <c r="A487" t="s">
        <v>363</v>
      </c>
      <c r="B487" t="s">
        <v>391</v>
      </c>
      <c r="C487" t="s">
        <v>358</v>
      </c>
      <c r="D487">
        <v>2022</v>
      </c>
      <c r="E487">
        <v>0</v>
      </c>
      <c r="F487">
        <v>0</v>
      </c>
      <c r="G487">
        <v>0</v>
      </c>
    </row>
    <row r="488" spans="1:7" x14ac:dyDescent="0.35">
      <c r="A488" t="s">
        <v>363</v>
      </c>
      <c r="B488" t="s">
        <v>391</v>
      </c>
      <c r="C488" t="s">
        <v>358</v>
      </c>
      <c r="D488">
        <v>2023</v>
      </c>
      <c r="E488">
        <v>0</v>
      </c>
      <c r="F488">
        <v>0</v>
      </c>
      <c r="G488">
        <v>0</v>
      </c>
    </row>
    <row r="489" spans="1:7" x14ac:dyDescent="0.35">
      <c r="A489" t="s">
        <v>363</v>
      </c>
      <c r="B489" t="s">
        <v>391</v>
      </c>
      <c r="C489" t="s">
        <v>358</v>
      </c>
      <c r="D489">
        <v>2024</v>
      </c>
      <c r="E489">
        <v>0</v>
      </c>
      <c r="F489">
        <v>0</v>
      </c>
      <c r="G489">
        <v>0</v>
      </c>
    </row>
    <row r="490" spans="1:7" x14ac:dyDescent="0.35">
      <c r="A490" t="s">
        <v>363</v>
      </c>
      <c r="B490" t="s">
        <v>391</v>
      </c>
      <c r="C490" t="s">
        <v>358</v>
      </c>
      <c r="D490">
        <v>2025</v>
      </c>
      <c r="E490">
        <v>0</v>
      </c>
      <c r="F490">
        <v>0</v>
      </c>
      <c r="G490">
        <v>0</v>
      </c>
    </row>
    <row r="491" spans="1:7" x14ac:dyDescent="0.35">
      <c r="A491" t="s">
        <v>363</v>
      </c>
      <c r="B491" t="s">
        <v>391</v>
      </c>
      <c r="C491" t="s">
        <v>358</v>
      </c>
      <c r="D491">
        <v>2026</v>
      </c>
      <c r="E491">
        <v>0</v>
      </c>
      <c r="F491">
        <v>0</v>
      </c>
      <c r="G491">
        <v>0</v>
      </c>
    </row>
    <row r="492" spans="1:7" x14ac:dyDescent="0.35">
      <c r="A492" t="s">
        <v>363</v>
      </c>
      <c r="B492" t="s">
        <v>391</v>
      </c>
      <c r="C492" t="s">
        <v>358</v>
      </c>
      <c r="D492">
        <v>2028</v>
      </c>
      <c r="E492">
        <v>0</v>
      </c>
      <c r="F492">
        <v>0</v>
      </c>
      <c r="G492">
        <v>0</v>
      </c>
    </row>
    <row r="493" spans="1:7" x14ac:dyDescent="0.35">
      <c r="A493" t="s">
        <v>363</v>
      </c>
      <c r="B493" t="s">
        <v>391</v>
      </c>
      <c r="C493" t="s">
        <v>358</v>
      </c>
      <c r="D493">
        <v>2030</v>
      </c>
      <c r="E493">
        <v>0</v>
      </c>
      <c r="F493">
        <v>0</v>
      </c>
      <c r="G493">
        <v>0</v>
      </c>
    </row>
    <row r="494" spans="1:7" x14ac:dyDescent="0.35">
      <c r="A494" t="s">
        <v>363</v>
      </c>
      <c r="B494" t="s">
        <v>391</v>
      </c>
      <c r="C494" t="s">
        <v>358</v>
      </c>
      <c r="D494">
        <v>2032</v>
      </c>
      <c r="E494">
        <v>0</v>
      </c>
      <c r="F494">
        <v>0</v>
      </c>
      <c r="G494">
        <v>0</v>
      </c>
    </row>
    <row r="495" spans="1:7" x14ac:dyDescent="0.35">
      <c r="A495" t="s">
        <v>363</v>
      </c>
      <c r="B495" t="s">
        <v>391</v>
      </c>
      <c r="C495" t="s">
        <v>358</v>
      </c>
      <c r="D495">
        <v>2035</v>
      </c>
      <c r="E495">
        <v>0</v>
      </c>
      <c r="F495">
        <v>0</v>
      </c>
      <c r="G495">
        <v>0</v>
      </c>
    </row>
    <row r="496" spans="1:7" x14ac:dyDescent="0.35">
      <c r="A496" t="s">
        <v>363</v>
      </c>
      <c r="B496" t="s">
        <v>391</v>
      </c>
      <c r="C496" t="s">
        <v>358</v>
      </c>
      <c r="D496">
        <v>2040</v>
      </c>
      <c r="E496">
        <v>0</v>
      </c>
      <c r="F496">
        <v>0</v>
      </c>
      <c r="G496">
        <v>0</v>
      </c>
    </row>
    <row r="497" spans="1:7" x14ac:dyDescent="0.35">
      <c r="A497" t="s">
        <v>363</v>
      </c>
      <c r="B497" t="s">
        <v>391</v>
      </c>
      <c r="C497" t="s">
        <v>358</v>
      </c>
      <c r="D497">
        <v>2045</v>
      </c>
      <c r="E497">
        <v>0</v>
      </c>
      <c r="F497">
        <v>0</v>
      </c>
      <c r="G497">
        <v>0</v>
      </c>
    </row>
    <row r="498" spans="1:7" x14ac:dyDescent="0.35">
      <c r="A498" t="s">
        <v>364</v>
      </c>
      <c r="B498" t="s">
        <v>391</v>
      </c>
      <c r="C498" t="s">
        <v>358</v>
      </c>
      <c r="D498">
        <v>2022</v>
      </c>
      <c r="E498">
        <v>10933443.6</v>
      </c>
      <c r="F498">
        <v>0</v>
      </c>
      <c r="G498">
        <v>0</v>
      </c>
    </row>
    <row r="499" spans="1:7" x14ac:dyDescent="0.35">
      <c r="A499" t="s">
        <v>364</v>
      </c>
      <c r="B499" t="s">
        <v>391</v>
      </c>
      <c r="C499" t="s">
        <v>358</v>
      </c>
      <c r="D499">
        <v>2023</v>
      </c>
      <c r="E499">
        <v>10933443.6</v>
      </c>
      <c r="F499">
        <v>0</v>
      </c>
      <c r="G499">
        <v>0</v>
      </c>
    </row>
    <row r="500" spans="1:7" x14ac:dyDescent="0.35">
      <c r="A500" t="s">
        <v>364</v>
      </c>
      <c r="B500" t="s">
        <v>391</v>
      </c>
      <c r="C500" t="s">
        <v>358</v>
      </c>
      <c r="D500">
        <v>2024</v>
      </c>
      <c r="E500">
        <v>10933443.6</v>
      </c>
      <c r="F500">
        <v>0</v>
      </c>
      <c r="G500">
        <v>0</v>
      </c>
    </row>
    <row r="501" spans="1:7" x14ac:dyDescent="0.35">
      <c r="A501" t="s">
        <v>364</v>
      </c>
      <c r="B501" t="s">
        <v>391</v>
      </c>
      <c r="C501" t="s">
        <v>358</v>
      </c>
      <c r="D501">
        <v>2025</v>
      </c>
      <c r="E501">
        <v>10933443.6</v>
      </c>
      <c r="F501">
        <v>0</v>
      </c>
      <c r="G501">
        <v>0</v>
      </c>
    </row>
    <row r="502" spans="1:7" x14ac:dyDescent="0.35">
      <c r="A502" t="s">
        <v>364</v>
      </c>
      <c r="B502" t="s">
        <v>391</v>
      </c>
      <c r="C502" t="s">
        <v>358</v>
      </c>
      <c r="D502">
        <v>2026</v>
      </c>
      <c r="E502">
        <v>10933443.6</v>
      </c>
      <c r="F502">
        <v>0</v>
      </c>
      <c r="G502">
        <v>0</v>
      </c>
    </row>
    <row r="503" spans="1:7" x14ac:dyDescent="0.35">
      <c r="A503" t="s">
        <v>364</v>
      </c>
      <c r="B503" t="s">
        <v>391</v>
      </c>
      <c r="C503" t="s">
        <v>358</v>
      </c>
      <c r="D503">
        <v>2028</v>
      </c>
      <c r="E503">
        <v>10933443.6</v>
      </c>
      <c r="F503">
        <v>0</v>
      </c>
      <c r="G503">
        <v>0</v>
      </c>
    </row>
    <row r="504" spans="1:7" x14ac:dyDescent="0.35">
      <c r="A504" t="s">
        <v>364</v>
      </c>
      <c r="B504" t="s">
        <v>391</v>
      </c>
      <c r="C504" t="s">
        <v>358</v>
      </c>
      <c r="D504">
        <v>2030</v>
      </c>
      <c r="E504">
        <v>10933443.6</v>
      </c>
      <c r="F504">
        <v>0</v>
      </c>
      <c r="G504">
        <v>0</v>
      </c>
    </row>
    <row r="505" spans="1:7" x14ac:dyDescent="0.35">
      <c r="A505" t="s">
        <v>364</v>
      </c>
      <c r="B505" t="s">
        <v>391</v>
      </c>
      <c r="C505" t="s">
        <v>358</v>
      </c>
      <c r="D505">
        <v>2032</v>
      </c>
      <c r="E505">
        <v>10933443.6</v>
      </c>
      <c r="F505">
        <v>0</v>
      </c>
      <c r="G505">
        <v>0</v>
      </c>
    </row>
    <row r="506" spans="1:7" x14ac:dyDescent="0.35">
      <c r="A506" t="s">
        <v>364</v>
      </c>
      <c r="B506" t="s">
        <v>391</v>
      </c>
      <c r="C506" t="s">
        <v>358</v>
      </c>
      <c r="D506">
        <v>2035</v>
      </c>
      <c r="E506">
        <v>10267158</v>
      </c>
      <c r="F506">
        <v>0</v>
      </c>
      <c r="G506">
        <v>0</v>
      </c>
    </row>
    <row r="507" spans="1:7" x14ac:dyDescent="0.35">
      <c r="A507" t="s">
        <v>364</v>
      </c>
      <c r="B507" t="s">
        <v>391</v>
      </c>
      <c r="C507" t="s">
        <v>358</v>
      </c>
      <c r="D507">
        <v>2040</v>
      </c>
      <c r="E507">
        <v>10267158</v>
      </c>
      <c r="F507">
        <v>0</v>
      </c>
      <c r="G507">
        <v>0</v>
      </c>
    </row>
    <row r="508" spans="1:7" x14ac:dyDescent="0.35">
      <c r="A508" t="s">
        <v>364</v>
      </c>
      <c r="B508" t="s">
        <v>391</v>
      </c>
      <c r="C508" t="s">
        <v>358</v>
      </c>
      <c r="D508">
        <v>2045</v>
      </c>
      <c r="E508">
        <v>10267158</v>
      </c>
      <c r="F508">
        <v>0</v>
      </c>
      <c r="G508">
        <v>0</v>
      </c>
    </row>
    <row r="509" spans="1:7" x14ac:dyDescent="0.35">
      <c r="A509" t="s">
        <v>366</v>
      </c>
      <c r="B509" t="s">
        <v>394</v>
      </c>
      <c r="C509" t="s">
        <v>358</v>
      </c>
      <c r="D509">
        <v>2022</v>
      </c>
      <c r="E509">
        <v>102478127.051369</v>
      </c>
      <c r="F509">
        <v>0</v>
      </c>
      <c r="G509">
        <v>0</v>
      </c>
    </row>
    <row r="510" spans="1:7" x14ac:dyDescent="0.35">
      <c r="A510" t="s">
        <v>366</v>
      </c>
      <c r="B510" t="s">
        <v>394</v>
      </c>
      <c r="C510" t="s">
        <v>358</v>
      </c>
      <c r="D510">
        <v>2023</v>
      </c>
      <c r="E510">
        <v>102478127.051369</v>
      </c>
      <c r="F510">
        <v>0</v>
      </c>
      <c r="G510">
        <v>0</v>
      </c>
    </row>
    <row r="511" spans="1:7" x14ac:dyDescent="0.35">
      <c r="A511" t="s">
        <v>366</v>
      </c>
      <c r="B511" t="s">
        <v>394</v>
      </c>
      <c r="C511" t="s">
        <v>358</v>
      </c>
      <c r="D511">
        <v>2024</v>
      </c>
      <c r="E511">
        <v>102478127.051369</v>
      </c>
      <c r="F511">
        <v>0</v>
      </c>
      <c r="G511">
        <v>0</v>
      </c>
    </row>
    <row r="512" spans="1:7" x14ac:dyDescent="0.35">
      <c r="A512" t="s">
        <v>366</v>
      </c>
      <c r="B512" t="s">
        <v>394</v>
      </c>
      <c r="C512" t="s">
        <v>358</v>
      </c>
      <c r="D512">
        <v>2025</v>
      </c>
      <c r="E512">
        <v>102478127.051369</v>
      </c>
      <c r="F512">
        <v>0</v>
      </c>
      <c r="G512">
        <v>0</v>
      </c>
    </row>
    <row r="513" spans="1:7" x14ac:dyDescent="0.35">
      <c r="A513" t="s">
        <v>366</v>
      </c>
      <c r="B513" t="s">
        <v>394</v>
      </c>
      <c r="C513" t="s">
        <v>358</v>
      </c>
      <c r="D513">
        <v>2026</v>
      </c>
      <c r="E513">
        <v>102478127.051369</v>
      </c>
      <c r="F513">
        <v>0</v>
      </c>
      <c r="G513">
        <v>0</v>
      </c>
    </row>
    <row r="514" spans="1:7" x14ac:dyDescent="0.35">
      <c r="A514" t="s">
        <v>366</v>
      </c>
      <c r="B514" t="s">
        <v>394</v>
      </c>
      <c r="C514" t="s">
        <v>358</v>
      </c>
      <c r="D514">
        <v>2028</v>
      </c>
      <c r="E514">
        <v>153853817.769274</v>
      </c>
      <c r="F514">
        <v>0</v>
      </c>
      <c r="G514">
        <v>0</v>
      </c>
    </row>
    <row r="515" spans="1:7" x14ac:dyDescent="0.35">
      <c r="A515" t="s">
        <v>366</v>
      </c>
      <c r="B515" t="s">
        <v>394</v>
      </c>
      <c r="C515" t="s">
        <v>358</v>
      </c>
      <c r="D515">
        <v>2030</v>
      </c>
      <c r="E515">
        <v>153853817.769274</v>
      </c>
      <c r="F515">
        <v>0</v>
      </c>
      <c r="G515">
        <v>0</v>
      </c>
    </row>
    <row r="516" spans="1:7" x14ac:dyDescent="0.35">
      <c r="A516" t="s">
        <v>366</v>
      </c>
      <c r="B516" t="s">
        <v>394</v>
      </c>
      <c r="C516" t="s">
        <v>358</v>
      </c>
      <c r="D516">
        <v>2032</v>
      </c>
      <c r="E516">
        <v>153853817.769274</v>
      </c>
      <c r="F516">
        <v>0</v>
      </c>
      <c r="G516">
        <v>0</v>
      </c>
    </row>
    <row r="517" spans="1:7" x14ac:dyDescent="0.35">
      <c r="A517" t="s">
        <v>366</v>
      </c>
      <c r="B517" t="s">
        <v>394</v>
      </c>
      <c r="C517" t="s">
        <v>358</v>
      </c>
      <c r="D517">
        <v>2035</v>
      </c>
      <c r="E517">
        <v>153853817.769274</v>
      </c>
      <c r="F517">
        <v>0</v>
      </c>
      <c r="G517">
        <v>0</v>
      </c>
    </row>
    <row r="518" spans="1:7" x14ac:dyDescent="0.35">
      <c r="A518" t="s">
        <v>366</v>
      </c>
      <c r="B518" t="s">
        <v>394</v>
      </c>
      <c r="C518" t="s">
        <v>358</v>
      </c>
      <c r="D518">
        <v>2040</v>
      </c>
      <c r="E518">
        <v>153853817.769274</v>
      </c>
      <c r="F518">
        <v>0</v>
      </c>
      <c r="G518">
        <v>0</v>
      </c>
    </row>
    <row r="519" spans="1:7" x14ac:dyDescent="0.35">
      <c r="A519" t="s">
        <v>366</v>
      </c>
      <c r="B519" t="s">
        <v>394</v>
      </c>
      <c r="C519" t="s">
        <v>358</v>
      </c>
      <c r="D519">
        <v>2045</v>
      </c>
      <c r="E519">
        <v>153853817.769274</v>
      </c>
      <c r="F519">
        <v>0</v>
      </c>
      <c r="G519">
        <v>0</v>
      </c>
    </row>
    <row r="520" spans="1:7" x14ac:dyDescent="0.35">
      <c r="A520" t="s">
        <v>367</v>
      </c>
      <c r="B520" t="s">
        <v>395</v>
      </c>
      <c r="C520" t="s">
        <v>358</v>
      </c>
      <c r="D520">
        <v>2022</v>
      </c>
      <c r="E520">
        <v>6745.9403009339303</v>
      </c>
      <c r="F520">
        <v>0</v>
      </c>
      <c r="G520">
        <v>82.658704362939005</v>
      </c>
    </row>
    <row r="521" spans="1:7" x14ac:dyDescent="0.35">
      <c r="A521" t="s">
        <v>367</v>
      </c>
      <c r="B521" t="s">
        <v>395</v>
      </c>
      <c r="C521" t="s">
        <v>358</v>
      </c>
      <c r="D521">
        <v>2023</v>
      </c>
      <c r="E521">
        <v>6996.7598197996504</v>
      </c>
      <c r="F521">
        <v>0</v>
      </c>
      <c r="G521">
        <v>87.547843740085796</v>
      </c>
    </row>
    <row r="522" spans="1:7" x14ac:dyDescent="0.35">
      <c r="A522" t="s">
        <v>367</v>
      </c>
      <c r="B522" t="s">
        <v>395</v>
      </c>
      <c r="C522" t="s">
        <v>358</v>
      </c>
      <c r="D522">
        <v>2024</v>
      </c>
      <c r="E522">
        <v>7075.72439618516</v>
      </c>
      <c r="F522">
        <v>0</v>
      </c>
      <c r="G522">
        <v>89.404809259721205</v>
      </c>
    </row>
    <row r="523" spans="1:7" x14ac:dyDescent="0.35">
      <c r="A523" t="s">
        <v>367</v>
      </c>
      <c r="B523" t="s">
        <v>395</v>
      </c>
      <c r="C523" t="s">
        <v>358</v>
      </c>
      <c r="D523">
        <v>2025</v>
      </c>
      <c r="E523">
        <v>7689.8951659475597</v>
      </c>
      <c r="F523">
        <v>0</v>
      </c>
      <c r="G523">
        <v>92.210850666052295</v>
      </c>
    </row>
    <row r="524" spans="1:7" x14ac:dyDescent="0.35">
      <c r="A524" t="s">
        <v>367</v>
      </c>
      <c r="B524" t="s">
        <v>395</v>
      </c>
      <c r="C524" t="s">
        <v>358</v>
      </c>
      <c r="D524">
        <v>2026</v>
      </c>
      <c r="E524">
        <v>5500.4883968719696</v>
      </c>
      <c r="F524">
        <v>0</v>
      </c>
      <c r="G524">
        <v>61.683452805477799</v>
      </c>
    </row>
    <row r="525" spans="1:7" x14ac:dyDescent="0.35">
      <c r="A525" t="s">
        <v>367</v>
      </c>
      <c r="B525" t="s">
        <v>395</v>
      </c>
      <c r="C525" t="s">
        <v>358</v>
      </c>
      <c r="D525">
        <v>2028</v>
      </c>
      <c r="E525">
        <v>4412.1027759001499</v>
      </c>
      <c r="F525">
        <v>0</v>
      </c>
      <c r="G525">
        <v>40.617634090786296</v>
      </c>
    </row>
    <row r="526" spans="1:7" x14ac:dyDescent="0.35">
      <c r="A526" t="s">
        <v>367</v>
      </c>
      <c r="B526" t="s">
        <v>395</v>
      </c>
      <c r="C526" t="s">
        <v>358</v>
      </c>
      <c r="D526">
        <v>2030</v>
      </c>
      <c r="E526">
        <v>5024.2629825715503</v>
      </c>
      <c r="F526">
        <v>0</v>
      </c>
      <c r="G526">
        <v>50.782196981906601</v>
      </c>
    </row>
    <row r="527" spans="1:7" x14ac:dyDescent="0.35">
      <c r="A527" t="s">
        <v>367</v>
      </c>
      <c r="B527" t="s">
        <v>395</v>
      </c>
      <c r="C527" t="s">
        <v>358</v>
      </c>
      <c r="D527">
        <v>2032</v>
      </c>
      <c r="E527">
        <v>4544.4137468572999</v>
      </c>
      <c r="F527">
        <v>0</v>
      </c>
      <c r="G527">
        <v>42.598537598414502</v>
      </c>
    </row>
    <row r="528" spans="1:7" x14ac:dyDescent="0.35">
      <c r="A528" t="s">
        <v>367</v>
      </c>
      <c r="B528" t="s">
        <v>395</v>
      </c>
      <c r="C528" t="s">
        <v>358</v>
      </c>
      <c r="D528">
        <v>2035</v>
      </c>
      <c r="E528">
        <v>3727.2379241315102</v>
      </c>
      <c r="F528">
        <v>0</v>
      </c>
      <c r="G528">
        <v>30.429864903677601</v>
      </c>
    </row>
    <row r="529" spans="1:7" x14ac:dyDescent="0.35">
      <c r="A529" t="s">
        <v>367</v>
      </c>
      <c r="B529" t="s">
        <v>395</v>
      </c>
      <c r="C529" t="s">
        <v>358</v>
      </c>
      <c r="D529">
        <v>2040</v>
      </c>
      <c r="E529">
        <v>6646196.5896226596</v>
      </c>
      <c r="F529">
        <v>0</v>
      </c>
      <c r="G529">
        <v>28.283935576788899</v>
      </c>
    </row>
    <row r="530" spans="1:7" x14ac:dyDescent="0.35">
      <c r="A530" t="s">
        <v>367</v>
      </c>
      <c r="B530" t="s">
        <v>395</v>
      </c>
      <c r="C530" t="s">
        <v>358</v>
      </c>
      <c r="D530">
        <v>2045</v>
      </c>
      <c r="E530">
        <v>14487080.558241</v>
      </c>
      <c r="F530">
        <v>0</v>
      </c>
      <c r="G530">
        <v>5.7846955394614401</v>
      </c>
    </row>
    <row r="531" spans="1:7" x14ac:dyDescent="0.35">
      <c r="A531" t="s">
        <v>368</v>
      </c>
      <c r="B531" t="s">
        <v>391</v>
      </c>
      <c r="C531" t="s">
        <v>358</v>
      </c>
      <c r="D531">
        <v>2022</v>
      </c>
      <c r="E531">
        <v>229862.40000000101</v>
      </c>
      <c r="F531">
        <v>0</v>
      </c>
      <c r="G531">
        <v>0</v>
      </c>
    </row>
    <row r="532" spans="1:7" x14ac:dyDescent="0.35">
      <c r="A532" t="s">
        <v>368</v>
      </c>
      <c r="B532" t="s">
        <v>391</v>
      </c>
      <c r="C532" t="s">
        <v>358</v>
      </c>
      <c r="D532">
        <v>2023</v>
      </c>
      <c r="E532">
        <v>229862.40000000101</v>
      </c>
      <c r="F532">
        <v>0</v>
      </c>
      <c r="G532">
        <v>0</v>
      </c>
    </row>
    <row r="533" spans="1:7" x14ac:dyDescent="0.35">
      <c r="A533" t="s">
        <v>368</v>
      </c>
      <c r="B533" t="s">
        <v>391</v>
      </c>
      <c r="C533" t="s">
        <v>358</v>
      </c>
      <c r="D533">
        <v>2024</v>
      </c>
      <c r="E533">
        <v>229862.40000000101</v>
      </c>
      <c r="F533">
        <v>0</v>
      </c>
      <c r="G533">
        <v>0</v>
      </c>
    </row>
    <row r="534" spans="1:7" x14ac:dyDescent="0.35">
      <c r="A534" t="s">
        <v>368</v>
      </c>
      <c r="B534" t="s">
        <v>391</v>
      </c>
      <c r="C534" t="s">
        <v>358</v>
      </c>
      <c r="D534">
        <v>2025</v>
      </c>
      <c r="E534">
        <v>229862.40000000101</v>
      </c>
      <c r="F534">
        <v>0</v>
      </c>
      <c r="G534">
        <v>0</v>
      </c>
    </row>
    <row r="535" spans="1:7" x14ac:dyDescent="0.35">
      <c r="A535" t="s">
        <v>368</v>
      </c>
      <c r="B535" t="s">
        <v>391</v>
      </c>
      <c r="C535" t="s">
        <v>358</v>
      </c>
      <c r="D535">
        <v>2026</v>
      </c>
      <c r="E535">
        <v>229862.40000000101</v>
      </c>
      <c r="F535">
        <v>0</v>
      </c>
      <c r="G535">
        <v>0</v>
      </c>
    </row>
    <row r="536" spans="1:7" x14ac:dyDescent="0.35">
      <c r="A536" t="s">
        <v>368</v>
      </c>
      <c r="B536" t="s">
        <v>391</v>
      </c>
      <c r="C536" t="s">
        <v>358</v>
      </c>
      <c r="D536">
        <v>2028</v>
      </c>
      <c r="E536">
        <v>229862.40000000101</v>
      </c>
      <c r="F536">
        <v>0</v>
      </c>
      <c r="G536">
        <v>0</v>
      </c>
    </row>
    <row r="537" spans="1:7" x14ac:dyDescent="0.35">
      <c r="A537" t="s">
        <v>368</v>
      </c>
      <c r="B537" t="s">
        <v>391</v>
      </c>
      <c r="C537" t="s">
        <v>358</v>
      </c>
      <c r="D537">
        <v>2030</v>
      </c>
      <c r="E537">
        <v>229862.40000000101</v>
      </c>
      <c r="F537">
        <v>0</v>
      </c>
      <c r="G537">
        <v>0</v>
      </c>
    </row>
    <row r="538" spans="1:7" x14ac:dyDescent="0.35">
      <c r="A538" t="s">
        <v>368</v>
      </c>
      <c r="B538" t="s">
        <v>391</v>
      </c>
      <c r="C538" t="s">
        <v>358</v>
      </c>
      <c r="D538">
        <v>2032</v>
      </c>
      <c r="E538">
        <v>229862.40000000101</v>
      </c>
      <c r="F538">
        <v>0</v>
      </c>
      <c r="G538">
        <v>0</v>
      </c>
    </row>
    <row r="539" spans="1:7" x14ac:dyDescent="0.35">
      <c r="A539" t="s">
        <v>368</v>
      </c>
      <c r="B539" t="s">
        <v>391</v>
      </c>
      <c r="C539" t="s">
        <v>358</v>
      </c>
      <c r="D539">
        <v>2035</v>
      </c>
      <c r="E539">
        <v>229862.40000000101</v>
      </c>
      <c r="F539">
        <v>0</v>
      </c>
      <c r="G539">
        <v>0</v>
      </c>
    </row>
    <row r="540" spans="1:7" x14ac:dyDescent="0.35">
      <c r="A540" t="s">
        <v>368</v>
      </c>
      <c r="B540" t="s">
        <v>391</v>
      </c>
      <c r="C540" t="s">
        <v>358</v>
      </c>
      <c r="D540">
        <v>2040</v>
      </c>
      <c r="E540">
        <v>229862.40000000101</v>
      </c>
      <c r="F540">
        <v>0</v>
      </c>
      <c r="G540">
        <v>0</v>
      </c>
    </row>
    <row r="541" spans="1:7" x14ac:dyDescent="0.35">
      <c r="A541" t="s">
        <v>368</v>
      </c>
      <c r="B541" t="s">
        <v>391</v>
      </c>
      <c r="C541" t="s">
        <v>358</v>
      </c>
      <c r="D541">
        <v>2045</v>
      </c>
      <c r="E541">
        <v>229862.40000000101</v>
      </c>
      <c r="F541">
        <v>0</v>
      </c>
      <c r="G541">
        <v>0</v>
      </c>
    </row>
    <row r="542" spans="1:7" x14ac:dyDescent="0.35">
      <c r="A542" t="s">
        <v>369</v>
      </c>
      <c r="B542" t="s">
        <v>391</v>
      </c>
      <c r="C542" t="s">
        <v>358</v>
      </c>
      <c r="D542">
        <v>2022</v>
      </c>
      <c r="E542">
        <v>2731806.0000000098</v>
      </c>
      <c r="F542">
        <v>0</v>
      </c>
      <c r="G542">
        <v>0</v>
      </c>
    </row>
    <row r="543" spans="1:7" x14ac:dyDescent="0.35">
      <c r="A543" t="s">
        <v>369</v>
      </c>
      <c r="B543" t="s">
        <v>391</v>
      </c>
      <c r="C543" t="s">
        <v>358</v>
      </c>
      <c r="D543">
        <v>2023</v>
      </c>
      <c r="E543">
        <v>2731806.0000000098</v>
      </c>
      <c r="F543">
        <v>0</v>
      </c>
      <c r="G543">
        <v>0</v>
      </c>
    </row>
    <row r="544" spans="1:7" x14ac:dyDescent="0.35">
      <c r="A544" t="s">
        <v>369</v>
      </c>
      <c r="B544" t="s">
        <v>391</v>
      </c>
      <c r="C544" t="s">
        <v>358</v>
      </c>
      <c r="D544">
        <v>2024</v>
      </c>
      <c r="E544">
        <v>2731806.0000000098</v>
      </c>
      <c r="F544">
        <v>0</v>
      </c>
      <c r="G544">
        <v>0</v>
      </c>
    </row>
    <row r="545" spans="1:7" x14ac:dyDescent="0.35">
      <c r="A545" t="s">
        <v>369</v>
      </c>
      <c r="B545" t="s">
        <v>391</v>
      </c>
      <c r="C545" t="s">
        <v>358</v>
      </c>
      <c r="D545">
        <v>2025</v>
      </c>
      <c r="E545">
        <v>2731806.0000000098</v>
      </c>
      <c r="F545">
        <v>0</v>
      </c>
      <c r="G545">
        <v>0</v>
      </c>
    </row>
    <row r="546" spans="1:7" x14ac:dyDescent="0.35">
      <c r="A546" t="s">
        <v>369</v>
      </c>
      <c r="B546" t="s">
        <v>391</v>
      </c>
      <c r="C546" t="s">
        <v>358</v>
      </c>
      <c r="D546">
        <v>2026</v>
      </c>
      <c r="E546">
        <v>2731806.0000000098</v>
      </c>
      <c r="F546">
        <v>0</v>
      </c>
      <c r="G546">
        <v>0</v>
      </c>
    </row>
    <row r="547" spans="1:7" x14ac:dyDescent="0.35">
      <c r="A547" t="s">
        <v>369</v>
      </c>
      <c r="B547" t="s">
        <v>391</v>
      </c>
      <c r="C547" t="s">
        <v>358</v>
      </c>
      <c r="D547">
        <v>2028</v>
      </c>
      <c r="E547">
        <v>2731806.0000000098</v>
      </c>
      <c r="F547">
        <v>0</v>
      </c>
      <c r="G547">
        <v>0</v>
      </c>
    </row>
    <row r="548" spans="1:7" x14ac:dyDescent="0.35">
      <c r="A548" t="s">
        <v>369</v>
      </c>
      <c r="B548" t="s">
        <v>391</v>
      </c>
      <c r="C548" t="s">
        <v>358</v>
      </c>
      <c r="D548">
        <v>2030</v>
      </c>
      <c r="E548">
        <v>2731806.0000000098</v>
      </c>
      <c r="F548">
        <v>0</v>
      </c>
      <c r="G548">
        <v>0</v>
      </c>
    </row>
    <row r="549" spans="1:7" x14ac:dyDescent="0.35">
      <c r="A549" t="s">
        <v>369</v>
      </c>
      <c r="B549" t="s">
        <v>391</v>
      </c>
      <c r="C549" t="s">
        <v>358</v>
      </c>
      <c r="D549">
        <v>2032</v>
      </c>
      <c r="E549">
        <v>2731806.0000000098</v>
      </c>
      <c r="F549">
        <v>0</v>
      </c>
      <c r="G549">
        <v>0</v>
      </c>
    </row>
    <row r="550" spans="1:7" x14ac:dyDescent="0.35">
      <c r="A550" t="s">
        <v>369</v>
      </c>
      <c r="B550" t="s">
        <v>391</v>
      </c>
      <c r="C550" t="s">
        <v>358</v>
      </c>
      <c r="D550">
        <v>2035</v>
      </c>
      <c r="E550">
        <v>2731806.0000000098</v>
      </c>
      <c r="F550">
        <v>0</v>
      </c>
      <c r="G550">
        <v>0</v>
      </c>
    </row>
    <row r="551" spans="1:7" x14ac:dyDescent="0.35">
      <c r="A551" t="s">
        <v>369</v>
      </c>
      <c r="B551" t="s">
        <v>391</v>
      </c>
      <c r="C551" t="s">
        <v>358</v>
      </c>
      <c r="D551">
        <v>2040</v>
      </c>
      <c r="E551">
        <v>2731806.0000000098</v>
      </c>
      <c r="F551">
        <v>0</v>
      </c>
      <c r="G551">
        <v>0</v>
      </c>
    </row>
    <row r="552" spans="1:7" x14ac:dyDescent="0.35">
      <c r="A552" t="s">
        <v>369</v>
      </c>
      <c r="B552" t="s">
        <v>391</v>
      </c>
      <c r="C552" t="s">
        <v>358</v>
      </c>
      <c r="D552">
        <v>2045</v>
      </c>
      <c r="E552">
        <v>2731806.0000000098</v>
      </c>
      <c r="F552">
        <v>0</v>
      </c>
      <c r="G552">
        <v>0</v>
      </c>
    </row>
    <row r="553" spans="1:7" x14ac:dyDescent="0.35">
      <c r="A553" t="s">
        <v>303</v>
      </c>
      <c r="B553" t="s">
        <v>391</v>
      </c>
      <c r="C553" t="s">
        <v>238</v>
      </c>
      <c r="D553">
        <v>2022</v>
      </c>
      <c r="E553">
        <v>0</v>
      </c>
      <c r="F553">
        <v>0</v>
      </c>
      <c r="G553">
        <v>0</v>
      </c>
    </row>
    <row r="554" spans="1:7" x14ac:dyDescent="0.35">
      <c r="A554" t="s">
        <v>303</v>
      </c>
      <c r="B554" t="s">
        <v>391</v>
      </c>
      <c r="C554" t="s">
        <v>238</v>
      </c>
      <c r="D554">
        <v>2023</v>
      </c>
      <c r="E554">
        <v>0</v>
      </c>
      <c r="F554">
        <v>0</v>
      </c>
      <c r="G554">
        <v>0</v>
      </c>
    </row>
    <row r="555" spans="1:7" x14ac:dyDescent="0.35">
      <c r="A555" t="s">
        <v>303</v>
      </c>
      <c r="B555" t="s">
        <v>391</v>
      </c>
      <c r="C555" t="s">
        <v>238</v>
      </c>
      <c r="D555">
        <v>2024</v>
      </c>
      <c r="E555">
        <v>0</v>
      </c>
      <c r="F555">
        <v>0</v>
      </c>
      <c r="G555">
        <v>0</v>
      </c>
    </row>
    <row r="556" spans="1:7" x14ac:dyDescent="0.35">
      <c r="A556" t="s">
        <v>303</v>
      </c>
      <c r="B556" t="s">
        <v>391</v>
      </c>
      <c r="C556" t="s">
        <v>238</v>
      </c>
      <c r="D556">
        <v>2025</v>
      </c>
      <c r="E556">
        <v>0</v>
      </c>
      <c r="F556">
        <v>0</v>
      </c>
      <c r="G556">
        <v>0</v>
      </c>
    </row>
    <row r="557" spans="1:7" x14ac:dyDescent="0.35">
      <c r="A557" t="s">
        <v>303</v>
      </c>
      <c r="B557" t="s">
        <v>391</v>
      </c>
      <c r="C557" t="s">
        <v>238</v>
      </c>
      <c r="D557">
        <v>2026</v>
      </c>
      <c r="E557">
        <v>1401.6</v>
      </c>
      <c r="F557">
        <v>0</v>
      </c>
      <c r="G557">
        <v>0</v>
      </c>
    </row>
    <row r="558" spans="1:7" x14ac:dyDescent="0.35">
      <c r="A558" t="s">
        <v>303</v>
      </c>
      <c r="B558" t="s">
        <v>391</v>
      </c>
      <c r="C558" t="s">
        <v>238</v>
      </c>
      <c r="D558">
        <v>2028</v>
      </c>
      <c r="E558">
        <v>5791060.7999999505</v>
      </c>
      <c r="F558">
        <v>0</v>
      </c>
      <c r="G558">
        <v>0</v>
      </c>
    </row>
    <row r="559" spans="1:7" x14ac:dyDescent="0.35">
      <c r="A559" t="s">
        <v>303</v>
      </c>
      <c r="B559" t="s">
        <v>391</v>
      </c>
      <c r="C559" t="s">
        <v>238</v>
      </c>
      <c r="D559">
        <v>2030</v>
      </c>
      <c r="E559">
        <v>5791060.7999999505</v>
      </c>
      <c r="F559">
        <v>0</v>
      </c>
      <c r="G559">
        <v>0</v>
      </c>
    </row>
    <row r="560" spans="1:7" x14ac:dyDescent="0.35">
      <c r="A560" t="s">
        <v>303</v>
      </c>
      <c r="B560" t="s">
        <v>391</v>
      </c>
      <c r="C560" t="s">
        <v>238</v>
      </c>
      <c r="D560">
        <v>2032</v>
      </c>
      <c r="E560">
        <v>5791060.7999999505</v>
      </c>
      <c r="F560">
        <v>0</v>
      </c>
      <c r="G560">
        <v>0</v>
      </c>
    </row>
    <row r="561" spans="1:7" x14ac:dyDescent="0.35">
      <c r="A561" t="s">
        <v>303</v>
      </c>
      <c r="B561" t="s">
        <v>391</v>
      </c>
      <c r="C561" t="s">
        <v>238</v>
      </c>
      <c r="D561">
        <v>2035</v>
      </c>
      <c r="E561">
        <v>5791060.7999999505</v>
      </c>
      <c r="F561">
        <v>0</v>
      </c>
      <c r="G561">
        <v>0</v>
      </c>
    </row>
    <row r="562" spans="1:7" x14ac:dyDescent="0.35">
      <c r="A562" t="s">
        <v>303</v>
      </c>
      <c r="B562" t="s">
        <v>391</v>
      </c>
      <c r="C562" t="s">
        <v>238</v>
      </c>
      <c r="D562">
        <v>2040</v>
      </c>
      <c r="E562">
        <v>5791060.7999999505</v>
      </c>
      <c r="F562">
        <v>0</v>
      </c>
      <c r="G562">
        <v>0</v>
      </c>
    </row>
    <row r="563" spans="1:7" x14ac:dyDescent="0.35">
      <c r="A563" t="s">
        <v>303</v>
      </c>
      <c r="B563" t="s">
        <v>391</v>
      </c>
      <c r="C563" t="s">
        <v>238</v>
      </c>
      <c r="D563">
        <v>2045</v>
      </c>
      <c r="E563">
        <v>25311494.399999902</v>
      </c>
      <c r="F563">
        <v>0</v>
      </c>
      <c r="G563">
        <v>0</v>
      </c>
    </row>
    <row r="564" spans="1:7" x14ac:dyDescent="0.35">
      <c r="A564" t="s">
        <v>307</v>
      </c>
      <c r="B564" t="s">
        <v>391</v>
      </c>
      <c r="C564" t="s">
        <v>238</v>
      </c>
      <c r="D564">
        <v>2022</v>
      </c>
      <c r="E564">
        <v>0</v>
      </c>
      <c r="F564">
        <v>0</v>
      </c>
      <c r="G564">
        <v>0</v>
      </c>
    </row>
    <row r="565" spans="1:7" x14ac:dyDescent="0.35">
      <c r="A565" t="s">
        <v>307</v>
      </c>
      <c r="B565" t="s">
        <v>391</v>
      </c>
      <c r="C565" t="s">
        <v>238</v>
      </c>
      <c r="D565">
        <v>2023</v>
      </c>
      <c r="E565">
        <v>0</v>
      </c>
      <c r="F565">
        <v>0</v>
      </c>
      <c r="G565">
        <v>0</v>
      </c>
    </row>
    <row r="566" spans="1:7" x14ac:dyDescent="0.35">
      <c r="A566" t="s">
        <v>307</v>
      </c>
      <c r="B566" t="s">
        <v>391</v>
      </c>
      <c r="C566" t="s">
        <v>238</v>
      </c>
      <c r="D566">
        <v>2024</v>
      </c>
      <c r="E566">
        <v>0</v>
      </c>
      <c r="F566">
        <v>0</v>
      </c>
      <c r="G566">
        <v>0</v>
      </c>
    </row>
    <row r="567" spans="1:7" x14ac:dyDescent="0.35">
      <c r="A567" t="s">
        <v>307</v>
      </c>
      <c r="B567" t="s">
        <v>391</v>
      </c>
      <c r="C567" t="s">
        <v>238</v>
      </c>
      <c r="D567">
        <v>2025</v>
      </c>
      <c r="E567">
        <v>0</v>
      </c>
      <c r="F567">
        <v>0</v>
      </c>
      <c r="G567">
        <v>0</v>
      </c>
    </row>
    <row r="568" spans="1:7" x14ac:dyDescent="0.35">
      <c r="A568" t="s">
        <v>307</v>
      </c>
      <c r="B568" t="s">
        <v>391</v>
      </c>
      <c r="C568" t="s">
        <v>238</v>
      </c>
      <c r="D568">
        <v>2026</v>
      </c>
      <c r="E568">
        <v>0</v>
      </c>
      <c r="F568">
        <v>0</v>
      </c>
      <c r="G568">
        <v>0</v>
      </c>
    </row>
    <row r="569" spans="1:7" x14ac:dyDescent="0.35">
      <c r="A569" t="s">
        <v>307</v>
      </c>
      <c r="B569" t="s">
        <v>391</v>
      </c>
      <c r="C569" t="s">
        <v>238</v>
      </c>
      <c r="D569">
        <v>2028</v>
      </c>
      <c r="E569">
        <v>0</v>
      </c>
      <c r="F569">
        <v>0</v>
      </c>
      <c r="G569">
        <v>0</v>
      </c>
    </row>
    <row r="570" spans="1:7" x14ac:dyDescent="0.35">
      <c r="A570" t="s">
        <v>307</v>
      </c>
      <c r="B570" t="s">
        <v>391</v>
      </c>
      <c r="C570" t="s">
        <v>238</v>
      </c>
      <c r="D570">
        <v>2030</v>
      </c>
      <c r="E570">
        <v>0</v>
      </c>
      <c r="F570">
        <v>0</v>
      </c>
      <c r="G570">
        <v>0</v>
      </c>
    </row>
    <row r="571" spans="1:7" x14ac:dyDescent="0.35">
      <c r="A571" t="s">
        <v>307</v>
      </c>
      <c r="B571" t="s">
        <v>391</v>
      </c>
      <c r="C571" t="s">
        <v>238</v>
      </c>
      <c r="D571">
        <v>2032</v>
      </c>
      <c r="E571">
        <v>0</v>
      </c>
      <c r="F571">
        <v>0</v>
      </c>
      <c r="G571">
        <v>0</v>
      </c>
    </row>
    <row r="572" spans="1:7" x14ac:dyDescent="0.35">
      <c r="A572" t="s">
        <v>307</v>
      </c>
      <c r="B572" t="s">
        <v>391</v>
      </c>
      <c r="C572" t="s">
        <v>238</v>
      </c>
      <c r="D572">
        <v>2035</v>
      </c>
      <c r="E572">
        <v>0</v>
      </c>
      <c r="F572">
        <v>0</v>
      </c>
      <c r="G572">
        <v>0</v>
      </c>
    </row>
    <row r="573" spans="1:7" x14ac:dyDescent="0.35">
      <c r="A573" t="s">
        <v>307</v>
      </c>
      <c r="B573" t="s">
        <v>391</v>
      </c>
      <c r="C573" t="s">
        <v>238</v>
      </c>
      <c r="D573">
        <v>2040</v>
      </c>
      <c r="E573">
        <v>0</v>
      </c>
      <c r="F573">
        <v>0</v>
      </c>
      <c r="G573">
        <v>0</v>
      </c>
    </row>
    <row r="574" spans="1:7" x14ac:dyDescent="0.35">
      <c r="A574" t="s">
        <v>307</v>
      </c>
      <c r="B574" t="s">
        <v>391</v>
      </c>
      <c r="C574" t="s">
        <v>238</v>
      </c>
      <c r="D574">
        <v>2045</v>
      </c>
      <c r="E574">
        <v>0</v>
      </c>
      <c r="F574">
        <v>0</v>
      </c>
      <c r="G574">
        <v>0</v>
      </c>
    </row>
    <row r="575" spans="1:7" x14ac:dyDescent="0.35">
      <c r="A575" t="s">
        <v>311</v>
      </c>
      <c r="B575" t="s">
        <v>391</v>
      </c>
      <c r="C575" t="s">
        <v>238</v>
      </c>
      <c r="D575">
        <v>2022</v>
      </c>
      <c r="E575">
        <v>0</v>
      </c>
      <c r="F575">
        <v>0</v>
      </c>
      <c r="G575">
        <v>0</v>
      </c>
    </row>
    <row r="576" spans="1:7" x14ac:dyDescent="0.35">
      <c r="A576" t="s">
        <v>311</v>
      </c>
      <c r="B576" t="s">
        <v>391</v>
      </c>
      <c r="C576" t="s">
        <v>238</v>
      </c>
      <c r="D576">
        <v>2023</v>
      </c>
      <c r="E576">
        <v>0</v>
      </c>
      <c r="F576">
        <v>0</v>
      </c>
      <c r="G576">
        <v>0</v>
      </c>
    </row>
    <row r="577" spans="1:7" x14ac:dyDescent="0.35">
      <c r="A577" t="s">
        <v>311</v>
      </c>
      <c r="B577" t="s">
        <v>391</v>
      </c>
      <c r="C577" t="s">
        <v>238</v>
      </c>
      <c r="D577">
        <v>2024</v>
      </c>
      <c r="E577">
        <v>0</v>
      </c>
      <c r="F577">
        <v>0</v>
      </c>
      <c r="G577">
        <v>0</v>
      </c>
    </row>
    <row r="578" spans="1:7" x14ac:dyDescent="0.35">
      <c r="A578" t="s">
        <v>311</v>
      </c>
      <c r="B578" t="s">
        <v>391</v>
      </c>
      <c r="C578" t="s">
        <v>238</v>
      </c>
      <c r="D578">
        <v>2025</v>
      </c>
      <c r="E578">
        <v>0</v>
      </c>
      <c r="F578">
        <v>0</v>
      </c>
      <c r="G578">
        <v>0</v>
      </c>
    </row>
    <row r="579" spans="1:7" x14ac:dyDescent="0.35">
      <c r="A579" t="s">
        <v>311</v>
      </c>
      <c r="B579" t="s">
        <v>391</v>
      </c>
      <c r="C579" t="s">
        <v>238</v>
      </c>
      <c r="D579">
        <v>2026</v>
      </c>
      <c r="E579">
        <v>1314</v>
      </c>
      <c r="F579">
        <v>0</v>
      </c>
      <c r="G579">
        <v>0</v>
      </c>
    </row>
    <row r="580" spans="1:7" x14ac:dyDescent="0.35">
      <c r="A580" t="s">
        <v>311</v>
      </c>
      <c r="B580" t="s">
        <v>391</v>
      </c>
      <c r="C580" t="s">
        <v>238</v>
      </c>
      <c r="D580">
        <v>2028</v>
      </c>
      <c r="E580">
        <v>1705659.6</v>
      </c>
      <c r="F580">
        <v>0</v>
      </c>
      <c r="G580">
        <v>0</v>
      </c>
    </row>
    <row r="581" spans="1:7" x14ac:dyDescent="0.35">
      <c r="A581" t="s">
        <v>311</v>
      </c>
      <c r="B581" t="s">
        <v>391</v>
      </c>
      <c r="C581" t="s">
        <v>238</v>
      </c>
      <c r="D581">
        <v>2030</v>
      </c>
      <c r="E581">
        <v>1705659.6</v>
      </c>
      <c r="F581">
        <v>0</v>
      </c>
      <c r="G581">
        <v>0</v>
      </c>
    </row>
    <row r="582" spans="1:7" x14ac:dyDescent="0.35">
      <c r="A582" t="s">
        <v>311</v>
      </c>
      <c r="B582" t="s">
        <v>391</v>
      </c>
      <c r="C582" t="s">
        <v>238</v>
      </c>
      <c r="D582">
        <v>2032</v>
      </c>
      <c r="E582">
        <v>1705659.6</v>
      </c>
      <c r="F582">
        <v>0</v>
      </c>
      <c r="G582">
        <v>0</v>
      </c>
    </row>
    <row r="583" spans="1:7" x14ac:dyDescent="0.35">
      <c r="A583" t="s">
        <v>311</v>
      </c>
      <c r="B583" t="s">
        <v>391</v>
      </c>
      <c r="C583" t="s">
        <v>238</v>
      </c>
      <c r="D583">
        <v>2035</v>
      </c>
      <c r="E583">
        <v>1705659.6</v>
      </c>
      <c r="F583">
        <v>0</v>
      </c>
      <c r="G583">
        <v>0</v>
      </c>
    </row>
    <row r="584" spans="1:7" x14ac:dyDescent="0.35">
      <c r="A584" t="s">
        <v>311</v>
      </c>
      <c r="B584" t="s">
        <v>391</v>
      </c>
      <c r="C584" t="s">
        <v>238</v>
      </c>
      <c r="D584">
        <v>2040</v>
      </c>
      <c r="E584">
        <v>1705659.6</v>
      </c>
      <c r="F584">
        <v>0</v>
      </c>
      <c r="G584">
        <v>0</v>
      </c>
    </row>
    <row r="585" spans="1:7" x14ac:dyDescent="0.35">
      <c r="A585" t="s">
        <v>311</v>
      </c>
      <c r="B585" t="s">
        <v>391</v>
      </c>
      <c r="C585" t="s">
        <v>238</v>
      </c>
      <c r="D585">
        <v>2045</v>
      </c>
      <c r="E585">
        <v>1705659.6</v>
      </c>
      <c r="F585">
        <v>0</v>
      </c>
      <c r="G585">
        <v>0</v>
      </c>
    </row>
    <row r="586" spans="1:7" x14ac:dyDescent="0.35">
      <c r="A586" t="s">
        <v>374</v>
      </c>
      <c r="B586" t="s">
        <v>391</v>
      </c>
      <c r="C586" t="s">
        <v>373</v>
      </c>
      <c r="D586">
        <v>2022</v>
      </c>
      <c r="E586">
        <v>7551382.8000000296</v>
      </c>
      <c r="F586">
        <v>0</v>
      </c>
      <c r="G586">
        <v>0</v>
      </c>
    </row>
    <row r="587" spans="1:7" x14ac:dyDescent="0.35">
      <c r="A587" t="s">
        <v>374</v>
      </c>
      <c r="B587" t="s">
        <v>391</v>
      </c>
      <c r="C587" t="s">
        <v>373</v>
      </c>
      <c r="D587">
        <v>2023</v>
      </c>
      <c r="E587">
        <v>7551382.8000000296</v>
      </c>
      <c r="F587">
        <v>0</v>
      </c>
      <c r="G587">
        <v>0</v>
      </c>
    </row>
    <row r="588" spans="1:7" x14ac:dyDescent="0.35">
      <c r="A588" t="s">
        <v>374</v>
      </c>
      <c r="B588" t="s">
        <v>391</v>
      </c>
      <c r="C588" t="s">
        <v>373</v>
      </c>
      <c r="D588">
        <v>2024</v>
      </c>
      <c r="E588">
        <v>7551382.8000000296</v>
      </c>
      <c r="F588">
        <v>0</v>
      </c>
      <c r="G588">
        <v>0</v>
      </c>
    </row>
    <row r="589" spans="1:7" x14ac:dyDescent="0.35">
      <c r="A589" t="s">
        <v>374</v>
      </c>
      <c r="B589" t="s">
        <v>391</v>
      </c>
      <c r="C589" t="s">
        <v>373</v>
      </c>
      <c r="D589">
        <v>2025</v>
      </c>
      <c r="E589">
        <v>7551382.8000000296</v>
      </c>
      <c r="F589">
        <v>0</v>
      </c>
      <c r="G589">
        <v>0</v>
      </c>
    </row>
    <row r="590" spans="1:7" x14ac:dyDescent="0.35">
      <c r="A590" t="s">
        <v>374</v>
      </c>
      <c r="B590" t="s">
        <v>391</v>
      </c>
      <c r="C590" t="s">
        <v>373</v>
      </c>
      <c r="D590">
        <v>2026</v>
      </c>
      <c r="E590">
        <v>7551382.8000000296</v>
      </c>
      <c r="F590">
        <v>0</v>
      </c>
      <c r="G590">
        <v>0</v>
      </c>
    </row>
    <row r="591" spans="1:7" x14ac:dyDescent="0.35">
      <c r="A591" t="s">
        <v>374</v>
      </c>
      <c r="B591" t="s">
        <v>391</v>
      </c>
      <c r="C591" t="s">
        <v>373</v>
      </c>
      <c r="D591">
        <v>2028</v>
      </c>
      <c r="E591">
        <v>7551382.8000000296</v>
      </c>
      <c r="F591">
        <v>0</v>
      </c>
      <c r="G591">
        <v>0</v>
      </c>
    </row>
    <row r="592" spans="1:7" x14ac:dyDescent="0.35">
      <c r="A592" t="s">
        <v>374</v>
      </c>
      <c r="B592" t="s">
        <v>391</v>
      </c>
      <c r="C592" t="s">
        <v>373</v>
      </c>
      <c r="D592">
        <v>2030</v>
      </c>
      <c r="E592">
        <v>7164891.5999999996</v>
      </c>
      <c r="F592">
        <v>0</v>
      </c>
      <c r="G592">
        <v>0</v>
      </c>
    </row>
    <row r="593" spans="1:7" x14ac:dyDescent="0.35">
      <c r="A593" t="s">
        <v>374</v>
      </c>
      <c r="B593" t="s">
        <v>391</v>
      </c>
      <c r="C593" t="s">
        <v>373</v>
      </c>
      <c r="D593">
        <v>2032</v>
      </c>
      <c r="E593">
        <v>7164891.5999999996</v>
      </c>
      <c r="F593">
        <v>0</v>
      </c>
      <c r="G593">
        <v>0</v>
      </c>
    </row>
    <row r="594" spans="1:7" x14ac:dyDescent="0.35">
      <c r="A594" t="s">
        <v>374</v>
      </c>
      <c r="B594" t="s">
        <v>391</v>
      </c>
      <c r="C594" t="s">
        <v>373</v>
      </c>
      <c r="D594">
        <v>2035</v>
      </c>
      <c r="E594">
        <v>7164891.5999999996</v>
      </c>
      <c r="F594">
        <v>0</v>
      </c>
      <c r="G594">
        <v>0</v>
      </c>
    </row>
    <row r="595" spans="1:7" x14ac:dyDescent="0.35">
      <c r="A595" t="s">
        <v>374</v>
      </c>
      <c r="B595" t="s">
        <v>391</v>
      </c>
      <c r="C595" t="s">
        <v>373</v>
      </c>
      <c r="D595">
        <v>2040</v>
      </c>
      <c r="E595">
        <v>7164891.5999999996</v>
      </c>
      <c r="F595">
        <v>0</v>
      </c>
      <c r="G595">
        <v>0</v>
      </c>
    </row>
    <row r="596" spans="1:7" x14ac:dyDescent="0.35">
      <c r="A596" t="s">
        <v>374</v>
      </c>
      <c r="B596" t="s">
        <v>391</v>
      </c>
      <c r="C596" t="s">
        <v>373</v>
      </c>
      <c r="D596">
        <v>2045</v>
      </c>
      <c r="E596">
        <v>7164891.5999999996</v>
      </c>
      <c r="F596">
        <v>0</v>
      </c>
      <c r="G596">
        <v>0</v>
      </c>
    </row>
    <row r="597" spans="1:7" x14ac:dyDescent="0.35">
      <c r="A597" t="s">
        <v>375</v>
      </c>
      <c r="B597" t="s">
        <v>397</v>
      </c>
      <c r="C597" t="s">
        <v>373</v>
      </c>
      <c r="D597">
        <v>2022</v>
      </c>
      <c r="E597">
        <v>511809281.890311</v>
      </c>
      <c r="F597">
        <v>0</v>
      </c>
      <c r="G597">
        <v>247.736467388802</v>
      </c>
    </row>
    <row r="598" spans="1:7" x14ac:dyDescent="0.35">
      <c r="A598" t="s">
        <v>375</v>
      </c>
      <c r="B598" t="s">
        <v>397</v>
      </c>
      <c r="C598" t="s">
        <v>373</v>
      </c>
      <c r="D598">
        <v>2023</v>
      </c>
      <c r="E598">
        <v>503480069.09529799</v>
      </c>
      <c r="F598">
        <v>0</v>
      </c>
      <c r="G598">
        <v>252.37361210435901</v>
      </c>
    </row>
    <row r="599" spans="1:7" x14ac:dyDescent="0.35">
      <c r="A599" t="s">
        <v>375</v>
      </c>
      <c r="B599" t="s">
        <v>397</v>
      </c>
      <c r="C599" t="s">
        <v>373</v>
      </c>
      <c r="D599">
        <v>2024</v>
      </c>
      <c r="E599">
        <v>498143307.90029299</v>
      </c>
      <c r="F599">
        <v>0</v>
      </c>
      <c r="G599">
        <v>253.604197042555</v>
      </c>
    </row>
    <row r="600" spans="1:7" x14ac:dyDescent="0.35">
      <c r="A600" t="s">
        <v>375</v>
      </c>
      <c r="B600" t="s">
        <v>397</v>
      </c>
      <c r="C600" t="s">
        <v>373</v>
      </c>
      <c r="D600">
        <v>2025</v>
      </c>
      <c r="E600">
        <v>515649997.26689798</v>
      </c>
      <c r="F600">
        <v>0</v>
      </c>
      <c r="G600">
        <v>263.50022902463201</v>
      </c>
    </row>
    <row r="601" spans="1:7" x14ac:dyDescent="0.35">
      <c r="A601" t="s">
        <v>375</v>
      </c>
      <c r="B601" t="s">
        <v>397</v>
      </c>
      <c r="C601" t="s">
        <v>373</v>
      </c>
      <c r="D601">
        <v>2026</v>
      </c>
      <c r="E601">
        <v>545863447.13434398</v>
      </c>
      <c r="F601">
        <v>0</v>
      </c>
      <c r="G601">
        <v>197.14005238372201</v>
      </c>
    </row>
    <row r="602" spans="1:7" x14ac:dyDescent="0.35">
      <c r="A602" t="s">
        <v>375</v>
      </c>
      <c r="B602" t="s">
        <v>397</v>
      </c>
      <c r="C602" t="s">
        <v>373</v>
      </c>
      <c r="D602">
        <v>2028</v>
      </c>
      <c r="E602">
        <v>562287098.779935</v>
      </c>
      <c r="F602">
        <v>0</v>
      </c>
      <c r="G602">
        <v>158.18412626522601</v>
      </c>
    </row>
    <row r="603" spans="1:7" x14ac:dyDescent="0.35">
      <c r="A603" t="s">
        <v>375</v>
      </c>
      <c r="B603" t="s">
        <v>397</v>
      </c>
      <c r="C603" t="s">
        <v>373</v>
      </c>
      <c r="D603">
        <v>2030</v>
      </c>
      <c r="E603">
        <v>612452449.60498095</v>
      </c>
      <c r="F603">
        <v>0</v>
      </c>
      <c r="G603">
        <v>180.560629631447</v>
      </c>
    </row>
    <row r="604" spans="1:7" x14ac:dyDescent="0.35">
      <c r="A604" t="s">
        <v>375</v>
      </c>
      <c r="B604" t="s">
        <v>397</v>
      </c>
      <c r="C604" t="s">
        <v>373</v>
      </c>
      <c r="D604">
        <v>2032</v>
      </c>
      <c r="E604">
        <v>617791677.79594505</v>
      </c>
      <c r="F604">
        <v>0</v>
      </c>
      <c r="G604">
        <v>158.97958269315299</v>
      </c>
    </row>
    <row r="605" spans="1:7" x14ac:dyDescent="0.35">
      <c r="A605" t="s">
        <v>375</v>
      </c>
      <c r="B605" t="s">
        <v>397</v>
      </c>
      <c r="C605" t="s">
        <v>373</v>
      </c>
      <c r="D605">
        <v>2035</v>
      </c>
      <c r="E605">
        <v>595606521.04221404</v>
      </c>
      <c r="F605">
        <v>0</v>
      </c>
      <c r="G605">
        <v>109.50793175836399</v>
      </c>
    </row>
    <row r="606" spans="1:7" x14ac:dyDescent="0.35">
      <c r="A606" t="s">
        <v>375</v>
      </c>
      <c r="B606" t="s">
        <v>397</v>
      </c>
      <c r="C606" t="s">
        <v>373</v>
      </c>
      <c r="D606">
        <v>2040</v>
      </c>
      <c r="E606">
        <v>606001119.93353295</v>
      </c>
      <c r="F606">
        <v>0</v>
      </c>
      <c r="G606">
        <v>108.023404031651</v>
      </c>
    </row>
    <row r="607" spans="1:7" x14ac:dyDescent="0.35">
      <c r="A607" t="s">
        <v>375</v>
      </c>
      <c r="B607" t="s">
        <v>397</v>
      </c>
      <c r="C607" t="s">
        <v>373</v>
      </c>
      <c r="D607">
        <v>2045</v>
      </c>
      <c r="E607">
        <v>566226170.65740895</v>
      </c>
      <c r="F607">
        <v>0</v>
      </c>
      <c r="G607">
        <v>36.5109977869038</v>
      </c>
    </row>
    <row r="608" spans="1:7" x14ac:dyDescent="0.35">
      <c r="A608" t="s">
        <v>376</v>
      </c>
      <c r="B608" t="s">
        <v>396</v>
      </c>
      <c r="C608" t="s">
        <v>373</v>
      </c>
      <c r="D608">
        <v>2022</v>
      </c>
      <c r="E608">
        <v>288409762.90571398</v>
      </c>
      <c r="F608">
        <v>0</v>
      </c>
      <c r="G608">
        <v>259.30493763719602</v>
      </c>
    </row>
    <row r="609" spans="1:7" x14ac:dyDescent="0.35">
      <c r="A609" t="s">
        <v>376</v>
      </c>
      <c r="B609" t="s">
        <v>396</v>
      </c>
      <c r="C609" t="s">
        <v>373</v>
      </c>
      <c r="D609">
        <v>2023</v>
      </c>
      <c r="E609">
        <v>318532635.93321598</v>
      </c>
      <c r="F609">
        <v>0</v>
      </c>
      <c r="G609">
        <v>267.41209343978699</v>
      </c>
    </row>
    <row r="610" spans="1:7" x14ac:dyDescent="0.35">
      <c r="A610" t="s">
        <v>376</v>
      </c>
      <c r="B610" t="s">
        <v>396</v>
      </c>
      <c r="C610" t="s">
        <v>373</v>
      </c>
      <c r="D610">
        <v>2024</v>
      </c>
      <c r="E610">
        <v>339394128.72609699</v>
      </c>
      <c r="F610">
        <v>0</v>
      </c>
      <c r="G610">
        <v>276.12390716290599</v>
      </c>
    </row>
    <row r="611" spans="1:7" x14ac:dyDescent="0.35">
      <c r="A611" t="s">
        <v>376</v>
      </c>
      <c r="B611" t="s">
        <v>396</v>
      </c>
      <c r="C611" t="s">
        <v>373</v>
      </c>
      <c r="D611">
        <v>2025</v>
      </c>
      <c r="E611">
        <v>339921033.01331002</v>
      </c>
      <c r="F611">
        <v>0</v>
      </c>
      <c r="G611">
        <v>283.48535607039003</v>
      </c>
    </row>
    <row r="612" spans="1:7" x14ac:dyDescent="0.35">
      <c r="A612" t="s">
        <v>376</v>
      </c>
      <c r="B612" t="s">
        <v>396</v>
      </c>
      <c r="C612" t="s">
        <v>373</v>
      </c>
      <c r="D612">
        <v>2026</v>
      </c>
      <c r="E612">
        <v>310410290.35014898</v>
      </c>
      <c r="F612">
        <v>0</v>
      </c>
      <c r="G612">
        <v>204.15931088655299</v>
      </c>
    </row>
    <row r="613" spans="1:7" x14ac:dyDescent="0.35">
      <c r="A613" t="s">
        <v>376</v>
      </c>
      <c r="B613" t="s">
        <v>396</v>
      </c>
      <c r="C613" t="s">
        <v>373</v>
      </c>
      <c r="D613">
        <v>2028</v>
      </c>
      <c r="E613">
        <v>319197961.545075</v>
      </c>
      <c r="F613">
        <v>0</v>
      </c>
      <c r="G613">
        <v>167.412656194292</v>
      </c>
    </row>
    <row r="614" spans="1:7" x14ac:dyDescent="0.35">
      <c r="A614" t="s">
        <v>376</v>
      </c>
      <c r="B614" t="s">
        <v>396</v>
      </c>
      <c r="C614" t="s">
        <v>373</v>
      </c>
      <c r="D614">
        <v>2030</v>
      </c>
      <c r="E614">
        <v>308568941.94325799</v>
      </c>
      <c r="F614">
        <v>0</v>
      </c>
      <c r="G614">
        <v>180.18736979888001</v>
      </c>
    </row>
    <row r="615" spans="1:7" x14ac:dyDescent="0.35">
      <c r="A615" t="s">
        <v>376</v>
      </c>
      <c r="B615" t="s">
        <v>396</v>
      </c>
      <c r="C615" t="s">
        <v>373</v>
      </c>
      <c r="D615">
        <v>2032</v>
      </c>
      <c r="E615">
        <v>328708464.60706598</v>
      </c>
      <c r="F615">
        <v>0</v>
      </c>
      <c r="G615">
        <v>160.35026644131699</v>
      </c>
    </row>
    <row r="616" spans="1:7" x14ac:dyDescent="0.35">
      <c r="A616" t="s">
        <v>376</v>
      </c>
      <c r="B616" t="s">
        <v>396</v>
      </c>
      <c r="C616" t="s">
        <v>373</v>
      </c>
      <c r="D616">
        <v>2035</v>
      </c>
      <c r="E616">
        <v>405055641.631751</v>
      </c>
      <c r="F616">
        <v>0</v>
      </c>
      <c r="G616">
        <v>109.273437187941</v>
      </c>
    </row>
    <row r="617" spans="1:7" x14ac:dyDescent="0.35">
      <c r="A617" t="s">
        <v>376</v>
      </c>
      <c r="B617" t="s">
        <v>396</v>
      </c>
      <c r="C617" t="s">
        <v>373</v>
      </c>
      <c r="D617">
        <v>2040</v>
      </c>
      <c r="E617">
        <v>429160352.17024702</v>
      </c>
      <c r="F617">
        <v>0</v>
      </c>
      <c r="G617">
        <v>101.510516444129</v>
      </c>
    </row>
    <row r="618" spans="1:7" x14ac:dyDescent="0.35">
      <c r="A618" t="s">
        <v>376</v>
      </c>
      <c r="B618" t="s">
        <v>396</v>
      </c>
      <c r="C618" t="s">
        <v>373</v>
      </c>
      <c r="D618">
        <v>2045</v>
      </c>
      <c r="E618">
        <v>445594724.16977501</v>
      </c>
      <c r="F618">
        <v>0</v>
      </c>
      <c r="G618">
        <v>31.250252790506799</v>
      </c>
    </row>
    <row r="619" spans="1:7" x14ac:dyDescent="0.35">
      <c r="A619" t="s">
        <v>377</v>
      </c>
      <c r="B619" t="s">
        <v>391</v>
      </c>
      <c r="C619" t="s">
        <v>373</v>
      </c>
      <c r="D619">
        <v>2022</v>
      </c>
      <c r="E619">
        <v>54308233.2000001</v>
      </c>
      <c r="F619">
        <v>0</v>
      </c>
      <c r="G619">
        <v>0</v>
      </c>
    </row>
    <row r="620" spans="1:7" x14ac:dyDescent="0.35">
      <c r="A620" t="s">
        <v>377</v>
      </c>
      <c r="B620" t="s">
        <v>391</v>
      </c>
      <c r="C620" t="s">
        <v>373</v>
      </c>
      <c r="D620">
        <v>2023</v>
      </c>
      <c r="E620">
        <v>54308233.2000001</v>
      </c>
      <c r="F620">
        <v>0</v>
      </c>
      <c r="G620">
        <v>0</v>
      </c>
    </row>
    <row r="621" spans="1:7" x14ac:dyDescent="0.35">
      <c r="A621" t="s">
        <v>377</v>
      </c>
      <c r="B621" t="s">
        <v>391</v>
      </c>
      <c r="C621" t="s">
        <v>373</v>
      </c>
      <c r="D621">
        <v>2024</v>
      </c>
      <c r="E621">
        <v>54308233.2000001</v>
      </c>
      <c r="F621">
        <v>0</v>
      </c>
      <c r="G621">
        <v>0</v>
      </c>
    </row>
    <row r="622" spans="1:7" x14ac:dyDescent="0.35">
      <c r="A622" t="s">
        <v>377</v>
      </c>
      <c r="B622" t="s">
        <v>391</v>
      </c>
      <c r="C622" t="s">
        <v>373</v>
      </c>
      <c r="D622">
        <v>2025</v>
      </c>
      <c r="E622">
        <v>54308233.2000001</v>
      </c>
      <c r="F622">
        <v>0</v>
      </c>
      <c r="G622">
        <v>0</v>
      </c>
    </row>
    <row r="623" spans="1:7" x14ac:dyDescent="0.35">
      <c r="A623" t="s">
        <v>377</v>
      </c>
      <c r="B623" t="s">
        <v>391</v>
      </c>
      <c r="C623" t="s">
        <v>373</v>
      </c>
      <c r="D623">
        <v>2026</v>
      </c>
      <c r="E623">
        <v>54308233.2000001</v>
      </c>
      <c r="F623">
        <v>0</v>
      </c>
      <c r="G623">
        <v>0</v>
      </c>
    </row>
    <row r="624" spans="1:7" x14ac:dyDescent="0.35">
      <c r="A624" t="s">
        <v>377</v>
      </c>
      <c r="B624" t="s">
        <v>391</v>
      </c>
      <c r="C624" t="s">
        <v>373</v>
      </c>
      <c r="D624">
        <v>2028</v>
      </c>
      <c r="E624">
        <v>54308233.2000001</v>
      </c>
      <c r="F624">
        <v>0</v>
      </c>
      <c r="G624">
        <v>0</v>
      </c>
    </row>
    <row r="625" spans="1:7" x14ac:dyDescent="0.35">
      <c r="A625" t="s">
        <v>377</v>
      </c>
      <c r="B625" t="s">
        <v>391</v>
      </c>
      <c r="C625" t="s">
        <v>373</v>
      </c>
      <c r="D625">
        <v>2030</v>
      </c>
      <c r="E625">
        <v>51842993.999999799</v>
      </c>
      <c r="F625">
        <v>0</v>
      </c>
      <c r="G625">
        <v>0</v>
      </c>
    </row>
    <row r="626" spans="1:7" x14ac:dyDescent="0.35">
      <c r="A626" t="s">
        <v>377</v>
      </c>
      <c r="B626" t="s">
        <v>391</v>
      </c>
      <c r="C626" t="s">
        <v>373</v>
      </c>
      <c r="D626">
        <v>2032</v>
      </c>
      <c r="E626">
        <v>51842993.999999799</v>
      </c>
      <c r="F626">
        <v>0</v>
      </c>
      <c r="G626">
        <v>0</v>
      </c>
    </row>
    <row r="627" spans="1:7" x14ac:dyDescent="0.35">
      <c r="A627" t="s">
        <v>377</v>
      </c>
      <c r="B627" t="s">
        <v>391</v>
      </c>
      <c r="C627" t="s">
        <v>373</v>
      </c>
      <c r="D627">
        <v>2035</v>
      </c>
      <c r="E627">
        <v>51842993.999999799</v>
      </c>
      <c r="F627">
        <v>0</v>
      </c>
      <c r="G627">
        <v>0</v>
      </c>
    </row>
    <row r="628" spans="1:7" x14ac:dyDescent="0.35">
      <c r="A628" t="s">
        <v>377</v>
      </c>
      <c r="B628" t="s">
        <v>391</v>
      </c>
      <c r="C628" t="s">
        <v>373</v>
      </c>
      <c r="D628">
        <v>2040</v>
      </c>
      <c r="E628">
        <v>51842993.999999799</v>
      </c>
      <c r="F628">
        <v>0</v>
      </c>
      <c r="G628">
        <v>0</v>
      </c>
    </row>
    <row r="629" spans="1:7" x14ac:dyDescent="0.35">
      <c r="A629" t="s">
        <v>377</v>
      </c>
      <c r="B629" t="s">
        <v>391</v>
      </c>
      <c r="C629" t="s">
        <v>373</v>
      </c>
      <c r="D629">
        <v>2045</v>
      </c>
      <c r="E629">
        <v>51842993.999999799</v>
      </c>
      <c r="F629">
        <v>0</v>
      </c>
      <c r="G629">
        <v>0</v>
      </c>
    </row>
    <row r="630" spans="1:7" x14ac:dyDescent="0.35">
      <c r="A630" t="s">
        <v>379</v>
      </c>
      <c r="B630" t="s">
        <v>394</v>
      </c>
      <c r="C630" t="s">
        <v>373</v>
      </c>
      <c r="D630">
        <v>2022</v>
      </c>
      <c r="E630">
        <v>254299507.95171499</v>
      </c>
      <c r="F630">
        <v>0</v>
      </c>
      <c r="G630">
        <v>0</v>
      </c>
    </row>
    <row r="631" spans="1:7" x14ac:dyDescent="0.35">
      <c r="A631" t="s">
        <v>379</v>
      </c>
      <c r="B631" t="s">
        <v>394</v>
      </c>
      <c r="C631" t="s">
        <v>373</v>
      </c>
      <c r="D631">
        <v>2023</v>
      </c>
      <c r="E631">
        <v>254299507.95171499</v>
      </c>
      <c r="F631">
        <v>0</v>
      </c>
      <c r="G631">
        <v>0</v>
      </c>
    </row>
    <row r="632" spans="1:7" x14ac:dyDescent="0.35">
      <c r="A632" t="s">
        <v>379</v>
      </c>
      <c r="B632" t="s">
        <v>394</v>
      </c>
      <c r="C632" t="s">
        <v>373</v>
      </c>
      <c r="D632">
        <v>2024</v>
      </c>
      <c r="E632">
        <v>254299507.95171499</v>
      </c>
      <c r="F632">
        <v>0</v>
      </c>
      <c r="G632">
        <v>0</v>
      </c>
    </row>
    <row r="633" spans="1:7" x14ac:dyDescent="0.35">
      <c r="A633" t="s">
        <v>379</v>
      </c>
      <c r="B633" t="s">
        <v>394</v>
      </c>
      <c r="C633" t="s">
        <v>373</v>
      </c>
      <c r="D633">
        <v>2025</v>
      </c>
      <c r="E633">
        <v>254299507.95171499</v>
      </c>
      <c r="F633">
        <v>0</v>
      </c>
      <c r="G633">
        <v>0</v>
      </c>
    </row>
    <row r="634" spans="1:7" x14ac:dyDescent="0.35">
      <c r="A634" t="s">
        <v>379</v>
      </c>
      <c r="B634" t="s">
        <v>394</v>
      </c>
      <c r="C634" t="s">
        <v>373</v>
      </c>
      <c r="D634">
        <v>2026</v>
      </c>
      <c r="E634">
        <v>254299507.95171499</v>
      </c>
      <c r="F634">
        <v>0</v>
      </c>
      <c r="G634">
        <v>0</v>
      </c>
    </row>
    <row r="635" spans="1:7" x14ac:dyDescent="0.35">
      <c r="A635" t="s">
        <v>379</v>
      </c>
      <c r="B635" t="s">
        <v>394</v>
      </c>
      <c r="C635" t="s">
        <v>373</v>
      </c>
      <c r="D635">
        <v>2028</v>
      </c>
      <c r="E635">
        <v>254299507.95171499</v>
      </c>
      <c r="F635">
        <v>0</v>
      </c>
      <c r="G635">
        <v>0</v>
      </c>
    </row>
    <row r="636" spans="1:7" x14ac:dyDescent="0.35">
      <c r="A636" t="s">
        <v>379</v>
      </c>
      <c r="B636" t="s">
        <v>394</v>
      </c>
      <c r="C636" t="s">
        <v>373</v>
      </c>
      <c r="D636">
        <v>2030</v>
      </c>
      <c r="E636">
        <v>254299507.95171499</v>
      </c>
      <c r="F636">
        <v>0</v>
      </c>
      <c r="G636">
        <v>0</v>
      </c>
    </row>
    <row r="637" spans="1:7" x14ac:dyDescent="0.35">
      <c r="A637" t="s">
        <v>379</v>
      </c>
      <c r="B637" t="s">
        <v>394</v>
      </c>
      <c r="C637" t="s">
        <v>373</v>
      </c>
      <c r="D637">
        <v>2032</v>
      </c>
      <c r="E637">
        <v>254299507.95171499</v>
      </c>
      <c r="F637">
        <v>0</v>
      </c>
      <c r="G637">
        <v>0</v>
      </c>
    </row>
    <row r="638" spans="1:7" x14ac:dyDescent="0.35">
      <c r="A638" t="s">
        <v>379</v>
      </c>
      <c r="B638" t="s">
        <v>394</v>
      </c>
      <c r="C638" t="s">
        <v>373</v>
      </c>
      <c r="D638">
        <v>2035</v>
      </c>
      <c r="E638">
        <v>254299507.95171499</v>
      </c>
      <c r="F638">
        <v>0</v>
      </c>
      <c r="G638">
        <v>0</v>
      </c>
    </row>
    <row r="639" spans="1:7" x14ac:dyDescent="0.35">
      <c r="A639" t="s">
        <v>379</v>
      </c>
      <c r="B639" t="s">
        <v>394</v>
      </c>
      <c r="C639" t="s">
        <v>373</v>
      </c>
      <c r="D639">
        <v>2040</v>
      </c>
      <c r="E639">
        <v>254299507.95171499</v>
      </c>
      <c r="F639">
        <v>0</v>
      </c>
      <c r="G639">
        <v>0</v>
      </c>
    </row>
    <row r="640" spans="1:7" x14ac:dyDescent="0.35">
      <c r="A640" t="s">
        <v>379</v>
      </c>
      <c r="B640" t="s">
        <v>394</v>
      </c>
      <c r="C640" t="s">
        <v>373</v>
      </c>
      <c r="D640">
        <v>2045</v>
      </c>
      <c r="E640">
        <v>254299507.95171499</v>
      </c>
      <c r="F640">
        <v>0</v>
      </c>
      <c r="G640">
        <v>0</v>
      </c>
    </row>
    <row r="641" spans="1:7" x14ac:dyDescent="0.35">
      <c r="A641" t="s">
        <v>380</v>
      </c>
      <c r="B641" t="s">
        <v>397</v>
      </c>
      <c r="C641" t="s">
        <v>373</v>
      </c>
      <c r="D641">
        <v>2022</v>
      </c>
      <c r="E641">
        <v>7164.5137327299799</v>
      </c>
      <c r="F641">
        <v>0</v>
      </c>
      <c r="G641">
        <v>86.592782511186698</v>
      </c>
    </row>
    <row r="642" spans="1:7" x14ac:dyDescent="0.35">
      <c r="A642" t="s">
        <v>380</v>
      </c>
      <c r="B642" t="s">
        <v>397</v>
      </c>
      <c r="C642" t="s">
        <v>373</v>
      </c>
      <c r="D642">
        <v>2023</v>
      </c>
      <c r="E642">
        <v>7319.7765814241202</v>
      </c>
      <c r="F642">
        <v>0</v>
      </c>
      <c r="G642">
        <v>89.1852931198476</v>
      </c>
    </row>
    <row r="643" spans="1:7" x14ac:dyDescent="0.35">
      <c r="A643" t="s">
        <v>380</v>
      </c>
      <c r="B643" t="s">
        <v>397</v>
      </c>
      <c r="C643" t="s">
        <v>373</v>
      </c>
      <c r="D643">
        <v>2024</v>
      </c>
      <c r="E643">
        <v>7415.6097347251498</v>
      </c>
      <c r="F643">
        <v>0</v>
      </c>
      <c r="G643">
        <v>90.717559239261206</v>
      </c>
    </row>
    <row r="644" spans="1:7" x14ac:dyDescent="0.35">
      <c r="A644" t="s">
        <v>380</v>
      </c>
      <c r="B644" t="s">
        <v>397</v>
      </c>
      <c r="C644" t="s">
        <v>373</v>
      </c>
      <c r="D644">
        <v>2025</v>
      </c>
      <c r="E644">
        <v>7646.0453020073601</v>
      </c>
      <c r="F644">
        <v>0</v>
      </c>
      <c r="G644">
        <v>93.302492339294901</v>
      </c>
    </row>
    <row r="645" spans="1:7" x14ac:dyDescent="0.35">
      <c r="A645" t="s">
        <v>380</v>
      </c>
      <c r="B645" t="s">
        <v>397</v>
      </c>
      <c r="C645" t="s">
        <v>373</v>
      </c>
      <c r="D645">
        <v>2026</v>
      </c>
      <c r="E645">
        <v>5418.5534551718902</v>
      </c>
      <c r="F645">
        <v>0</v>
      </c>
      <c r="G645">
        <v>61.138820675738003</v>
      </c>
    </row>
    <row r="646" spans="1:7" x14ac:dyDescent="0.35">
      <c r="A646" t="s">
        <v>380</v>
      </c>
      <c r="B646" t="s">
        <v>397</v>
      </c>
      <c r="C646" t="s">
        <v>373</v>
      </c>
      <c r="D646">
        <v>2028</v>
      </c>
      <c r="E646">
        <v>4349.3725207542102</v>
      </c>
      <c r="F646">
        <v>0</v>
      </c>
      <c r="G646">
        <v>43.497059674933801</v>
      </c>
    </row>
    <row r="647" spans="1:7" x14ac:dyDescent="0.35">
      <c r="A647" t="s">
        <v>380</v>
      </c>
      <c r="B647" t="s">
        <v>397</v>
      </c>
      <c r="C647" t="s">
        <v>373</v>
      </c>
      <c r="D647">
        <v>2030</v>
      </c>
      <c r="E647">
        <v>4844.3138669171503</v>
      </c>
      <c r="F647">
        <v>0</v>
      </c>
      <c r="G647">
        <v>51.592935608956402</v>
      </c>
    </row>
    <row r="648" spans="1:7" x14ac:dyDescent="0.35">
      <c r="A648" t="s">
        <v>380</v>
      </c>
      <c r="B648" t="s">
        <v>397</v>
      </c>
      <c r="C648" t="s">
        <v>373</v>
      </c>
      <c r="D648">
        <v>2032</v>
      </c>
      <c r="E648">
        <v>4392.9226502206202</v>
      </c>
      <c r="F648">
        <v>0</v>
      </c>
      <c r="G648">
        <v>45.431529310469102</v>
      </c>
    </row>
    <row r="649" spans="1:7" x14ac:dyDescent="0.35">
      <c r="A649" t="s">
        <v>380</v>
      </c>
      <c r="B649" t="s">
        <v>397</v>
      </c>
      <c r="C649" t="s">
        <v>373</v>
      </c>
      <c r="D649">
        <v>2035</v>
      </c>
      <c r="E649">
        <v>3258.55297610665</v>
      </c>
      <c r="F649">
        <v>0</v>
      </c>
      <c r="G649">
        <v>30.916964699511801</v>
      </c>
    </row>
    <row r="650" spans="1:7" x14ac:dyDescent="0.35">
      <c r="A650" t="s">
        <v>380</v>
      </c>
      <c r="B650" t="s">
        <v>397</v>
      </c>
      <c r="C650" t="s">
        <v>373</v>
      </c>
      <c r="D650">
        <v>2040</v>
      </c>
      <c r="E650">
        <v>679004.820015501</v>
      </c>
      <c r="F650">
        <v>0</v>
      </c>
      <c r="G650">
        <v>32054.020359717899</v>
      </c>
    </row>
    <row r="651" spans="1:7" x14ac:dyDescent="0.35">
      <c r="A651" t="s">
        <v>380</v>
      </c>
      <c r="B651" t="s">
        <v>397</v>
      </c>
      <c r="C651" t="s">
        <v>373</v>
      </c>
      <c r="D651">
        <v>2045</v>
      </c>
      <c r="E651">
        <v>4100999.0609333701</v>
      </c>
      <c r="F651">
        <v>0</v>
      </c>
      <c r="G651">
        <v>81903.540407021501</v>
      </c>
    </row>
    <row r="652" spans="1:7" x14ac:dyDescent="0.35">
      <c r="A652" t="s">
        <v>381</v>
      </c>
      <c r="B652" t="s">
        <v>397</v>
      </c>
      <c r="C652" t="s">
        <v>373</v>
      </c>
      <c r="D652">
        <v>2022</v>
      </c>
      <c r="E652">
        <v>7287.13395040055</v>
      </c>
      <c r="F652">
        <v>0</v>
      </c>
      <c r="G652">
        <v>318.02767363563498</v>
      </c>
    </row>
    <row r="653" spans="1:7" x14ac:dyDescent="0.35">
      <c r="A653" t="s">
        <v>381</v>
      </c>
      <c r="B653" t="s">
        <v>397</v>
      </c>
      <c r="C653" t="s">
        <v>373</v>
      </c>
      <c r="D653">
        <v>2023</v>
      </c>
      <c r="E653">
        <v>7500.7338083186696</v>
      </c>
      <c r="F653">
        <v>0</v>
      </c>
      <c r="G653">
        <v>330.67006057440602</v>
      </c>
    </row>
    <row r="654" spans="1:7" x14ac:dyDescent="0.35">
      <c r="A654" t="s">
        <v>381</v>
      </c>
      <c r="B654" t="s">
        <v>397</v>
      </c>
      <c r="C654" t="s">
        <v>373</v>
      </c>
      <c r="D654">
        <v>2024</v>
      </c>
      <c r="E654">
        <v>7437.3554032518596</v>
      </c>
      <c r="F654">
        <v>0</v>
      </c>
      <c r="G654">
        <v>336.69986177778998</v>
      </c>
    </row>
    <row r="655" spans="1:7" x14ac:dyDescent="0.35">
      <c r="A655" t="s">
        <v>381</v>
      </c>
      <c r="B655" t="s">
        <v>397</v>
      </c>
      <c r="C655" t="s">
        <v>373</v>
      </c>
      <c r="D655">
        <v>2025</v>
      </c>
      <c r="E655">
        <v>7660.9925663890499</v>
      </c>
      <c r="F655">
        <v>0</v>
      </c>
      <c r="G655">
        <v>347.841627906393</v>
      </c>
    </row>
    <row r="656" spans="1:7" x14ac:dyDescent="0.35">
      <c r="A656" t="s">
        <v>381</v>
      </c>
      <c r="B656" t="s">
        <v>397</v>
      </c>
      <c r="C656" t="s">
        <v>373</v>
      </c>
      <c r="D656">
        <v>2026</v>
      </c>
      <c r="E656">
        <v>5407.2009964328199</v>
      </c>
      <c r="F656">
        <v>0</v>
      </c>
      <c r="G656">
        <v>257.55149095371797</v>
      </c>
    </row>
    <row r="657" spans="1:7" x14ac:dyDescent="0.35">
      <c r="A657" t="s">
        <v>381</v>
      </c>
      <c r="B657" t="s">
        <v>397</v>
      </c>
      <c r="C657" t="s">
        <v>373</v>
      </c>
      <c r="D657">
        <v>2028</v>
      </c>
      <c r="E657">
        <v>4315.5764824501302</v>
      </c>
      <c r="F657">
        <v>0</v>
      </c>
      <c r="G657">
        <v>213.97887416424999</v>
      </c>
    </row>
    <row r="658" spans="1:7" x14ac:dyDescent="0.35">
      <c r="A658" t="s">
        <v>381</v>
      </c>
      <c r="B658" t="s">
        <v>397</v>
      </c>
      <c r="C658" t="s">
        <v>373</v>
      </c>
      <c r="D658">
        <v>2030</v>
      </c>
      <c r="E658">
        <v>4792.6097821084004</v>
      </c>
      <c r="F658">
        <v>0</v>
      </c>
      <c r="G658">
        <v>231.39994744132301</v>
      </c>
    </row>
    <row r="659" spans="1:7" x14ac:dyDescent="0.35">
      <c r="A659" t="s">
        <v>381</v>
      </c>
      <c r="B659" t="s">
        <v>397</v>
      </c>
      <c r="C659" t="s">
        <v>373</v>
      </c>
      <c r="D659">
        <v>2032</v>
      </c>
      <c r="E659">
        <v>4333.7247618485699</v>
      </c>
      <c r="F659">
        <v>0</v>
      </c>
      <c r="G659">
        <v>212.364587096668</v>
      </c>
    </row>
    <row r="660" spans="1:7" x14ac:dyDescent="0.35">
      <c r="A660" t="s">
        <v>381</v>
      </c>
      <c r="B660" t="s">
        <v>397</v>
      </c>
      <c r="C660" t="s">
        <v>373</v>
      </c>
      <c r="D660">
        <v>2035</v>
      </c>
      <c r="E660">
        <v>3183.17133906958</v>
      </c>
      <c r="F660">
        <v>0</v>
      </c>
      <c r="G660">
        <v>160.824487473711</v>
      </c>
    </row>
    <row r="661" spans="1:7" x14ac:dyDescent="0.35">
      <c r="A661" t="s">
        <v>381</v>
      </c>
      <c r="B661" t="s">
        <v>397</v>
      </c>
      <c r="C661" t="s">
        <v>373</v>
      </c>
      <c r="D661">
        <v>2040</v>
      </c>
      <c r="E661">
        <v>3098.6688353905201</v>
      </c>
      <c r="F661">
        <v>0</v>
      </c>
      <c r="G661">
        <v>156.94932671000501</v>
      </c>
    </row>
    <row r="662" spans="1:7" x14ac:dyDescent="0.35">
      <c r="A662" t="s">
        <v>381</v>
      </c>
      <c r="B662" t="s">
        <v>397</v>
      </c>
      <c r="C662" t="s">
        <v>373</v>
      </c>
      <c r="D662">
        <v>2045</v>
      </c>
      <c r="E662">
        <v>1459.1591150192201</v>
      </c>
      <c r="F662">
        <v>0</v>
      </c>
      <c r="G662">
        <v>51.022963860151499</v>
      </c>
    </row>
    <row r="663" spans="1:7" x14ac:dyDescent="0.35">
      <c r="A663" t="s">
        <v>382</v>
      </c>
      <c r="B663" t="s">
        <v>391</v>
      </c>
      <c r="C663" t="s">
        <v>373</v>
      </c>
      <c r="D663">
        <v>2022</v>
      </c>
      <c r="E663">
        <v>0</v>
      </c>
      <c r="F663">
        <v>0</v>
      </c>
      <c r="G663">
        <v>0</v>
      </c>
    </row>
    <row r="664" spans="1:7" x14ac:dyDescent="0.35">
      <c r="A664" t="s">
        <v>382</v>
      </c>
      <c r="B664" t="s">
        <v>391</v>
      </c>
      <c r="C664" t="s">
        <v>373</v>
      </c>
      <c r="D664">
        <v>2023</v>
      </c>
      <c r="E664">
        <v>0</v>
      </c>
      <c r="F664">
        <v>0</v>
      </c>
      <c r="G664">
        <v>0</v>
      </c>
    </row>
    <row r="665" spans="1:7" x14ac:dyDescent="0.35">
      <c r="A665" t="s">
        <v>382</v>
      </c>
      <c r="B665" t="s">
        <v>391</v>
      </c>
      <c r="C665" t="s">
        <v>373</v>
      </c>
      <c r="D665">
        <v>2024</v>
      </c>
      <c r="E665">
        <v>0</v>
      </c>
      <c r="F665">
        <v>0</v>
      </c>
      <c r="G665">
        <v>0</v>
      </c>
    </row>
    <row r="666" spans="1:7" x14ac:dyDescent="0.35">
      <c r="A666" t="s">
        <v>382</v>
      </c>
      <c r="B666" t="s">
        <v>391</v>
      </c>
      <c r="C666" t="s">
        <v>373</v>
      </c>
      <c r="D666">
        <v>2025</v>
      </c>
      <c r="E666">
        <v>0</v>
      </c>
      <c r="F666">
        <v>0</v>
      </c>
      <c r="G666">
        <v>0</v>
      </c>
    </row>
    <row r="667" spans="1:7" x14ac:dyDescent="0.35">
      <c r="A667" t="s">
        <v>382</v>
      </c>
      <c r="B667" t="s">
        <v>391</v>
      </c>
      <c r="C667" t="s">
        <v>373</v>
      </c>
      <c r="D667">
        <v>2026</v>
      </c>
      <c r="E667">
        <v>0</v>
      </c>
      <c r="F667">
        <v>0</v>
      </c>
      <c r="G667">
        <v>0</v>
      </c>
    </row>
    <row r="668" spans="1:7" x14ac:dyDescent="0.35">
      <c r="A668" t="s">
        <v>382</v>
      </c>
      <c r="B668" t="s">
        <v>391</v>
      </c>
      <c r="C668" t="s">
        <v>373</v>
      </c>
      <c r="D668">
        <v>2028</v>
      </c>
      <c r="E668">
        <v>0</v>
      </c>
      <c r="F668">
        <v>0</v>
      </c>
      <c r="G668">
        <v>0</v>
      </c>
    </row>
    <row r="669" spans="1:7" x14ac:dyDescent="0.35">
      <c r="A669" t="s">
        <v>382</v>
      </c>
      <c r="B669" t="s">
        <v>391</v>
      </c>
      <c r="C669" t="s">
        <v>373</v>
      </c>
      <c r="D669">
        <v>2030</v>
      </c>
      <c r="E669">
        <v>0</v>
      </c>
      <c r="F669">
        <v>0</v>
      </c>
      <c r="G669">
        <v>0</v>
      </c>
    </row>
    <row r="670" spans="1:7" x14ac:dyDescent="0.35">
      <c r="A670" t="s">
        <v>382</v>
      </c>
      <c r="B670" t="s">
        <v>391</v>
      </c>
      <c r="C670" t="s">
        <v>373</v>
      </c>
      <c r="D670">
        <v>2032</v>
      </c>
      <c r="E670">
        <v>0</v>
      </c>
      <c r="F670">
        <v>0</v>
      </c>
      <c r="G670">
        <v>0</v>
      </c>
    </row>
    <row r="671" spans="1:7" x14ac:dyDescent="0.35">
      <c r="A671" t="s">
        <v>382</v>
      </c>
      <c r="B671" t="s">
        <v>391</v>
      </c>
      <c r="C671" t="s">
        <v>373</v>
      </c>
      <c r="D671">
        <v>2035</v>
      </c>
      <c r="E671">
        <v>0</v>
      </c>
      <c r="F671">
        <v>0</v>
      </c>
      <c r="G671">
        <v>0</v>
      </c>
    </row>
    <row r="672" spans="1:7" x14ac:dyDescent="0.35">
      <c r="A672" t="s">
        <v>382</v>
      </c>
      <c r="B672" t="s">
        <v>391</v>
      </c>
      <c r="C672" t="s">
        <v>373</v>
      </c>
      <c r="D672">
        <v>2040</v>
      </c>
      <c r="E672">
        <v>0</v>
      </c>
      <c r="F672">
        <v>0</v>
      </c>
      <c r="G672">
        <v>0</v>
      </c>
    </row>
    <row r="673" spans="1:7" x14ac:dyDescent="0.35">
      <c r="A673" t="s">
        <v>382</v>
      </c>
      <c r="B673" t="s">
        <v>391</v>
      </c>
      <c r="C673" t="s">
        <v>373</v>
      </c>
      <c r="D673">
        <v>2045</v>
      </c>
      <c r="E673">
        <v>0</v>
      </c>
      <c r="F673">
        <v>0</v>
      </c>
      <c r="G673">
        <v>0</v>
      </c>
    </row>
    <row r="674" spans="1:7" x14ac:dyDescent="0.35">
      <c r="A674" t="s">
        <v>318</v>
      </c>
      <c r="B674" t="s">
        <v>391</v>
      </c>
      <c r="C674" t="s">
        <v>238</v>
      </c>
      <c r="D674">
        <v>2022</v>
      </c>
      <c r="E674">
        <v>0</v>
      </c>
      <c r="F674">
        <v>0</v>
      </c>
      <c r="G674">
        <v>0</v>
      </c>
    </row>
    <row r="675" spans="1:7" x14ac:dyDescent="0.35">
      <c r="A675" t="s">
        <v>318</v>
      </c>
      <c r="B675" t="s">
        <v>391</v>
      </c>
      <c r="C675" t="s">
        <v>238</v>
      </c>
      <c r="D675">
        <v>2023</v>
      </c>
      <c r="E675">
        <v>0</v>
      </c>
      <c r="F675">
        <v>0</v>
      </c>
      <c r="G675">
        <v>0</v>
      </c>
    </row>
    <row r="676" spans="1:7" x14ac:dyDescent="0.35">
      <c r="A676" t="s">
        <v>318</v>
      </c>
      <c r="B676" t="s">
        <v>391</v>
      </c>
      <c r="C676" t="s">
        <v>238</v>
      </c>
      <c r="D676">
        <v>2024</v>
      </c>
      <c r="E676">
        <v>0</v>
      </c>
      <c r="F676">
        <v>0</v>
      </c>
      <c r="G676">
        <v>0</v>
      </c>
    </row>
    <row r="677" spans="1:7" x14ac:dyDescent="0.35">
      <c r="A677" t="s">
        <v>318</v>
      </c>
      <c r="B677" t="s">
        <v>391</v>
      </c>
      <c r="C677" t="s">
        <v>238</v>
      </c>
      <c r="D677">
        <v>2025</v>
      </c>
      <c r="E677">
        <v>0</v>
      </c>
      <c r="F677">
        <v>0</v>
      </c>
      <c r="G677">
        <v>0</v>
      </c>
    </row>
    <row r="678" spans="1:7" x14ac:dyDescent="0.35">
      <c r="A678" t="s">
        <v>318</v>
      </c>
      <c r="B678" t="s">
        <v>391</v>
      </c>
      <c r="C678" t="s">
        <v>238</v>
      </c>
      <c r="D678">
        <v>2026</v>
      </c>
      <c r="E678">
        <v>4187542.8000000198</v>
      </c>
      <c r="F678">
        <v>0</v>
      </c>
      <c r="G678">
        <v>0</v>
      </c>
    </row>
    <row r="679" spans="1:7" x14ac:dyDescent="0.35">
      <c r="A679" t="s">
        <v>318</v>
      </c>
      <c r="B679" t="s">
        <v>391</v>
      </c>
      <c r="C679" t="s">
        <v>238</v>
      </c>
      <c r="D679">
        <v>2028</v>
      </c>
      <c r="E679">
        <v>8095378.7999999896</v>
      </c>
      <c r="F679">
        <v>0</v>
      </c>
      <c r="G679">
        <v>0</v>
      </c>
    </row>
    <row r="680" spans="1:7" x14ac:dyDescent="0.35">
      <c r="A680" t="s">
        <v>318</v>
      </c>
      <c r="B680" t="s">
        <v>391</v>
      </c>
      <c r="C680" t="s">
        <v>238</v>
      </c>
      <c r="D680">
        <v>2030</v>
      </c>
      <c r="E680">
        <v>8095378.7999999896</v>
      </c>
      <c r="F680">
        <v>0</v>
      </c>
      <c r="G680">
        <v>0</v>
      </c>
    </row>
    <row r="681" spans="1:7" x14ac:dyDescent="0.35">
      <c r="A681" t="s">
        <v>318</v>
      </c>
      <c r="B681" t="s">
        <v>391</v>
      </c>
      <c r="C681" t="s">
        <v>238</v>
      </c>
      <c r="D681">
        <v>2032</v>
      </c>
      <c r="E681">
        <v>8095378.7999999896</v>
      </c>
      <c r="F681">
        <v>0</v>
      </c>
      <c r="G681">
        <v>0</v>
      </c>
    </row>
    <row r="682" spans="1:7" x14ac:dyDescent="0.35">
      <c r="A682" t="s">
        <v>318</v>
      </c>
      <c r="B682" t="s">
        <v>391</v>
      </c>
      <c r="C682" t="s">
        <v>238</v>
      </c>
      <c r="D682">
        <v>2035</v>
      </c>
      <c r="E682">
        <v>8095378.7999999896</v>
      </c>
      <c r="F682">
        <v>0</v>
      </c>
      <c r="G682">
        <v>0</v>
      </c>
    </row>
    <row r="683" spans="1:7" x14ac:dyDescent="0.35">
      <c r="A683" t="s">
        <v>318</v>
      </c>
      <c r="B683" t="s">
        <v>391</v>
      </c>
      <c r="C683" t="s">
        <v>238</v>
      </c>
      <c r="D683">
        <v>2040</v>
      </c>
      <c r="E683">
        <v>8095378.7999999896</v>
      </c>
      <c r="F683">
        <v>0</v>
      </c>
      <c r="G683">
        <v>0</v>
      </c>
    </row>
    <row r="684" spans="1:7" x14ac:dyDescent="0.35">
      <c r="A684" t="s">
        <v>318</v>
      </c>
      <c r="B684" t="s">
        <v>391</v>
      </c>
      <c r="C684" t="s">
        <v>238</v>
      </c>
      <c r="D684">
        <v>2045</v>
      </c>
      <c r="E684">
        <v>8095378.7999999896</v>
      </c>
      <c r="F684">
        <v>0</v>
      </c>
      <c r="G684">
        <v>0</v>
      </c>
    </row>
    <row r="685" spans="1:7" x14ac:dyDescent="0.35">
      <c r="A685" t="s">
        <v>322</v>
      </c>
      <c r="B685" t="s">
        <v>391</v>
      </c>
      <c r="C685" t="s">
        <v>238</v>
      </c>
      <c r="D685">
        <v>2022</v>
      </c>
      <c r="E685">
        <v>0</v>
      </c>
      <c r="F685">
        <v>0</v>
      </c>
      <c r="G685">
        <v>0</v>
      </c>
    </row>
    <row r="686" spans="1:7" x14ac:dyDescent="0.35">
      <c r="A686" t="s">
        <v>322</v>
      </c>
      <c r="B686" t="s">
        <v>391</v>
      </c>
      <c r="C686" t="s">
        <v>238</v>
      </c>
      <c r="D686">
        <v>2023</v>
      </c>
      <c r="E686">
        <v>0</v>
      </c>
      <c r="F686">
        <v>0</v>
      </c>
      <c r="G686">
        <v>0</v>
      </c>
    </row>
    <row r="687" spans="1:7" x14ac:dyDescent="0.35">
      <c r="A687" t="s">
        <v>322</v>
      </c>
      <c r="B687" t="s">
        <v>391</v>
      </c>
      <c r="C687" t="s">
        <v>238</v>
      </c>
      <c r="D687">
        <v>2024</v>
      </c>
      <c r="E687">
        <v>0</v>
      </c>
      <c r="F687">
        <v>0</v>
      </c>
      <c r="G687">
        <v>0</v>
      </c>
    </row>
    <row r="688" spans="1:7" x14ac:dyDescent="0.35">
      <c r="A688" t="s">
        <v>322</v>
      </c>
      <c r="B688" t="s">
        <v>391</v>
      </c>
      <c r="C688" t="s">
        <v>238</v>
      </c>
      <c r="D688">
        <v>2025</v>
      </c>
      <c r="E688">
        <v>0</v>
      </c>
      <c r="F688">
        <v>0</v>
      </c>
      <c r="G688">
        <v>0</v>
      </c>
    </row>
    <row r="689" spans="1:7" x14ac:dyDescent="0.35">
      <c r="A689" t="s">
        <v>322</v>
      </c>
      <c r="B689" t="s">
        <v>391</v>
      </c>
      <c r="C689" t="s">
        <v>238</v>
      </c>
      <c r="D689">
        <v>2026</v>
      </c>
      <c r="E689">
        <v>4817.99999999998</v>
      </c>
      <c r="F689">
        <v>0</v>
      </c>
      <c r="G689">
        <v>0</v>
      </c>
    </row>
    <row r="690" spans="1:7" x14ac:dyDescent="0.35">
      <c r="A690" t="s">
        <v>322</v>
      </c>
      <c r="B690" t="s">
        <v>391</v>
      </c>
      <c r="C690" t="s">
        <v>238</v>
      </c>
      <c r="D690">
        <v>2028</v>
      </c>
      <c r="E690">
        <v>17979461.999999899</v>
      </c>
      <c r="F690">
        <v>0</v>
      </c>
      <c r="G690">
        <v>0</v>
      </c>
    </row>
    <row r="691" spans="1:7" x14ac:dyDescent="0.35">
      <c r="A691" t="s">
        <v>322</v>
      </c>
      <c r="B691" t="s">
        <v>391</v>
      </c>
      <c r="C691" t="s">
        <v>238</v>
      </c>
      <c r="D691">
        <v>2030</v>
      </c>
      <c r="E691">
        <v>17979461.999999899</v>
      </c>
      <c r="F691">
        <v>0</v>
      </c>
      <c r="G691">
        <v>0</v>
      </c>
    </row>
    <row r="692" spans="1:7" x14ac:dyDescent="0.35">
      <c r="A692" t="s">
        <v>322</v>
      </c>
      <c r="B692" t="s">
        <v>391</v>
      </c>
      <c r="C692" t="s">
        <v>238</v>
      </c>
      <c r="D692">
        <v>2032</v>
      </c>
      <c r="E692">
        <v>17979461.999999899</v>
      </c>
      <c r="F692">
        <v>0</v>
      </c>
      <c r="G692">
        <v>0</v>
      </c>
    </row>
    <row r="693" spans="1:7" x14ac:dyDescent="0.35">
      <c r="A693" t="s">
        <v>322</v>
      </c>
      <c r="B693" t="s">
        <v>391</v>
      </c>
      <c r="C693" t="s">
        <v>238</v>
      </c>
      <c r="D693">
        <v>2035</v>
      </c>
      <c r="E693">
        <v>17979461.999999899</v>
      </c>
      <c r="F693">
        <v>0</v>
      </c>
      <c r="G693">
        <v>0</v>
      </c>
    </row>
    <row r="694" spans="1:7" x14ac:dyDescent="0.35">
      <c r="A694" t="s">
        <v>322</v>
      </c>
      <c r="B694" t="s">
        <v>391</v>
      </c>
      <c r="C694" t="s">
        <v>238</v>
      </c>
      <c r="D694">
        <v>2040</v>
      </c>
      <c r="E694">
        <v>17979461.999999899</v>
      </c>
      <c r="F694">
        <v>0</v>
      </c>
      <c r="G694">
        <v>0</v>
      </c>
    </row>
    <row r="695" spans="1:7" x14ac:dyDescent="0.35">
      <c r="A695" t="s">
        <v>322</v>
      </c>
      <c r="B695" t="s">
        <v>391</v>
      </c>
      <c r="C695" t="s">
        <v>238</v>
      </c>
      <c r="D695">
        <v>2045</v>
      </c>
      <c r="E695">
        <v>17979461.999999899</v>
      </c>
      <c r="F695">
        <v>0</v>
      </c>
      <c r="G6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D2" sqref="D2"/>
    </sheetView>
  </sheetViews>
  <sheetFormatPr defaultColWidth="8.81640625" defaultRowHeight="14.5" x14ac:dyDescent="0.35"/>
  <cols>
    <col min="1" max="1" width="23.26953125" bestFit="1" customWidth="1"/>
    <col min="2" max="2" width="36.453125" bestFit="1" customWidth="1"/>
    <col min="3" max="3" width="39" bestFit="1" customWidth="1"/>
  </cols>
  <sheetData>
    <row r="1" spans="1:4" x14ac:dyDescent="0.35">
      <c r="A1" s="9" t="s">
        <v>46</v>
      </c>
      <c r="B1" t="s">
        <v>209</v>
      </c>
      <c r="C1" t="s">
        <v>45</v>
      </c>
      <c r="D1" t="s">
        <v>210</v>
      </c>
    </row>
    <row r="2" spans="1:4" x14ac:dyDescent="0.35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35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35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35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35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35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35">
      <c r="A8" s="3" t="s">
        <v>9</v>
      </c>
      <c r="B8" s="8">
        <v>0</v>
      </c>
      <c r="C8" s="8">
        <v>809409262</v>
      </c>
      <c r="D8">
        <f>B8/C8*10^6</f>
        <v>0</v>
      </c>
    </row>
    <row r="9" spans="1:4" x14ac:dyDescent="0.35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35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35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35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35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35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35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35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35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35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4F3E8-767F-4A1E-8819-B1F82656E47B}">
  <dimension ref="A1:G30"/>
  <sheetViews>
    <sheetView workbookViewId="0">
      <selection activeCell="F12" sqref="F12"/>
    </sheetView>
  </sheetViews>
  <sheetFormatPr defaultRowHeight="14.5" x14ac:dyDescent="0.35"/>
  <cols>
    <col min="1" max="1" width="10.08984375" bestFit="1" customWidth="1"/>
    <col min="2" max="2" width="19.6328125" bestFit="1" customWidth="1"/>
    <col min="3" max="3" width="28.7265625" bestFit="1" customWidth="1"/>
    <col min="4" max="4" width="14.6328125" bestFit="1" customWidth="1"/>
    <col min="5" max="5" width="18.90625" bestFit="1" customWidth="1"/>
    <col min="6" max="6" width="17.08984375" bestFit="1" customWidth="1"/>
  </cols>
  <sheetData>
    <row r="1" spans="1:7" s="39" customFormat="1" x14ac:dyDescent="0.35">
      <c r="D1" s="38" t="s">
        <v>439</v>
      </c>
      <c r="E1" s="37" t="s">
        <v>440</v>
      </c>
      <c r="F1" s="40" t="s">
        <v>441</v>
      </c>
    </row>
    <row r="2" spans="1:7" x14ac:dyDescent="0.35">
      <c r="D2" s="1">
        <v>2022</v>
      </c>
      <c r="E2" s="1">
        <v>2022</v>
      </c>
    </row>
    <row r="3" spans="1:7" x14ac:dyDescent="0.35">
      <c r="B3" t="str">
        <f>INDEX(List!$E$4:$E$31,MATCH(C3,List!$A$4:$A$31,0))</f>
        <v>natural gas nonpeaker</v>
      </c>
      <c r="C3" s="44" t="s">
        <v>263</v>
      </c>
      <c r="D3" s="36">
        <f>SUMIFS(RESOLVE_raw_annual_energy!$D$3:$D$1674,RESOLVE_raw_annual_energy!$B$3:$B$1674,$C3,RESOLVE_raw_annual_energy!$C$3:$C$1674,D$2)</f>
        <v>1167.7047350678999</v>
      </c>
      <c r="E3" s="36">
        <f>SUMIFS(RESOLVE_raw_fuel_burn!$E$3:$E$695,RESOLVE_raw_fuel_burn!$A$3:$A$695,$C3,RESOLVE_raw_fuel_burn!$D$3:$D$695,D$2)</f>
        <v>14678.191100772599</v>
      </c>
      <c r="F3" s="36">
        <f>IFERROR(E3/D3*10^6,0)</f>
        <v>12570122.103614736</v>
      </c>
    </row>
    <row r="4" spans="1:7" x14ac:dyDescent="0.35">
      <c r="A4" t="s">
        <v>443</v>
      </c>
      <c r="B4" t="str">
        <f>INDEX(List!$E$4:$E$31,MATCH(C4,List!$A$4:$A$31,0))</f>
        <v>natural gas nonpeaker</v>
      </c>
      <c r="C4" s="44" t="s">
        <v>249</v>
      </c>
      <c r="D4" s="36">
        <f>SUMIFS(RESOLVE_raw_annual_energy!$D$3:$D$1674,RESOLVE_raw_annual_energy!$B$3:$B$1674,$C4,RESOLVE_raw_annual_energy!$C$3:$C$1674,D$2)</f>
        <v>49945182.333710797</v>
      </c>
      <c r="E4" s="36">
        <f>SUMIFS(RESOLVE_raw_fuel_burn!$E$3:$E$695,RESOLVE_raw_fuel_burn!$A$3:$A$695,$C4,RESOLVE_raw_fuel_burn!$D$3:$D$695,D$2)</f>
        <v>360924894.29097599</v>
      </c>
      <c r="F4" s="36">
        <f t="shared" ref="F4:F30" si="0">IFERROR(E4/D4*10^6,0)</f>
        <v>7226420.596073539</v>
      </c>
    </row>
    <row r="5" spans="1:7" x14ac:dyDescent="0.35">
      <c r="A5" t="s">
        <v>443</v>
      </c>
      <c r="B5" t="str">
        <f>INDEX(List!$E$4:$E$31,MATCH(C5,List!$A$4:$A$31,0))</f>
        <v>natural gas nonpeaker</v>
      </c>
      <c r="C5" s="44" t="s">
        <v>250</v>
      </c>
      <c r="D5" s="36">
        <f>SUMIFS(RESOLVE_raw_annual_energy!$D$3:$D$1674,RESOLVE_raw_annual_energy!$B$3:$B$1674,$C5,RESOLVE_raw_annual_energy!$C$3:$C$1674,D$2)</f>
        <v>2381.1790276069701</v>
      </c>
      <c r="E5" s="36">
        <f>SUMIFS(RESOLVE_raw_fuel_burn!$E$3:$E$695,RESOLVE_raw_fuel_burn!$A$3:$A$695,$C5,RESOLVE_raw_fuel_burn!$D$3:$D$695,D$2)</f>
        <v>21664.254130195801</v>
      </c>
      <c r="F5" s="36">
        <f t="shared" si="0"/>
        <v>9098120.6700648107</v>
      </c>
    </row>
    <row r="6" spans="1:7" x14ac:dyDescent="0.35">
      <c r="B6" t="str">
        <f>INDEX(List!$E$4:$E$31,MATCH(C6,List!$A$4:$A$31,0))</f>
        <v>natural gas peaker</v>
      </c>
      <c r="C6" s="44" t="s">
        <v>260</v>
      </c>
      <c r="D6" s="36">
        <f>SUMIFS(RESOLVE_raw_annual_energy!$D$3:$D$1674,RESOLVE_raw_annual_energy!$B$3:$B$1674,$C6,RESOLVE_raw_annual_energy!$C$3:$C$1674,D$2)</f>
        <v>369732.16770292202</v>
      </c>
      <c r="E6" s="36">
        <f>SUMIFS(RESOLVE_raw_fuel_burn!$E$3:$E$695,RESOLVE_raw_fuel_burn!$A$3:$A$695,$C6,RESOLVE_raw_fuel_burn!$D$3:$D$695,D$2)</f>
        <v>5022123.2330177398</v>
      </c>
      <c r="F6" s="36">
        <f t="shared" si="0"/>
        <v>13583138.476209057</v>
      </c>
    </row>
    <row r="7" spans="1:7" x14ac:dyDescent="0.35">
      <c r="B7" t="str">
        <f>INDEX(List!$E$4:$E$31,MATCH(C7,List!$A$4:$A$31,0))</f>
        <v>natural gas peaker</v>
      </c>
      <c r="C7" s="44" t="s">
        <v>261</v>
      </c>
      <c r="D7" s="36">
        <f>SUMIFS(RESOLVE_raw_annual_energy!$D$3:$D$1674,RESOLVE_raw_annual_energy!$B$3:$B$1674,$C7,RESOLVE_raw_annual_energy!$C$3:$C$1674,D$2)</f>
        <v>497.30682211954303</v>
      </c>
      <c r="E7" s="36">
        <f>SUMIFS(RESOLVE_raw_fuel_burn!$E$3:$E$695,RESOLVE_raw_fuel_burn!$A$3:$A$695,$C7,RESOLVE_raw_fuel_burn!$D$3:$D$695,D$2)</f>
        <v>6291.29792748623</v>
      </c>
      <c r="F7" s="36">
        <f t="shared" si="0"/>
        <v>12650737.226311209</v>
      </c>
    </row>
    <row r="8" spans="1:7" x14ac:dyDescent="0.35">
      <c r="A8" t="s">
        <v>443</v>
      </c>
      <c r="B8" t="str">
        <f>INDEX(List!$E$4:$E$31,MATCH(C8,List!$A$4:$A$31,0))</f>
        <v>natural gas nonpeaker</v>
      </c>
      <c r="C8" s="44" t="s">
        <v>243</v>
      </c>
      <c r="D8" s="36">
        <f>SUMIFS(RESOLVE_raw_annual_energy!$D$3:$D$1674,RESOLVE_raw_annual_energy!$B$3:$B$1674,$C8,RESOLVE_raw_annual_energy!$C$3:$C$1674,D$2)</f>
        <v>0</v>
      </c>
      <c r="E8" s="36">
        <f>SUMIFS(RESOLVE_raw_fuel_burn!$E$3:$E$695,RESOLVE_raw_fuel_burn!$A$3:$A$695,$C8,RESOLVE_raw_fuel_burn!$D$3:$D$695,D$2)</f>
        <v>87.600000000000193</v>
      </c>
      <c r="F8" s="36">
        <f t="shared" si="0"/>
        <v>0</v>
      </c>
    </row>
    <row r="9" spans="1:7" x14ac:dyDescent="0.35">
      <c r="B9" t="str">
        <f>INDEX(List!$E$4:$E$31,MATCH(C9,List!$A$4:$A$31,0))</f>
        <v>natural gas peaker</v>
      </c>
      <c r="C9" s="44" t="s">
        <v>244</v>
      </c>
      <c r="D9" s="36">
        <f>SUMIFS(RESOLVE_raw_annual_energy!$D$3:$D$1674,RESOLVE_raw_annual_energy!$B$3:$B$1674,$C9,RESOLVE_raw_annual_energy!$C$3:$C$1674,D$2)</f>
        <v>0</v>
      </c>
      <c r="E9" s="36">
        <f>SUMIFS(RESOLVE_raw_fuel_burn!$E$3:$E$695,RESOLVE_raw_fuel_burn!$A$3:$A$695,$C9,RESOLVE_raw_fuel_burn!$D$3:$D$695,D$2)</f>
        <v>87.600000000000193</v>
      </c>
      <c r="F9" s="36">
        <f t="shared" si="0"/>
        <v>0</v>
      </c>
    </row>
    <row r="10" spans="1:7" x14ac:dyDescent="0.35">
      <c r="B10" t="str">
        <f>INDEX(List!$E$4:$E$31,MATCH(C10,List!$A$4:$A$31,0))</f>
        <v>natural gas peaker</v>
      </c>
      <c r="C10" s="44" t="s">
        <v>262</v>
      </c>
      <c r="D10" s="36">
        <f>SUMIFS(RESOLVE_raw_annual_energy!$D$3:$D$1674,RESOLVE_raw_annual_energy!$B$3:$B$1674,$C10,RESOLVE_raw_annual_energy!$C$3:$C$1674,D$2)</f>
        <v>34759.196733380602</v>
      </c>
      <c r="E10" s="36">
        <f>SUMIFS(RESOLVE_raw_fuel_burn!$E$3:$E$695,RESOLVE_raw_fuel_burn!$A$3:$A$695,$C10,RESOLVE_raw_fuel_burn!$D$3:$D$695,D$2)</f>
        <v>613529.029664748</v>
      </c>
      <c r="F10" s="36">
        <f t="shared" si="0"/>
        <v>17650840.276051383</v>
      </c>
    </row>
    <row r="11" spans="1:7" x14ac:dyDescent="0.35">
      <c r="B11" t="str">
        <f>INDEX(List!$E$4:$E$31,MATCH(C11,List!$A$4:$A$31,0))</f>
        <v>crude oil</v>
      </c>
      <c r="C11" s="44" t="s">
        <v>251</v>
      </c>
      <c r="D11" s="36">
        <f>SUMIFS(RESOLVE_raw_annual_energy!$D$3:$D$1674,RESOLVE_raw_annual_energy!$B$3:$B$1674,$C11,RESOLVE_raw_annual_energy!$C$3:$C$1674,D$2)</f>
        <v>10401316.058284299</v>
      </c>
      <c r="E11" s="36">
        <f>SUMIFS(RESOLVE_raw_fuel_burn!$E$3:$E$695,RESOLVE_raw_fuel_burn!$A$3:$A$695,$C11,RESOLVE_raw_fuel_burn!$D$3:$D$695,D$2)</f>
        <v>79112423.1906901</v>
      </c>
      <c r="F11" s="45">
        <v>0</v>
      </c>
      <c r="G11" t="s">
        <v>444</v>
      </c>
    </row>
    <row r="12" spans="1:7" x14ac:dyDescent="0.35">
      <c r="B12" t="str">
        <f>INDEX(List!$E$4:$E$31,MATCH(C12,List!$A$4:$A$31,0))</f>
        <v>hard coal</v>
      </c>
      <c r="C12" s="44" t="s">
        <v>252</v>
      </c>
      <c r="D12" s="36">
        <f>SUMIFS(RESOLVE_raw_annual_energy!$D$3:$D$1674,RESOLVE_raw_annual_energy!$B$3:$B$1674,$C12,RESOLVE_raw_annual_energy!$C$3:$C$1674,D$2)</f>
        <v>2086.6801015069</v>
      </c>
      <c r="E12" s="36">
        <f>SUMIFS(RESOLVE_raw_fuel_burn!$E$3:$E$695,RESOLVE_raw_fuel_burn!$A$3:$A$695,$C12,RESOLVE_raw_fuel_burn!$D$3:$D$695,D$2)</f>
        <v>22100.092932728199</v>
      </c>
      <c r="F12" s="36">
        <f t="shared" si="0"/>
        <v>10591030.660027178</v>
      </c>
    </row>
    <row r="13" spans="1:7" x14ac:dyDescent="0.35">
      <c r="B13" t="str">
        <f>INDEX(List!$E$4:$E$31,MATCH(C13,List!$A$4:$A$31,0))</f>
        <v>nuclear</v>
      </c>
      <c r="C13" s="44" t="s">
        <v>259</v>
      </c>
      <c r="D13" s="36">
        <f>SUMIFS(RESOLVE_raw_annual_energy!$D$3:$D$1674,RESOLVE_raw_annual_energy!$B$3:$B$1674,$C13,RESOLVE_raw_annual_energy!$C$3:$C$1674,D$2)</f>
        <v>23611122.76847</v>
      </c>
      <c r="E13" s="36">
        <f>SUMIFS(RESOLVE_raw_fuel_burn!$E$3:$E$695,RESOLVE_raw_fuel_burn!$A$3:$A$695,$C13,RESOLVE_raw_fuel_burn!$D$3:$D$695,D$2)</f>
        <v>268311664.85502401</v>
      </c>
      <c r="F13" s="36">
        <f t="shared" si="0"/>
        <v>11363782.547999965</v>
      </c>
    </row>
    <row r="14" spans="1:7" x14ac:dyDescent="0.35">
      <c r="B14" t="str">
        <f>INDEX(List!$E$4:$E$31,MATCH(C14,List!$A$4:$A$31,0))</f>
        <v>hydro</v>
      </c>
      <c r="C14" s="44" t="s">
        <v>409</v>
      </c>
      <c r="D14" s="36">
        <f>SUMIFS(RESOLVE_raw_annual_energy!$D$3:$D$1674,RESOLVE_raw_annual_energy!$B$3:$B$1674,$C14,RESOLVE_raw_annual_energy!$C$3:$C$1674,D$2)</f>
        <v>0</v>
      </c>
      <c r="E14" s="36">
        <f>SUMIFS(RESOLVE_raw_fuel_burn!$E$3:$E$695,RESOLVE_raw_fuel_burn!$A$3:$A$695,$C14,RESOLVE_raw_fuel_burn!$D$3:$D$695,D$2)</f>
        <v>0</v>
      </c>
      <c r="F14" s="36">
        <f t="shared" si="0"/>
        <v>0</v>
      </c>
    </row>
    <row r="15" spans="1:7" x14ac:dyDescent="0.35">
      <c r="B15" t="str">
        <f>INDEX(List!$E$4:$E$31,MATCH(C15,List!$A$4:$A$31,0))</f>
        <v>hydro</v>
      </c>
      <c r="C15" s="44" t="s">
        <v>412</v>
      </c>
      <c r="D15" s="36">
        <f>SUMIFS(RESOLVE_raw_annual_energy!$D$3:$D$1674,RESOLVE_raw_annual_energy!$B$3:$B$1674,$C15,RESOLVE_raw_annual_energy!$C$3:$C$1674,D$2)</f>
        <v>0</v>
      </c>
      <c r="E15" s="36">
        <f>SUMIFS(RESOLVE_raw_fuel_burn!$E$3:$E$695,RESOLVE_raw_fuel_burn!$A$3:$A$695,$C15,RESOLVE_raw_fuel_burn!$D$3:$D$695,D$2)</f>
        <v>0</v>
      </c>
      <c r="F15" s="36">
        <f t="shared" si="0"/>
        <v>0</v>
      </c>
    </row>
    <row r="16" spans="1:7" x14ac:dyDescent="0.35">
      <c r="B16">
        <f>INDEX(List!$E$4:$E$31,MATCH(C16,List!$A$4:$A$31,0))</f>
        <v>0</v>
      </c>
      <c r="C16" s="44" t="s">
        <v>415</v>
      </c>
      <c r="D16" s="36">
        <f>SUMIFS(RESOLVE_raw_annual_energy!$D$3:$D$1674,RESOLVE_raw_annual_energy!$B$3:$B$1674,$C16,RESOLVE_raw_annual_energy!$C$3:$C$1674,D$2)</f>
        <v>0</v>
      </c>
      <c r="E16" s="36">
        <f>SUMIFS(RESOLVE_raw_fuel_burn!$E$3:$E$695,RESOLVE_raw_fuel_burn!$A$3:$A$695,$C16,RESOLVE_raw_fuel_burn!$D$3:$D$695,D$2)</f>
        <v>0</v>
      </c>
      <c r="F16" s="36">
        <f t="shared" si="0"/>
        <v>0</v>
      </c>
    </row>
    <row r="17" spans="2:6" x14ac:dyDescent="0.35">
      <c r="B17">
        <f>INDEX(List!$E$4:$E$31,MATCH(C17,List!$A$4:$A$31,0))</f>
        <v>0</v>
      </c>
      <c r="C17" s="44" t="s">
        <v>282</v>
      </c>
      <c r="D17" s="36">
        <f>SUMIFS(RESOLVE_raw_annual_energy!$D$3:$D$1674,RESOLVE_raw_annual_energy!$B$3:$B$1674,$C17,RESOLVE_raw_annual_energy!$C$3:$C$1674,D$2)</f>
        <v>24055959.4713642</v>
      </c>
      <c r="E17" s="36">
        <f>SUMIFS(RESOLVE_raw_fuel_burn!$E$3:$E$695,RESOLVE_raw_fuel_burn!$A$3:$A$695,$C17,RESOLVE_raw_fuel_burn!$D$3:$D$695,D$2)</f>
        <v>0</v>
      </c>
      <c r="F17" s="36">
        <f t="shared" si="0"/>
        <v>0</v>
      </c>
    </row>
    <row r="18" spans="2:6" x14ac:dyDescent="0.35">
      <c r="B18">
        <f>INDEX(List!$E$4:$E$31,MATCH(C18,List!$A$4:$A$31,0))</f>
        <v>0</v>
      </c>
      <c r="C18" s="44" t="s">
        <v>419</v>
      </c>
      <c r="D18" s="36">
        <f>SUMIFS(RESOLVE_raw_annual_energy!$D$3:$D$1674,RESOLVE_raw_annual_energy!$B$3:$B$1674,$C18,RESOLVE_raw_annual_energy!$C$3:$C$1674,D$2)</f>
        <v>0</v>
      </c>
      <c r="E18" s="36">
        <f>SUMIFS(RESOLVE_raw_fuel_burn!$E$3:$E$695,RESOLVE_raw_fuel_burn!$A$3:$A$695,$C18,RESOLVE_raw_fuel_burn!$D$3:$D$695,D$2)</f>
        <v>0</v>
      </c>
      <c r="F18" s="36">
        <f t="shared" si="0"/>
        <v>0</v>
      </c>
    </row>
    <row r="19" spans="2:6" x14ac:dyDescent="0.35">
      <c r="B19">
        <f>INDEX(List!$E$4:$E$31,MATCH(C19,List!$A$4:$A$31,0))</f>
        <v>0</v>
      </c>
      <c r="C19" s="44" t="s">
        <v>140</v>
      </c>
      <c r="D19" s="36">
        <f>SUMIFS(RESOLVE_raw_annual_energy!$D$3:$D$1674,RESOLVE_raw_annual_energy!$B$3:$B$1674,$C19,RESOLVE_raw_annual_energy!$C$3:$C$1674,D$2)</f>
        <v>0</v>
      </c>
      <c r="E19" s="36">
        <f>SUMIFS(RESOLVE_raw_fuel_burn!$E$3:$E$695,RESOLVE_raw_fuel_burn!$A$3:$A$695,$C19,RESOLVE_raw_fuel_burn!$D$3:$D$695,D$2)</f>
        <v>0</v>
      </c>
      <c r="F19" s="36">
        <f t="shared" si="0"/>
        <v>0</v>
      </c>
    </row>
    <row r="20" spans="2:6" x14ac:dyDescent="0.35">
      <c r="B20" t="str">
        <f>INDEX(List!$E$4:$E$31,MATCH(C20,List!$A$4:$A$31,0))</f>
        <v>biomass</v>
      </c>
      <c r="C20" s="44" t="s">
        <v>420</v>
      </c>
      <c r="D20" s="36">
        <f>SUMIFS(RESOLVE_raw_annual_energy!$D$3:$D$1674,RESOLVE_raw_annual_energy!$B$3:$B$1674,$C20,RESOLVE_raw_annual_energy!$C$3:$C$1674,D$2)</f>
        <v>0</v>
      </c>
      <c r="E20" s="36">
        <f>SUMIFS(RESOLVE_raw_fuel_burn!$E$3:$E$695,RESOLVE_raw_fuel_burn!$A$3:$A$695,$C20,RESOLVE_raw_fuel_burn!$D$3:$D$695,D$2)</f>
        <v>0</v>
      </c>
      <c r="F20" s="36">
        <f t="shared" si="0"/>
        <v>0</v>
      </c>
    </row>
    <row r="21" spans="2:6" x14ac:dyDescent="0.35">
      <c r="B21">
        <f>INDEX(List!$E$4:$E$31,MATCH(C21,List!$A$4:$A$31,0))</f>
        <v>0</v>
      </c>
      <c r="C21" s="44" t="s">
        <v>421</v>
      </c>
      <c r="D21" s="36">
        <f>SUMIFS(RESOLVE_raw_annual_energy!$D$3:$D$1674,RESOLVE_raw_annual_energy!$B$3:$B$1674,$C21,RESOLVE_raw_annual_energy!$C$3:$C$1674,D$2)</f>
        <v>0</v>
      </c>
      <c r="E21" s="36">
        <f>SUMIFS(RESOLVE_raw_fuel_burn!$E$3:$E$695,RESOLVE_raw_fuel_burn!$A$3:$A$695,$C21,RESOLVE_raw_fuel_burn!$D$3:$D$695,D$2)</f>
        <v>0</v>
      </c>
      <c r="F21" s="36">
        <f t="shared" si="0"/>
        <v>0</v>
      </c>
    </row>
    <row r="22" spans="2:6" x14ac:dyDescent="0.35">
      <c r="B22">
        <f>INDEX(List!$E$4:$E$31,MATCH(C22,List!$A$4:$A$31,0))</f>
        <v>0</v>
      </c>
      <c r="C22" s="44" t="s">
        <v>198</v>
      </c>
      <c r="D22" s="36">
        <f>SUMIFS(RESOLVE_raw_annual_energy!$D$3:$D$1674,RESOLVE_raw_annual_energy!$B$3:$B$1674,$C22,RESOLVE_raw_annual_energy!$C$3:$C$1674,D$2)</f>
        <v>0</v>
      </c>
      <c r="E22" s="36">
        <f>SUMIFS(RESOLVE_raw_fuel_burn!$E$3:$E$695,RESOLVE_raw_fuel_burn!$A$3:$A$695,$C22,RESOLVE_raw_fuel_burn!$D$3:$D$695,D$2)</f>
        <v>0</v>
      </c>
      <c r="F22" s="36">
        <f t="shared" si="0"/>
        <v>0</v>
      </c>
    </row>
    <row r="23" spans="2:6" x14ac:dyDescent="0.35">
      <c r="B23">
        <f>INDEX(List!$E$4:$E$31,MATCH(C23,List!$A$4:$A$31,0))</f>
        <v>0</v>
      </c>
      <c r="C23" s="44" t="s">
        <v>423</v>
      </c>
      <c r="D23" s="36">
        <f>SUMIFS(RESOLVE_raw_annual_energy!$D$3:$D$1674,RESOLVE_raw_annual_energy!$B$3:$B$1674,$C23,RESOLVE_raw_annual_energy!$C$3:$C$1674,D$2)</f>
        <v>0</v>
      </c>
      <c r="E23" s="36">
        <f>SUMIFS(RESOLVE_raw_fuel_burn!$E$3:$E$695,RESOLVE_raw_fuel_burn!$A$3:$A$695,$C23,RESOLVE_raw_fuel_burn!$D$3:$D$695,D$2)</f>
        <v>0</v>
      </c>
      <c r="F23" s="36">
        <f t="shared" si="0"/>
        <v>0</v>
      </c>
    </row>
    <row r="24" spans="2:6" x14ac:dyDescent="0.35">
      <c r="B24">
        <f>INDEX(List!$E$4:$E$31,MATCH(C24,List!$A$4:$A$31,0))</f>
        <v>0</v>
      </c>
      <c r="C24" s="44" t="s">
        <v>424</v>
      </c>
      <c r="D24" s="36">
        <f>SUMIFS(RESOLVE_raw_annual_energy!$D$3:$D$1674,RESOLVE_raw_annual_energy!$B$3:$B$1674,$C24,RESOLVE_raw_annual_energy!$C$3:$C$1674,D$2)</f>
        <v>0</v>
      </c>
      <c r="E24" s="36">
        <f>SUMIFS(RESOLVE_raw_fuel_burn!$E$3:$E$695,RESOLVE_raw_fuel_burn!$A$3:$A$695,$C24,RESOLVE_raw_fuel_burn!$D$3:$D$695,D$2)</f>
        <v>0</v>
      </c>
      <c r="F24" s="36">
        <f t="shared" si="0"/>
        <v>0</v>
      </c>
    </row>
    <row r="25" spans="2:6" x14ac:dyDescent="0.35">
      <c r="B25">
        <f>INDEX(List!$E$4:$E$31,MATCH(C25,List!$A$4:$A$31,0))</f>
        <v>0</v>
      </c>
      <c r="C25" s="44" t="s">
        <v>426</v>
      </c>
      <c r="D25" s="36">
        <f>SUMIFS(RESOLVE_raw_annual_energy!$D$3:$D$1674,RESOLVE_raw_annual_energy!$B$3:$B$1674,$C25,RESOLVE_raw_annual_energy!$C$3:$C$1674,D$2)</f>
        <v>0</v>
      </c>
      <c r="E25" s="36">
        <f>SUMIFS(RESOLVE_raw_fuel_burn!$E$3:$E$695,RESOLVE_raw_fuel_burn!$A$3:$A$695,$C25,RESOLVE_raw_fuel_burn!$D$3:$D$695,D$2)</f>
        <v>0</v>
      </c>
      <c r="F25" s="36">
        <f t="shared" si="0"/>
        <v>0</v>
      </c>
    </row>
    <row r="26" spans="2:6" x14ac:dyDescent="0.35">
      <c r="B26">
        <f>INDEX(List!$E$4:$E$31,MATCH(C26,List!$A$4:$A$31,0))</f>
        <v>0</v>
      </c>
      <c r="C26" s="44" t="s">
        <v>429</v>
      </c>
      <c r="D26" s="36">
        <f>SUMIFS(RESOLVE_raw_annual_energy!$D$3:$D$1674,RESOLVE_raw_annual_energy!$B$3:$B$1674,$C26,RESOLVE_raw_annual_energy!$C$3:$C$1674,D$2)</f>
        <v>0</v>
      </c>
      <c r="E26" s="36">
        <f>SUMIFS(RESOLVE_raw_fuel_burn!$E$3:$E$695,RESOLVE_raw_fuel_burn!$A$3:$A$695,$C26,RESOLVE_raw_fuel_burn!$D$3:$D$695,D$2)</f>
        <v>0</v>
      </c>
      <c r="F26" s="36">
        <f t="shared" si="0"/>
        <v>0</v>
      </c>
    </row>
    <row r="27" spans="2:6" x14ac:dyDescent="0.35">
      <c r="B27">
        <f>INDEX(List!$E$4:$E$31,MATCH(C27,List!$A$4:$A$31,0))</f>
        <v>0</v>
      </c>
      <c r="C27" s="44" t="s">
        <v>432</v>
      </c>
      <c r="D27" s="36">
        <f>SUMIFS(RESOLVE_raw_annual_energy!$D$3:$D$1674,RESOLVE_raw_annual_energy!$B$3:$B$1674,$C27,RESOLVE_raw_annual_energy!$C$3:$C$1674,D$2)</f>
        <v>0</v>
      </c>
      <c r="E27" s="36">
        <f>SUMIFS(RESOLVE_raw_fuel_burn!$E$3:$E$695,RESOLVE_raw_fuel_burn!$A$3:$A$695,$C27,RESOLVE_raw_fuel_burn!$D$3:$D$695,D$2)</f>
        <v>0</v>
      </c>
      <c r="F27" s="36">
        <f t="shared" si="0"/>
        <v>0</v>
      </c>
    </row>
    <row r="28" spans="2:6" x14ac:dyDescent="0.35">
      <c r="B28">
        <f>INDEX(List!$E$4:$E$31,MATCH(C28,List!$A$4:$A$31,0))</f>
        <v>0</v>
      </c>
      <c r="C28" s="44" t="s">
        <v>433</v>
      </c>
      <c r="D28" s="36">
        <f>SUMIFS(RESOLVE_raw_annual_energy!$D$3:$D$1674,RESOLVE_raw_annual_energy!$B$3:$B$1674,$C28,RESOLVE_raw_annual_energy!$C$3:$C$1674,D$2)</f>
        <v>0</v>
      </c>
      <c r="E28" s="36">
        <f>SUMIFS(RESOLVE_raw_fuel_burn!$E$3:$E$695,RESOLVE_raw_fuel_burn!$A$3:$A$695,$C28,RESOLVE_raw_fuel_burn!$D$3:$D$695,D$2)</f>
        <v>0</v>
      </c>
      <c r="F28" s="36">
        <f t="shared" si="0"/>
        <v>0</v>
      </c>
    </row>
    <row r="29" spans="2:6" x14ac:dyDescent="0.35">
      <c r="B29">
        <f>INDEX(List!$E$4:$E$31,MATCH(C29,List!$A$4:$A$31,0))</f>
        <v>0</v>
      </c>
      <c r="C29" s="44" t="s">
        <v>434</v>
      </c>
      <c r="D29" s="36">
        <f>SUMIFS(RESOLVE_raw_annual_energy!$D$3:$D$1674,RESOLVE_raw_annual_energy!$B$3:$B$1674,$C29,RESOLVE_raw_annual_energy!$C$3:$C$1674,D$2)</f>
        <v>0</v>
      </c>
      <c r="E29" s="36">
        <f>SUMIFS(RESOLVE_raw_fuel_burn!$E$3:$E$695,RESOLVE_raw_fuel_burn!$A$3:$A$695,$C29,RESOLVE_raw_fuel_burn!$D$3:$D$695,D$2)</f>
        <v>0</v>
      </c>
      <c r="F29" s="36">
        <f t="shared" si="0"/>
        <v>0</v>
      </c>
    </row>
    <row r="30" spans="2:6" x14ac:dyDescent="0.35">
      <c r="B30">
        <f>INDEX(List!$E$4:$E$31,MATCH(C30,List!$A$4:$A$31,0))</f>
        <v>0</v>
      </c>
      <c r="C30" s="44" t="s">
        <v>436</v>
      </c>
      <c r="D30" s="36">
        <f>SUMIFS(RESOLVE_raw_annual_energy!$D$3:$D$1674,RESOLVE_raw_annual_energy!$B$3:$B$1674,$C30,RESOLVE_raw_annual_energy!$C$3:$C$1674,D$2)</f>
        <v>0</v>
      </c>
      <c r="E30" s="36">
        <f>SUMIFS(RESOLVE_raw_fuel_burn!$E$3:$E$695,RESOLVE_raw_fuel_burn!$A$3:$A$695,$C30,RESOLVE_raw_fuel_burn!$D$3:$D$695,D$2)</f>
        <v>0</v>
      </c>
      <c r="F30" s="36">
        <f t="shared" si="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tabSelected="1" workbookViewId="0">
      <selection activeCell="B16" sqref="B16"/>
    </sheetView>
  </sheetViews>
  <sheetFormatPr defaultColWidth="8.81640625" defaultRowHeight="14.5" x14ac:dyDescent="0.35"/>
  <cols>
    <col min="1" max="1" width="26.7265625" customWidth="1"/>
    <col min="2" max="2" width="12" bestFit="1" customWidth="1"/>
    <col min="3" max="3" width="24.1796875" customWidth="1"/>
    <col min="4" max="4" width="11" bestFit="1" customWidth="1"/>
  </cols>
  <sheetData>
    <row r="1" spans="1:4" ht="29" x14ac:dyDescent="0.35">
      <c r="A1" s="14" t="s">
        <v>61</v>
      </c>
      <c r="B1" t="s">
        <v>5</v>
      </c>
      <c r="C1" s="5" t="s">
        <v>6</v>
      </c>
      <c r="D1" t="s">
        <v>7</v>
      </c>
    </row>
    <row r="2" spans="1:4" x14ac:dyDescent="0.35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35">
      <c r="A3" t="s">
        <v>8</v>
      </c>
      <c r="B3" s="6">
        <f>'heat rate summary'!F3</f>
        <v>12570122.103614736</v>
      </c>
      <c r="C3" s="6">
        <f>AVERAGE('heat rate summary'!F4:F5)</f>
        <v>8162270.6330691744</v>
      </c>
      <c r="D3">
        <f>AVERAGE(6133,6900)*10^3</f>
        <v>6516500</v>
      </c>
    </row>
    <row r="4" spans="1:4" x14ac:dyDescent="0.35">
      <c r="A4" t="s">
        <v>9</v>
      </c>
      <c r="B4" s="6">
        <f>'heat rate summary'!F13</f>
        <v>11363782.547999965</v>
      </c>
      <c r="C4" s="6">
        <v>0</v>
      </c>
      <c r="D4" s="6">
        <f>B4</f>
        <v>11363782.547999965</v>
      </c>
    </row>
    <row r="5" spans="1:4" x14ac:dyDescent="0.35">
      <c r="A5" t="s">
        <v>10</v>
      </c>
      <c r="B5" s="6">
        <v>0</v>
      </c>
      <c r="C5" s="6">
        <v>0</v>
      </c>
      <c r="D5">
        <v>0</v>
      </c>
    </row>
    <row r="6" spans="1:4" x14ac:dyDescent="0.35">
      <c r="A6" t="s">
        <v>11</v>
      </c>
      <c r="B6" s="6">
        <v>0</v>
      </c>
      <c r="C6" s="6">
        <v>0</v>
      </c>
      <c r="D6">
        <v>0</v>
      </c>
    </row>
    <row r="7" spans="1:4" x14ac:dyDescent="0.35">
      <c r="A7" t="s">
        <v>12</v>
      </c>
      <c r="B7" s="6">
        <v>0</v>
      </c>
      <c r="C7" s="6">
        <v>0</v>
      </c>
      <c r="D7">
        <v>0</v>
      </c>
    </row>
    <row r="8" spans="1:4" x14ac:dyDescent="0.35">
      <c r="A8" t="s">
        <v>13</v>
      </c>
      <c r="B8" s="6">
        <v>0</v>
      </c>
      <c r="C8" s="6">
        <v>0</v>
      </c>
      <c r="D8">
        <v>0</v>
      </c>
    </row>
    <row r="9" spans="1:4" x14ac:dyDescent="0.35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35">
      <c r="A10" t="s">
        <v>15</v>
      </c>
      <c r="B10" s="6">
        <v>0</v>
      </c>
      <c r="C10" s="6">
        <v>0</v>
      </c>
      <c r="D10">
        <v>0</v>
      </c>
    </row>
    <row r="11" spans="1:4" x14ac:dyDescent="0.35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35">
      <c r="A12" t="s">
        <v>17</v>
      </c>
      <c r="B12" s="6">
        <f>AVERAGE('heat rate summary'!F6:F7)</f>
        <v>13116937.851260133</v>
      </c>
      <c r="C12" s="6">
        <v>0</v>
      </c>
      <c r="D12">
        <f>AVERAGE(9804,8000)*10^3</f>
        <v>8902000</v>
      </c>
    </row>
    <row r="13" spans="1:4" x14ac:dyDescent="0.35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35">
      <c r="A14" t="s">
        <v>49</v>
      </c>
      <c r="B14" s="6">
        <v>0</v>
      </c>
      <c r="C14" s="6">
        <v>0</v>
      </c>
      <c r="D14">
        <v>0</v>
      </c>
    </row>
    <row r="15" spans="1:4" x14ac:dyDescent="0.35">
      <c r="A15" t="s">
        <v>58</v>
      </c>
      <c r="B15" s="33">
        <v>9.9999999999999994E-12</v>
      </c>
      <c r="C15" s="33">
        <v>0</v>
      </c>
      <c r="D15" s="33">
        <f>B15</f>
        <v>9.9999999999999994E-12</v>
      </c>
    </row>
    <row r="16" spans="1:4" x14ac:dyDescent="0.35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35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26</vt:i4>
      </vt:variant>
    </vt:vector>
  </HeadingPairs>
  <TitlesOfParts>
    <vt:vector size="35" baseType="lpstr">
      <vt:lpstr>About</vt:lpstr>
      <vt:lpstr>Cross-Page Data</vt:lpstr>
      <vt:lpstr>Form 923</vt:lpstr>
      <vt:lpstr>RESOLVE_raw_annual_energy</vt:lpstr>
      <vt:lpstr>List</vt:lpstr>
      <vt:lpstr>RESOLVE_raw_fuel_burn</vt:lpstr>
      <vt:lpstr>Calculations</vt:lpstr>
      <vt:lpstr>heat rate summary</vt:lpstr>
      <vt:lpstr>BHRbEF</vt:lpstr>
      <vt:lpstr>RESOLVE_raw_annual_energy!CAPTURE</vt:lpstr>
      <vt:lpstr>RESOLVE_raw_fuel_burn!CAPTURE</vt:lpstr>
      <vt:lpstr>RESOLVE_raw_annual_energy!CAPTURE_1</vt:lpstr>
      <vt:lpstr>RESOLVE_raw_fuel_burn!CAPTURE_1</vt:lpstr>
      <vt:lpstr>RESOLVE_raw_annual_energy!CAPTURE_10</vt:lpstr>
      <vt:lpstr>RESOLVE_raw_fuel_burn!CAPTURE_10</vt:lpstr>
      <vt:lpstr>RESOLVE_raw_annual_energy!CAPTURE_11</vt:lpstr>
      <vt:lpstr>RESOLVE_raw_fuel_burn!CAPTURE_11</vt:lpstr>
      <vt:lpstr>RESOLVE_raw_annual_energy!CAPTURE_12</vt:lpstr>
      <vt:lpstr>RESOLVE_raw_fuel_burn!CAPTURE_12</vt:lpstr>
      <vt:lpstr>RESOLVE_raw_annual_energy!CAPTURE_2</vt:lpstr>
      <vt:lpstr>RESOLVE_raw_fuel_burn!CAPTURE_2</vt:lpstr>
      <vt:lpstr>RESOLVE_raw_annual_energy!CAPTURE_3</vt:lpstr>
      <vt:lpstr>RESOLVE_raw_fuel_burn!CAPTURE_3</vt:lpstr>
      <vt:lpstr>RESOLVE_raw_annual_energy!CAPTURE_4</vt:lpstr>
      <vt:lpstr>RESOLVE_raw_fuel_burn!CAPTURE_4</vt:lpstr>
      <vt:lpstr>RESOLVE_raw_annual_energy!CAPTURE_5</vt:lpstr>
      <vt:lpstr>RESOLVE_raw_fuel_burn!CAPTURE_5</vt:lpstr>
      <vt:lpstr>RESOLVE_raw_annual_energy!CAPTURE_6</vt:lpstr>
      <vt:lpstr>RESOLVE_raw_fuel_burn!CAPTURE_6</vt:lpstr>
      <vt:lpstr>RESOLVE_raw_annual_energy!CAPTURE_7</vt:lpstr>
      <vt:lpstr>RESOLVE_raw_fuel_burn!CAPTURE_7</vt:lpstr>
      <vt:lpstr>RESOLVE_raw_annual_energy!CAPTURE_8</vt:lpstr>
      <vt:lpstr>RESOLVE_raw_fuel_burn!CAPTURE_8</vt:lpstr>
      <vt:lpstr>RESOLVE_raw_annual_energy!CAPTURE_9</vt:lpstr>
      <vt:lpstr>RESOLVE_raw_fuel_burn!CAPTURE_9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2016-02-26T23:55:43Z</dcterms:created>
  <dcterms:modified xsi:type="dcterms:W3CDTF">2022-04-22T20:27:43Z</dcterms:modified>
</cp:coreProperties>
</file>