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California\Models\eps-california\InputData\elec\BTaDLP\"/>
    </mc:Choice>
  </mc:AlternateContent>
  <xr:revisionPtr revIDLastSave="0" documentId="13_ncr:1_{DAC30EF8-0853-4885-BFA6-DBA93A7AC0EF}" xr6:coauthVersionLast="47" xr6:coauthVersionMax="47" xr10:uidLastSave="{00000000-0000-0000-0000-000000000000}"/>
  <bookViews>
    <workbookView xWindow="-120" yWindow="-120" windowWidth="57840" windowHeight="23640" activeTab="2" xr2:uid="{00000000-000D-0000-FFFF-FFFF00000000}"/>
  </bookViews>
  <sheets>
    <sheet name="About" sheetId="1" r:id="rId1"/>
    <sheet name="10. Source-Disposition" sheetId="4" r:id="rId2"/>
    <sheet name="BTaDLP" sheetId="2" r:id="rId3"/>
  </sheets>
  <definedNames>
    <definedName name="_xlnm.Print_Titles" localSheetId="1">'10. Source-Disposition'!$1:$4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2" l="1"/>
  <c r="B36" i="4"/>
  <c r="F2" i="2"/>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<sst xmlns="http://schemas.openxmlformats.org/spreadsheetml/2006/main" count="197" uniqueCount="74">
  <si>
    <t>Source:</t>
  </si>
  <si>
    <t>BTaDLP BAU Transmission and Distribution Loss Percentage</t>
  </si>
  <si>
    <t>Year</t>
  </si>
  <si>
    <t>Notes:</t>
  </si>
  <si>
    <t>This variable represents the percentage difference in generation</t>
  </si>
  <si>
    <t>Trans and Dist Loss Perc (dimensionless)</t>
  </si>
  <si>
    <t>Table 10. Supply and disposition of electricity, 1990 through 2020</t>
  </si>
  <si>
    <t>California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</si>
  <si>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</si>
  <si>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</si>
  <si>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</si>
  <si>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</si>
  <si>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</si>
  <si>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</si>
  <si>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</si>
  <si>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</si>
  <si>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</si>
  <si>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</si>
  <si>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</si>
  <si>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</si>
  <si>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</si>
  <si>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</si>
  <si>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</si>
  <si>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</si>
  <si>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</si>
  <si>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</si>
  <si>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</si>
  <si>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</si>
  <si>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</si>
  <si>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</si>
  <si>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</si>
  <si>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</si>
  <si>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</si>
  <si>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</si>
  <si>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</si>
  <si>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</si>
  <si>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</si>
  <si>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</si>
  <si>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</si>
  <si>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</si>
  <si>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</si>
  <si>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</si>
  <si>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</si>
  <si>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</si>
  <si>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</si>
  <si>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</si>
  <si>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</si>
  <si>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</si>
  <si>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</si>
  <si>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</si>
  <si>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</si>
  <si>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</si>
  <si>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</si>
  <si>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</si>
  <si>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</si>
  <si>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</si>
  <si>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</si>
  <si>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</si>
  <si>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</si>
  <si>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</si>
  <si>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</si>
  <si>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</si>
  <si>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</si>
  <si>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</si>
  <si>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</si>
  <si>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</si>
  <si>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</si>
  <si>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</si>
  <si>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</si>
  <si>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</si>
  <si>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EIA</t>
  </si>
  <si>
    <t>https://www.eia.gov/electricity/state/california/index.php</t>
  </si>
  <si>
    <t>State Electricity Profiles</t>
  </si>
  <si>
    <t>and delivered energy from the CA power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</si>
</sst>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
    <numFmt numFmtId="167" formatCode="0.00000"/>
  </numFmts>
  <fonts count="8" x14ac:knownFonts="1">
    <font>
      <sz val="11"/>
      <color theme="1"/>
      <name val="Calibri"/>
      <family val="2"/>
      <scheme val="minor"/>
    </font>
    <font>
      <b/>
      <sz val="11"/>
      <color theme="1"/>
      <name val="Calibri"/>
      <family val="2"/>
      <scheme val="minor"/>
    </font>
    <font>
      <sz val="11"/>
      <color rgb="FF000000"/>
      <name val="Calibri"/>
      <family val="2"/>
    </font>
    <font>
      <b/>
      <sz val="12"/>
      <color indexed="30"/>
      <name val="Arial"/>
      <family val="2"/>
    </font>
    <font>
      <sz val="10"/>
      <color indexed="8"/>
      <name val="Arial"/>
      <family val="2"/>
    </font>
    <font>
      <b/>
      <sz val="10"/>
      <color indexed="8"/>
      <name val="Arial"/>
      <family val="2"/>
    </font>
    <font>
      <b/>
      <sz val="10"/>
      <name val="Arial"/>
      <family val="2"/>
    </font>
    <font>
      <sz val="10"/>
      <name val="Tahoma"/>
      <family val="2"/>
    </font>
  </fonts>
  <fills count="7">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rgb="FFD8E5F1"/>
        <bgColor indexed="64"/>
      </patternFill>
    </fill>
    <fill>
      <patternFill patternType="solid">
        <fgColor rgb="FFEBF2FA"/>
        <bgColor indexed="64"/>
      </patternFill>
    </fill>
    <fill>
      <patternFill patternType="solid">
        <fgColor rgb="FFBFBFB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20">
    <xf numFmtId="0" fontId="0" fillId="0" borderId="0" xfId="0"/>
    <xf numFmtId="0" fontId="1" fillId="0" borderId="0" xfId="0" applyFont="1"/>
    <xf numFmtId="0" fontId="0" fillId="0" borderId="0" xfId="0" applyAlignment="1">
      <alignment horizontal="left"/>
    </xf>
    <xf numFmtId="0" fontId="0" fillId="0" borderId="0" xfId="0" applyAlignment="1">
      <alignment horizontal="right" wrapText="1"/>
    </xf>
    <xf numFmtId="0" fontId="3" fillId="2" borderId="0" xfId="0" applyFont="1" applyFill="1" applyAlignment="1">
      <alignment horizontal="left" wrapText="1"/>
    </xf>
    <xf numFmtId="0" fontId="0" fillId="3" borderId="0" xfId="0" applyFill="1"/>
    <xf numFmtId="0" fontId="4" fillId="2" borderId="0" xfId="0" applyFont="1" applyFill="1" applyAlignment="1">
      <alignment horizontal="left" wrapText="1"/>
    </xf>
    <xf numFmtId="0" fontId="5" fillId="4" borderId="1" xfId="0" applyFont="1" applyFill="1" applyBorder="1" applyAlignment="1">
      <alignment horizontal="left" vertical="center" wrapText="1"/>
    </xf>
    <xf numFmtId="0" fontId="6" fillId="5" borderId="1" xfId="0" applyFont="1" applyFill="1" applyBorder="1" applyAlignment="1">
      <alignment horizontal="left" wrapText="1"/>
    </xf>
    <xf numFmtId="3" fontId="6" fillId="5" borderId="1" xfId="0" applyNumberFormat="1" applyFont="1" applyFill="1" applyBorder="1" applyAlignment="1">
      <alignment horizontal="right" wrapText="1"/>
    </xf>
    <xf numFmtId="0" fontId="4" fillId="0" borderId="1" xfId="0" applyFont="1" applyBorder="1" applyAlignment="1">
      <alignment horizontal="left" wrapText="1"/>
    </xf>
    <xf numFmtId="3" fontId="4" fillId="0" borderId="1" xfId="0" applyNumberFormat="1" applyFont="1" applyBorder="1" applyAlignment="1">
      <alignment horizontal="right" wrapText="1"/>
    </xf>
    <xf numFmtId="0" fontId="6" fillId="0" borderId="1" xfId="0" applyFont="1" applyBorder="1" applyAlignment="1">
      <alignment horizontal="left" wrapText="1"/>
    </xf>
    <xf numFmtId="3" fontId="6" fillId="0" borderId="1" xfId="0" applyNumberFormat="1" applyFont="1" applyBorder="1" applyAlignment="1">
      <alignment horizontal="right" wrapText="1"/>
    </xf>
    <xf numFmtId="0" fontId="6" fillId="6" borderId="1" xfId="0" applyFont="1" applyFill="1" applyBorder="1" applyAlignment="1">
      <alignment horizontal="left" wrapText="1"/>
    </xf>
    <xf numFmtId="3" fontId="6" fillId="6" borderId="1" xfId="0" applyNumberFormat="1" applyFont="1" applyFill="1" applyBorder="1" applyAlignment="1">
      <alignment horizontal="right" wrapText="1"/>
    </xf>
    <xf numFmtId="165" fontId="6" fillId="0" borderId="1" xfId="0" applyNumberFormat="1" applyFont="1" applyBorder="1" applyAlignment="1">
      <alignment horizontal="left" wrapText="1"/>
    </xf>
    <xf numFmtId="165" fontId="6" fillId="0" borderId="1" xfId="0" applyNumberFormat="1" applyFont="1" applyBorder="1" applyAlignment="1">
      <alignment horizontal="right" wrapText="1"/>
    </xf>
    <xf numFmtId="0" fontId="7" fillId="2" borderId="0" xfId="0" applyFont="1" applyFill="1" applyAlignment="1">
      <alignment horizontal="left" wrapText="1"/>
    </xf>
    <xf numFmtId="167" fontId="0" fillId="0" borderId="0" xfId="0" applyNumberFormat="1"/>
  </cellXfs>
  <cellStyles count="2">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election activeCell="A12" sqref="A12"/>
    </sheetView>
  </sheetViews>
  <sheetFormatPr defaultRowHeight="15" x14ac:dyDescent="0.25"/>
  <sheetData>
    <row r="1" spans="1:2" x14ac:dyDescent="0.25">
      <c r="A1" s="1" t="s">
        <v>1</v>
      </c>
    </row>
    <row r="3" spans="1:2" x14ac:dyDescent="0.25">
      <c r="A3" s="1" t="s">
        <v>0</v>
      </c>
      <c r="B3" t="s">
        <v>72</v>
      </c>
    </row>
    <row r="4" spans="1:2" x14ac:dyDescent="0.25">
      <c r="B4" s="2" t="s">
        <v>70</v>
      </c>
    </row>
    <row r="5" spans="1:2" x14ac:dyDescent="0.25">
      <c r="B5" t="s">
        <v>71</v>
      </c>
    </row>
    <row r="6" spans="1:2" x14ac:dyDescent="0.25">
      <c r="B6">
        <v>2022</v>
      </c>
    </row>
    <row r="9" spans="1:2" x14ac:dyDescent="0.25">
      <c r="A9" t="s">
        <v>3</v>
      </c>
    </row>
    <row r="10" spans="1:2" x14ac:dyDescent="0.25">
      <c r="A10" t="s">
        <v>4</v>
      </c>
    </row>
    <row r="11" spans="1:2" x14ac:dyDescent="0.25">
      <c r="A11" t="s">
        <v>73</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C49E3-7C49-43A2-9136-34FC9F9AE6A1}">
  <sheetPr>
    <pageSetUpPr fitToPage="1"/>
  </sheetPr>
  <dimension ref="A1:AF36"/>
  <sheetViews>
    <sheetView zoomScale="85" workbookViewId="0">
      <pane xSplit="1" topLeftCell="B1" activePane="topRight" state="frozen"/>
      <selection pane="topRight" sqref="A1:XFD1048576"/>
    </sheetView>
  </sheetViews>
  <sheetFormatPr defaultRowHeight="15" x14ac:dyDescent="0.25"/>
  <cols>
    <col min="1" max="1" width="54.85546875" style="5" bestFit="1" customWidth="1"/>
    <col min="2" max="32" width="13.7109375" style="5" bestFit="1" customWidth="1"/>
    <col min="33" max="16384" width="9.140625" style="5"/>
  </cols>
  <sheetData>
    <row r="1" spans="1:32" ht="20.100000000000001" customHeight="1" x14ac:dyDescent="0.25">
      <c r="A1" s="4" t="s">
        <v>6</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row>
    <row r="2" spans="1:32" ht="20.100000000000001" customHeight="1" x14ac:dyDescent="0.25">
      <c r="A2" s="4" t="s">
        <v>7</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row>
    <row r="3" spans="1:32" ht="20.100000000000001" customHeight="1" x14ac:dyDescent="0.25">
      <c r="A3" s="6" t="s">
        <v>8</v>
      </c>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row>
    <row r="4" spans="1:32" ht="25.5" x14ac:dyDescent="0.25">
      <c r="A4" s="7" t="s">
        <v>9</v>
      </c>
      <c r="B4" s="7" t="s">
        <v>10</v>
      </c>
      <c r="C4" s="7" t="s">
        <v>11</v>
      </c>
      <c r="D4" s="7" t="s">
        <v>12</v>
      </c>
      <c r="E4" s="7" t="s">
        <v>13</v>
      </c>
      <c r="F4" s="7" t="s">
        <v>14</v>
      </c>
      <c r="G4" s="7" t="s">
        <v>15</v>
      </c>
      <c r="H4" s="7" t="s">
        <v>16</v>
      </c>
      <c r="I4" s="7" t="s">
        <v>17</v>
      </c>
      <c r="J4" s="7" t="s">
        <v>18</v>
      </c>
      <c r="K4" s="7" t="s">
        <v>19</v>
      </c>
      <c r="L4" s="7" t="s">
        <v>20</v>
      </c>
      <c r="M4" s="7" t="s">
        <v>21</v>
      </c>
      <c r="N4" s="7" t="s">
        <v>22</v>
      </c>
      <c r="O4" s="7" t="s">
        <v>23</v>
      </c>
      <c r="P4" s="7" t="s">
        <v>24</v>
      </c>
      <c r="Q4" s="7" t="s">
        <v>25</v>
      </c>
      <c r="R4" s="7" t="s">
        <v>26</v>
      </c>
      <c r="S4" s="7" t="s">
        <v>27</v>
      </c>
      <c r="T4" s="7" t="s">
        <v>28</v>
      </c>
      <c r="U4" s="7" t="s">
        <v>29</v>
      </c>
      <c r="V4" s="7" t="s">
        <v>30</v>
      </c>
      <c r="W4" s="7" t="s">
        <v>31</v>
      </c>
      <c r="X4" s="7" t="s">
        <v>32</v>
      </c>
      <c r="Y4" s="7" t="s">
        <v>33</v>
      </c>
      <c r="Z4" s="7" t="s">
        <v>34</v>
      </c>
      <c r="AA4" s="7" t="s">
        <v>35</v>
      </c>
      <c r="AB4" s="7" t="s">
        <v>36</v>
      </c>
      <c r="AC4" s="7" t="s">
        <v>37</v>
      </c>
      <c r="AD4" s="7" t="s">
        <v>38</v>
      </c>
      <c r="AE4" s="7" t="s">
        <v>39</v>
      </c>
      <c r="AF4" s="7" t="s">
        <v>40</v>
      </c>
    </row>
    <row r="5" spans="1:32" x14ac:dyDescent="0.25">
      <c r="A5" s="8" t="s">
        <v>41</v>
      </c>
      <c r="B5" s="9" t="s">
        <v>42</v>
      </c>
      <c r="C5" s="9" t="s">
        <v>42</v>
      </c>
      <c r="D5" s="9" t="s">
        <v>42</v>
      </c>
      <c r="E5" s="9" t="s">
        <v>42</v>
      </c>
      <c r="F5" s="9" t="s">
        <v>42</v>
      </c>
      <c r="G5" s="9" t="s">
        <v>42</v>
      </c>
      <c r="H5" s="9" t="s">
        <v>42</v>
      </c>
      <c r="I5" s="9" t="s">
        <v>42</v>
      </c>
      <c r="J5" s="9" t="s">
        <v>42</v>
      </c>
      <c r="K5" s="9" t="s">
        <v>42</v>
      </c>
      <c r="L5" s="9" t="s">
        <v>42</v>
      </c>
      <c r="M5" s="9" t="s">
        <v>42</v>
      </c>
      <c r="N5" s="9" t="s">
        <v>42</v>
      </c>
      <c r="O5" s="9" t="s">
        <v>42</v>
      </c>
      <c r="P5" s="9" t="s">
        <v>42</v>
      </c>
      <c r="Q5" s="9" t="s">
        <v>42</v>
      </c>
      <c r="R5" s="9" t="s">
        <v>42</v>
      </c>
      <c r="S5" s="9" t="s">
        <v>42</v>
      </c>
      <c r="T5" s="9" t="s">
        <v>42</v>
      </c>
      <c r="U5" s="9" t="s">
        <v>42</v>
      </c>
      <c r="V5" s="9" t="s">
        <v>42</v>
      </c>
      <c r="W5" s="9" t="s">
        <v>42</v>
      </c>
      <c r="X5" s="9" t="s">
        <v>42</v>
      </c>
      <c r="Y5" s="9" t="s">
        <v>42</v>
      </c>
      <c r="Z5" s="9" t="s">
        <v>42</v>
      </c>
      <c r="AA5" s="9" t="s">
        <v>42</v>
      </c>
      <c r="AB5" s="9" t="s">
        <v>42</v>
      </c>
      <c r="AC5" s="9" t="s">
        <v>42</v>
      </c>
      <c r="AD5" s="9" t="s">
        <v>42</v>
      </c>
      <c r="AE5" s="9" t="s">
        <v>42</v>
      </c>
      <c r="AF5" s="9" t="s">
        <v>42</v>
      </c>
    </row>
    <row r="6" spans="1:32" x14ac:dyDescent="0.25">
      <c r="A6" s="8" t="s">
        <v>43</v>
      </c>
      <c r="B6" s="9" t="s">
        <v>42</v>
      </c>
      <c r="C6" s="9" t="s">
        <v>42</v>
      </c>
      <c r="D6" s="9" t="s">
        <v>42</v>
      </c>
      <c r="E6" s="9" t="s">
        <v>42</v>
      </c>
      <c r="F6" s="9" t="s">
        <v>42</v>
      </c>
      <c r="G6" s="9" t="s">
        <v>42</v>
      </c>
      <c r="H6" s="9" t="s">
        <v>42</v>
      </c>
      <c r="I6" s="9" t="s">
        <v>42</v>
      </c>
      <c r="J6" s="9" t="s">
        <v>42</v>
      </c>
      <c r="K6" s="9" t="s">
        <v>42</v>
      </c>
      <c r="L6" s="9" t="s">
        <v>42</v>
      </c>
      <c r="M6" s="9" t="s">
        <v>42</v>
      </c>
      <c r="N6" s="9" t="s">
        <v>42</v>
      </c>
      <c r="O6" s="9" t="s">
        <v>42</v>
      </c>
      <c r="P6" s="9" t="s">
        <v>42</v>
      </c>
      <c r="Q6" s="9" t="s">
        <v>42</v>
      </c>
      <c r="R6" s="9" t="s">
        <v>42</v>
      </c>
      <c r="S6" s="9" t="s">
        <v>42</v>
      </c>
      <c r="T6" s="9" t="s">
        <v>42</v>
      </c>
      <c r="U6" s="9" t="s">
        <v>42</v>
      </c>
      <c r="V6" s="9" t="s">
        <v>42</v>
      </c>
      <c r="W6" s="9" t="s">
        <v>42</v>
      </c>
      <c r="X6" s="9" t="s">
        <v>42</v>
      </c>
      <c r="Y6" s="9" t="s">
        <v>42</v>
      </c>
      <c r="Z6" s="9" t="s">
        <v>42</v>
      </c>
      <c r="AA6" s="9" t="s">
        <v>42</v>
      </c>
      <c r="AB6" s="9" t="s">
        <v>42</v>
      </c>
      <c r="AC6" s="9" t="s">
        <v>42</v>
      </c>
      <c r="AD6" s="9" t="s">
        <v>42</v>
      </c>
      <c r="AE6" s="9" t="s">
        <v>42</v>
      </c>
      <c r="AF6" s="9" t="s">
        <v>42</v>
      </c>
    </row>
    <row r="7" spans="1:32" x14ac:dyDescent="0.25">
      <c r="A7" s="10" t="s">
        <v>44</v>
      </c>
      <c r="B7" s="11">
        <v>67891454</v>
      </c>
      <c r="C7" s="11">
        <v>82939810</v>
      </c>
      <c r="D7" s="11">
        <v>75238779</v>
      </c>
      <c r="E7" s="11">
        <v>90422390</v>
      </c>
      <c r="F7" s="11">
        <v>81155619</v>
      </c>
      <c r="G7" s="11">
        <v>71150169</v>
      </c>
      <c r="H7" s="11">
        <v>71037135</v>
      </c>
      <c r="I7" s="11">
        <v>78407643</v>
      </c>
      <c r="J7" s="11">
        <v>82486064</v>
      </c>
      <c r="K7" s="11">
        <v>105360204</v>
      </c>
      <c r="L7" s="11">
        <v>96939535</v>
      </c>
      <c r="M7" s="11">
        <v>85123706</v>
      </c>
      <c r="N7" s="11">
        <v>83346844</v>
      </c>
      <c r="O7" s="11">
        <v>87348589</v>
      </c>
      <c r="P7" s="11">
        <v>100338454</v>
      </c>
      <c r="Q7" s="11">
        <v>89348213</v>
      </c>
      <c r="R7" s="11">
        <v>75177122</v>
      </c>
      <c r="S7" s="11">
        <v>81728209</v>
      </c>
      <c r="T7" s="11">
        <v>74588271</v>
      </c>
      <c r="U7" s="11">
        <v>70132656</v>
      </c>
      <c r="V7" s="11">
        <v>85856285</v>
      </c>
      <c r="W7" s="11">
        <v>87874809</v>
      </c>
      <c r="X7" s="11">
        <v>114926213</v>
      </c>
      <c r="Y7" s="11">
        <v>112183063</v>
      </c>
      <c r="Z7" s="11">
        <v>114706047</v>
      </c>
      <c r="AA7" s="11">
        <v>121881402</v>
      </c>
      <c r="AB7" s="11">
        <v>126749186</v>
      </c>
      <c r="AC7" s="11">
        <v>125782063</v>
      </c>
      <c r="AD7" s="11">
        <v>119309725</v>
      </c>
      <c r="AE7" s="11">
        <v>104967938</v>
      </c>
      <c r="AF7" s="11">
        <v>114528000</v>
      </c>
    </row>
    <row r="8" spans="1:32" x14ac:dyDescent="0.25">
      <c r="A8" s="10" t="s">
        <v>45</v>
      </c>
      <c r="B8" s="11">
        <v>96891648</v>
      </c>
      <c r="C8" s="11">
        <v>89217606</v>
      </c>
      <c r="D8" s="11">
        <v>88771404</v>
      </c>
      <c r="E8" s="11">
        <v>83476287</v>
      </c>
      <c r="F8" s="11">
        <v>82582662</v>
      </c>
      <c r="G8" s="11">
        <v>90907434</v>
      </c>
      <c r="H8" s="11">
        <v>89576573</v>
      </c>
      <c r="I8" s="11">
        <v>86201998</v>
      </c>
      <c r="J8" s="11">
        <v>80574100</v>
      </c>
      <c r="K8" s="11">
        <v>58255052</v>
      </c>
      <c r="L8" s="11">
        <v>69294065</v>
      </c>
      <c r="M8" s="11">
        <v>80766990</v>
      </c>
      <c r="N8" s="11">
        <v>85067386</v>
      </c>
      <c r="O8" s="11">
        <v>82490841</v>
      </c>
      <c r="P8" s="11">
        <v>76508931</v>
      </c>
      <c r="Q8" s="11">
        <v>68720587</v>
      </c>
      <c r="R8" s="11">
        <v>75927726</v>
      </c>
      <c r="S8" s="11">
        <v>65429324</v>
      </c>
      <c r="T8" s="11">
        <v>63545451</v>
      </c>
      <c r="U8" s="11">
        <v>88665145</v>
      </c>
      <c r="V8" s="11">
        <v>78995767</v>
      </c>
      <c r="W8" s="11">
        <v>57911793</v>
      </c>
      <c r="X8" s="11">
        <v>31928915</v>
      </c>
      <c r="Y8" s="11">
        <v>18586854</v>
      </c>
      <c r="Z8" s="11">
        <v>19079663</v>
      </c>
      <c r="AA8" s="11">
        <v>18956807</v>
      </c>
      <c r="AB8" s="11">
        <v>18752093</v>
      </c>
      <c r="AC8" s="11">
        <v>20462154</v>
      </c>
      <c r="AD8" s="11">
        <v>17919147</v>
      </c>
      <c r="AE8" s="11">
        <v>17428214</v>
      </c>
      <c r="AF8" s="11">
        <v>15407379</v>
      </c>
    </row>
    <row r="9" spans="1:32" x14ac:dyDescent="0.25">
      <c r="A9" s="10" t="s">
        <v>46</v>
      </c>
      <c r="B9" s="11">
        <v>12081197</v>
      </c>
      <c r="C9" s="11">
        <v>13237744</v>
      </c>
      <c r="D9" s="11">
        <v>14910074</v>
      </c>
      <c r="E9" s="11">
        <v>15865433</v>
      </c>
      <c r="F9" s="11">
        <v>16664260</v>
      </c>
      <c r="G9" s="11">
        <v>17246706</v>
      </c>
      <c r="H9" s="11">
        <v>20207580</v>
      </c>
      <c r="I9" s="11">
        <v>16905498</v>
      </c>
      <c r="J9" s="11">
        <v>18163487</v>
      </c>
      <c r="K9" s="11">
        <v>18656710</v>
      </c>
      <c r="L9" s="11">
        <v>19582003</v>
      </c>
      <c r="M9" s="11">
        <v>21008878</v>
      </c>
      <c r="N9" s="11">
        <v>21534860</v>
      </c>
      <c r="O9" s="11">
        <v>22341666</v>
      </c>
      <c r="P9" s="11">
        <v>21399211</v>
      </c>
      <c r="Q9" s="11">
        <v>23458694</v>
      </c>
      <c r="R9" s="11">
        <v>24566735</v>
      </c>
      <c r="S9" s="11">
        <v>25458401</v>
      </c>
      <c r="T9" s="11">
        <v>26975628</v>
      </c>
      <c r="U9" s="11">
        <v>21304838</v>
      </c>
      <c r="V9" s="11">
        <v>23410478</v>
      </c>
      <c r="W9" s="11">
        <v>22963928</v>
      </c>
      <c r="X9" s="11">
        <v>23266896</v>
      </c>
      <c r="Y9" s="11">
        <v>21931565</v>
      </c>
      <c r="Z9" s="11">
        <v>21512982</v>
      </c>
      <c r="AA9" s="11">
        <v>21690967</v>
      </c>
      <c r="AB9" s="11">
        <v>21641993</v>
      </c>
      <c r="AC9" s="11">
        <v>21598133</v>
      </c>
      <c r="AD9" s="11">
        <v>21148684</v>
      </c>
      <c r="AE9" s="11">
        <v>19021491</v>
      </c>
      <c r="AF9" s="11">
        <v>17547076</v>
      </c>
    </row>
    <row r="10" spans="1:32" x14ac:dyDescent="0.25">
      <c r="A10" s="12" t="s">
        <v>47</v>
      </c>
      <c r="B10" s="13">
        <v>176864299</v>
      </c>
      <c r="C10" s="13">
        <v>185395159</v>
      </c>
      <c r="D10" s="13">
        <v>178920257</v>
      </c>
      <c r="E10" s="13">
        <v>189764110</v>
      </c>
      <c r="F10" s="13">
        <v>180402541</v>
      </c>
      <c r="G10" s="13">
        <v>179304309</v>
      </c>
      <c r="H10" s="13">
        <v>180821288</v>
      </c>
      <c r="I10" s="13">
        <v>181515139</v>
      </c>
      <c r="J10" s="13">
        <v>181223651</v>
      </c>
      <c r="K10" s="13">
        <v>182271967</v>
      </c>
      <c r="L10" s="13">
        <v>185815603</v>
      </c>
      <c r="M10" s="13">
        <v>186899573</v>
      </c>
      <c r="N10" s="13">
        <v>189949090</v>
      </c>
      <c r="O10" s="13">
        <v>192181096</v>
      </c>
      <c r="P10" s="13">
        <v>198246596</v>
      </c>
      <c r="Q10" s="13">
        <v>181527493</v>
      </c>
      <c r="R10" s="13">
        <v>175671583</v>
      </c>
      <c r="S10" s="13">
        <v>172615934</v>
      </c>
      <c r="T10" s="13">
        <v>165109350</v>
      </c>
      <c r="U10" s="13">
        <v>180102640</v>
      </c>
      <c r="V10" s="13">
        <v>188262531</v>
      </c>
      <c r="W10" s="13">
        <v>168750531</v>
      </c>
      <c r="X10" s="13">
        <v>170122024</v>
      </c>
      <c r="Y10" s="13">
        <v>152701482</v>
      </c>
      <c r="Z10" s="13">
        <v>155298692</v>
      </c>
      <c r="AA10" s="13">
        <v>162529176</v>
      </c>
      <c r="AB10" s="13">
        <v>167143271</v>
      </c>
      <c r="AC10" s="13">
        <v>167842349</v>
      </c>
      <c r="AD10" s="13">
        <v>158377557</v>
      </c>
      <c r="AE10" s="13">
        <v>141417643</v>
      </c>
      <c r="AF10" s="13">
        <v>147482454</v>
      </c>
    </row>
    <row r="11" spans="1:32" x14ac:dyDescent="0.25">
      <c r="A11" s="10" t="s">
        <v>48</v>
      </c>
      <c r="B11" s="11">
        <v>2505739</v>
      </c>
      <c r="C11" s="11">
        <v>2627180</v>
      </c>
      <c r="D11" s="11">
        <v>2779121</v>
      </c>
      <c r="E11" s="11">
        <v>2867260</v>
      </c>
      <c r="F11" s="11">
        <v>2858960</v>
      </c>
      <c r="G11" s="11">
        <v>2888734</v>
      </c>
      <c r="H11" s="11">
        <v>2802160</v>
      </c>
      <c r="I11" s="11">
        <v>2761572</v>
      </c>
      <c r="J11" s="11">
        <v>2894426</v>
      </c>
      <c r="K11" s="11">
        <v>2880277</v>
      </c>
      <c r="L11" s="11">
        <v>2300044</v>
      </c>
      <c r="M11" s="11">
        <v>2243754</v>
      </c>
      <c r="N11" s="11">
        <v>2100480</v>
      </c>
      <c r="O11" s="11">
        <v>2130746</v>
      </c>
      <c r="P11" s="11">
        <v>2118380</v>
      </c>
      <c r="Q11" s="11">
        <v>2150876</v>
      </c>
      <c r="R11" s="11">
        <v>1917669</v>
      </c>
      <c r="S11" s="11">
        <v>2070584</v>
      </c>
      <c r="T11" s="11">
        <v>1958497</v>
      </c>
      <c r="U11" s="11">
        <v>1824899</v>
      </c>
      <c r="V11" s="11">
        <v>2103807</v>
      </c>
      <c r="W11" s="11">
        <v>2024081</v>
      </c>
      <c r="X11" s="11">
        <v>2037539</v>
      </c>
      <c r="Y11" s="11">
        <v>2031715</v>
      </c>
      <c r="Z11" s="11">
        <v>2118233</v>
      </c>
      <c r="AA11" s="11">
        <v>2080608</v>
      </c>
      <c r="AB11" s="11">
        <v>2063102</v>
      </c>
      <c r="AC11" s="11">
        <v>1754267</v>
      </c>
      <c r="AD11" s="11">
        <v>1738325</v>
      </c>
      <c r="AE11" s="11">
        <v>1586533</v>
      </c>
      <c r="AF11" s="11">
        <v>1730302</v>
      </c>
    </row>
    <row r="12" spans="1:32" x14ac:dyDescent="0.25">
      <c r="A12" s="10" t="s">
        <v>49</v>
      </c>
      <c r="B12" s="11">
        <v>13704893</v>
      </c>
      <c r="C12" s="11">
        <v>13761865</v>
      </c>
      <c r="D12" s="11">
        <v>13566030</v>
      </c>
      <c r="E12" s="11">
        <v>13515150</v>
      </c>
      <c r="F12" s="11">
        <v>13701715</v>
      </c>
      <c r="G12" s="11">
        <v>14510816</v>
      </c>
      <c r="H12" s="11">
        <v>15184174</v>
      </c>
      <c r="I12" s="11">
        <v>15800404</v>
      </c>
      <c r="J12" s="11">
        <v>15400490</v>
      </c>
      <c r="K12" s="11">
        <v>15652598</v>
      </c>
      <c r="L12" s="11">
        <v>16009948</v>
      </c>
      <c r="M12" s="11">
        <v>15632805</v>
      </c>
      <c r="N12" s="11">
        <v>15934693</v>
      </c>
      <c r="O12" s="11">
        <v>16535739</v>
      </c>
      <c r="P12" s="11">
        <v>16433712</v>
      </c>
      <c r="Q12" s="11">
        <v>16614449</v>
      </c>
      <c r="R12" s="11">
        <v>17191102</v>
      </c>
      <c r="S12" s="11">
        <v>18102025</v>
      </c>
      <c r="T12" s="11">
        <v>17142183</v>
      </c>
      <c r="U12" s="11">
        <v>16668548</v>
      </c>
      <c r="V12" s="11">
        <v>17716145</v>
      </c>
      <c r="W12" s="11">
        <v>17544608</v>
      </c>
      <c r="X12" s="11">
        <v>17441143</v>
      </c>
      <c r="Y12" s="11">
        <v>18064398</v>
      </c>
      <c r="Z12" s="11">
        <v>17846277</v>
      </c>
      <c r="AA12" s="11">
        <v>16853559</v>
      </c>
      <c r="AB12" s="11">
        <v>16985617</v>
      </c>
      <c r="AC12" s="11">
        <v>17394028</v>
      </c>
      <c r="AD12" s="11">
        <v>17039576</v>
      </c>
      <c r="AE12" s="11">
        <v>15943468</v>
      </c>
      <c r="AF12" s="11">
        <v>16572153</v>
      </c>
    </row>
    <row r="13" spans="1:32" x14ac:dyDescent="0.25">
      <c r="A13" s="12" t="s">
        <v>50</v>
      </c>
      <c r="B13" s="13">
        <v>16210632</v>
      </c>
      <c r="C13" s="13">
        <v>16389045</v>
      </c>
      <c r="D13" s="13">
        <v>16345151</v>
      </c>
      <c r="E13" s="13">
        <v>16382410</v>
      </c>
      <c r="F13" s="13">
        <v>16560674</v>
      </c>
      <c r="G13" s="13">
        <v>17399549</v>
      </c>
      <c r="H13" s="13">
        <v>17986334</v>
      </c>
      <c r="I13" s="13">
        <v>18561976</v>
      </c>
      <c r="J13" s="13">
        <v>18294916</v>
      </c>
      <c r="K13" s="13">
        <v>18532875</v>
      </c>
      <c r="L13" s="13">
        <v>18309992</v>
      </c>
      <c r="M13" s="13">
        <v>17876559</v>
      </c>
      <c r="N13" s="13">
        <v>18035173</v>
      </c>
      <c r="O13" s="13">
        <v>18666485</v>
      </c>
      <c r="P13" s="13">
        <v>18552092</v>
      </c>
      <c r="Q13" s="13">
        <v>18765325</v>
      </c>
      <c r="R13" s="13">
        <v>19108772</v>
      </c>
      <c r="S13" s="13">
        <v>20172608</v>
      </c>
      <c r="T13" s="13">
        <v>19100680</v>
      </c>
      <c r="U13" s="13">
        <v>18493447</v>
      </c>
      <c r="V13" s="13">
        <v>19819952</v>
      </c>
      <c r="W13" s="13">
        <v>19568689</v>
      </c>
      <c r="X13" s="13">
        <v>19478682</v>
      </c>
      <c r="Y13" s="13">
        <v>20096113</v>
      </c>
      <c r="Z13" s="13">
        <v>19964510</v>
      </c>
      <c r="AA13" s="13">
        <v>18934168</v>
      </c>
      <c r="AB13" s="13">
        <v>19048718</v>
      </c>
      <c r="AC13" s="13">
        <v>19148295</v>
      </c>
      <c r="AD13" s="13">
        <v>18777902</v>
      </c>
      <c r="AE13" s="13">
        <v>17530001</v>
      </c>
      <c r="AF13" s="13">
        <v>18302455</v>
      </c>
    </row>
    <row r="14" spans="1:32" x14ac:dyDescent="0.25">
      <c r="A14" s="12" t="s">
        <v>51</v>
      </c>
      <c r="B14" s="13">
        <v>193074930</v>
      </c>
      <c r="C14" s="13">
        <v>201784204</v>
      </c>
      <c r="D14" s="13">
        <v>195265408</v>
      </c>
      <c r="E14" s="13">
        <v>206146520</v>
      </c>
      <c r="F14" s="13">
        <v>196963215</v>
      </c>
      <c r="G14" s="13">
        <v>196703858</v>
      </c>
      <c r="H14" s="13">
        <v>198807622</v>
      </c>
      <c r="I14" s="13">
        <v>200077115</v>
      </c>
      <c r="J14" s="13">
        <v>199518567</v>
      </c>
      <c r="K14" s="13">
        <v>200804842</v>
      </c>
      <c r="L14" s="13">
        <v>204125596</v>
      </c>
      <c r="M14" s="13">
        <v>204776132</v>
      </c>
      <c r="N14" s="13">
        <v>207984263</v>
      </c>
      <c r="O14" s="13">
        <v>210847581</v>
      </c>
      <c r="P14" s="13">
        <v>216798688</v>
      </c>
      <c r="Q14" s="13">
        <v>200292818</v>
      </c>
      <c r="R14" s="13">
        <v>194780355</v>
      </c>
      <c r="S14" s="13">
        <v>192788542</v>
      </c>
      <c r="T14" s="13">
        <v>184210030</v>
      </c>
      <c r="U14" s="13">
        <v>198596086</v>
      </c>
      <c r="V14" s="13">
        <v>208082483</v>
      </c>
      <c r="W14" s="13">
        <v>188319220</v>
      </c>
      <c r="X14" s="13">
        <v>189600707</v>
      </c>
      <c r="Y14" s="13">
        <v>172797595</v>
      </c>
      <c r="Z14" s="13">
        <v>175263202</v>
      </c>
      <c r="AA14" s="13">
        <v>181463344</v>
      </c>
      <c r="AB14" s="13">
        <v>186191990</v>
      </c>
      <c r="AC14" s="13">
        <v>186990645</v>
      </c>
      <c r="AD14" s="13">
        <v>177155458</v>
      </c>
      <c r="AE14" s="13">
        <v>158947644</v>
      </c>
      <c r="AF14" s="13">
        <v>165784910</v>
      </c>
    </row>
    <row r="15" spans="1:32" x14ac:dyDescent="0.25">
      <c r="A15" s="12" t="s">
        <v>52</v>
      </c>
      <c r="B15" s="13">
        <v>4293493</v>
      </c>
      <c r="C15" s="13">
        <v>6672712</v>
      </c>
      <c r="D15" s="13">
        <v>6331389</v>
      </c>
      <c r="E15" s="13">
        <v>14702518</v>
      </c>
      <c r="F15" s="13">
        <v>16967955</v>
      </c>
      <c r="G15" s="13">
        <v>13782398</v>
      </c>
      <c r="H15" s="13">
        <v>12369304</v>
      </c>
      <c r="I15" s="13">
        <v>11010789</v>
      </c>
      <c r="J15" s="13">
        <v>8874748</v>
      </c>
      <c r="K15" s="13">
        <v>6269511</v>
      </c>
      <c r="L15" s="13">
        <v>3473583</v>
      </c>
      <c r="M15" s="13">
        <v>3047148</v>
      </c>
      <c r="N15" s="13">
        <v>5369534</v>
      </c>
      <c r="O15" s="13">
        <v>5797464</v>
      </c>
      <c r="P15" s="13">
        <v>2936453</v>
      </c>
      <c r="Q15" s="13">
        <v>5630145</v>
      </c>
      <c r="R15" s="13">
        <v>1291005</v>
      </c>
      <c r="S15" s="13">
        <v>4148401</v>
      </c>
      <c r="T15" s="13">
        <v>2066517</v>
      </c>
      <c r="U15" s="13">
        <v>3419761</v>
      </c>
      <c r="V15" s="13">
        <v>5507197</v>
      </c>
      <c r="W15" s="13">
        <v>1452368</v>
      </c>
      <c r="X15" s="13">
        <v>1351861</v>
      </c>
      <c r="Y15" s="13">
        <v>1671365</v>
      </c>
      <c r="Z15" s="13">
        <v>1511802</v>
      </c>
      <c r="AA15" s="13">
        <v>1967163</v>
      </c>
      <c r="AB15" s="13">
        <v>2157144</v>
      </c>
      <c r="AC15" s="13">
        <v>2012553</v>
      </c>
      <c r="AD15" s="13">
        <v>2098414</v>
      </c>
      <c r="AE15" s="13">
        <v>3157871</v>
      </c>
      <c r="AF15" s="13">
        <v>5142187</v>
      </c>
    </row>
    <row r="16" spans="1:32" x14ac:dyDescent="0.25">
      <c r="A16" s="12" t="s">
        <v>53</v>
      </c>
      <c r="B16" s="13">
        <v>79780605</v>
      </c>
      <c r="C16" s="13">
        <v>70788026</v>
      </c>
      <c r="D16" s="13">
        <v>86659837</v>
      </c>
      <c r="E16" s="13">
        <v>65379515</v>
      </c>
      <c r="F16" s="13">
        <v>73317016</v>
      </c>
      <c r="G16" s="13">
        <v>79365599</v>
      </c>
      <c r="H16" s="13">
        <v>79719494</v>
      </c>
      <c r="I16" s="13">
        <v>80363665</v>
      </c>
      <c r="J16" s="13">
        <v>80660537</v>
      </c>
      <c r="K16" s="13">
        <v>83293067</v>
      </c>
      <c r="L16" s="13">
        <v>79646642</v>
      </c>
      <c r="M16" s="13">
        <v>81178433</v>
      </c>
      <c r="N16" s="13">
        <v>89521954</v>
      </c>
      <c r="O16" s="13">
        <v>77964366</v>
      </c>
      <c r="P16" s="13">
        <v>73427499</v>
      </c>
      <c r="Q16" s="13">
        <v>77562381</v>
      </c>
      <c r="R16" s="13">
        <v>86931066</v>
      </c>
      <c r="S16" s="13">
        <v>73900695</v>
      </c>
      <c r="T16" s="13">
        <v>76698186</v>
      </c>
      <c r="U16" s="13">
        <v>72558322</v>
      </c>
      <c r="V16" s="13">
        <v>62164770</v>
      </c>
      <c r="W16" s="13">
        <v>75539862</v>
      </c>
      <c r="X16" s="13">
        <v>75113861</v>
      </c>
      <c r="Y16" s="13">
        <v>81298045</v>
      </c>
      <c r="Z16" s="13">
        <v>68517774</v>
      </c>
      <c r="AA16" s="13">
        <v>56119146</v>
      </c>
      <c r="AB16" s="13">
        <v>51419244</v>
      </c>
      <c r="AC16" s="13">
        <v>48214715</v>
      </c>
      <c r="AD16" s="13">
        <v>60974474</v>
      </c>
      <c r="AE16" s="13">
        <v>71767013</v>
      </c>
      <c r="AF16" s="13">
        <v>66087034</v>
      </c>
    </row>
    <row r="17" spans="1:32" x14ac:dyDescent="0.25">
      <c r="A17" s="14" t="s">
        <v>54</v>
      </c>
      <c r="B17" s="15">
        <v>277149028</v>
      </c>
      <c r="C17" s="15">
        <v>279244942</v>
      </c>
      <c r="D17" s="15">
        <v>288256634</v>
      </c>
      <c r="E17" s="15">
        <v>286228553</v>
      </c>
      <c r="F17" s="15">
        <v>287248186</v>
      </c>
      <c r="G17" s="15">
        <v>289851855</v>
      </c>
      <c r="H17" s="15">
        <v>290896420</v>
      </c>
      <c r="I17" s="15">
        <v>291451569</v>
      </c>
      <c r="J17" s="15">
        <v>289053852</v>
      </c>
      <c r="K17" s="15">
        <v>290367420</v>
      </c>
      <c r="L17" s="15">
        <v>287245821</v>
      </c>
      <c r="M17" s="15">
        <v>289001713</v>
      </c>
      <c r="N17" s="15">
        <v>302875751</v>
      </c>
      <c r="O17" s="15">
        <v>294609411</v>
      </c>
      <c r="P17" s="15">
        <v>293162640</v>
      </c>
      <c r="Q17" s="15">
        <v>283485344</v>
      </c>
      <c r="R17" s="15">
        <v>283002426</v>
      </c>
      <c r="S17" s="15">
        <v>270837638</v>
      </c>
      <c r="T17" s="15">
        <v>262974733</v>
      </c>
      <c r="U17" s="15">
        <v>274574169</v>
      </c>
      <c r="V17" s="15">
        <v>275754450</v>
      </c>
      <c r="W17" s="15">
        <v>265311450</v>
      </c>
      <c r="X17" s="15">
        <v>266066429</v>
      </c>
      <c r="Y17" s="15">
        <v>255767005</v>
      </c>
      <c r="Z17" s="15">
        <v>245292778</v>
      </c>
      <c r="AA17" s="15">
        <v>239549653</v>
      </c>
      <c r="AB17" s="15">
        <v>239768378</v>
      </c>
      <c r="AC17" s="15">
        <v>237217913</v>
      </c>
      <c r="AD17" s="15">
        <v>240228346</v>
      </c>
      <c r="AE17" s="15">
        <v>233872528</v>
      </c>
      <c r="AF17" s="15">
        <v>237014131</v>
      </c>
    </row>
    <row r="18" spans="1:32" x14ac:dyDescent="0.25">
      <c r="A18" s="8" t="s">
        <v>55</v>
      </c>
      <c r="B18" s="9" t="s">
        <v>42</v>
      </c>
      <c r="C18" s="9" t="s">
        <v>42</v>
      </c>
      <c r="D18" s="9" t="s">
        <v>42</v>
      </c>
      <c r="E18" s="9" t="s">
        <v>42</v>
      </c>
      <c r="F18" s="9" t="s">
        <v>42</v>
      </c>
      <c r="G18" s="9" t="s">
        <v>42</v>
      </c>
      <c r="H18" s="9" t="s">
        <v>42</v>
      </c>
      <c r="I18" s="9" t="s">
        <v>42</v>
      </c>
      <c r="J18" s="9" t="s">
        <v>42</v>
      </c>
      <c r="K18" s="9" t="s">
        <v>42</v>
      </c>
      <c r="L18" s="9" t="s">
        <v>42</v>
      </c>
      <c r="M18" s="9" t="s">
        <v>42</v>
      </c>
      <c r="N18" s="9" t="s">
        <v>42</v>
      </c>
      <c r="O18" s="9" t="s">
        <v>42</v>
      </c>
      <c r="P18" s="9" t="s">
        <v>42</v>
      </c>
      <c r="Q18" s="9" t="s">
        <v>42</v>
      </c>
      <c r="R18" s="9" t="s">
        <v>42</v>
      </c>
      <c r="S18" s="9" t="s">
        <v>42</v>
      </c>
      <c r="T18" s="9" t="s">
        <v>42</v>
      </c>
      <c r="U18" s="9" t="s">
        <v>42</v>
      </c>
      <c r="V18" s="9" t="s">
        <v>42</v>
      </c>
      <c r="W18" s="9" t="s">
        <v>42</v>
      </c>
      <c r="X18" s="9" t="s">
        <v>42</v>
      </c>
      <c r="Y18" s="9" t="s">
        <v>42</v>
      </c>
      <c r="Z18" s="9" t="s">
        <v>42</v>
      </c>
      <c r="AA18" s="9" t="s">
        <v>42</v>
      </c>
      <c r="AB18" s="9" t="s">
        <v>42</v>
      </c>
      <c r="AC18" s="9" t="s">
        <v>42</v>
      </c>
      <c r="AD18" s="9" t="s">
        <v>42</v>
      </c>
      <c r="AE18" s="9" t="s">
        <v>42</v>
      </c>
      <c r="AF18" s="9" t="s">
        <v>42</v>
      </c>
    </row>
    <row r="19" spans="1:32" x14ac:dyDescent="0.25">
      <c r="A19" s="8" t="s">
        <v>56</v>
      </c>
      <c r="B19" s="9" t="s">
        <v>42</v>
      </c>
      <c r="C19" s="9" t="s">
        <v>42</v>
      </c>
      <c r="D19" s="9" t="s">
        <v>42</v>
      </c>
      <c r="E19" s="9" t="s">
        <v>42</v>
      </c>
      <c r="F19" s="9" t="s">
        <v>42</v>
      </c>
      <c r="G19" s="9" t="s">
        <v>42</v>
      </c>
      <c r="H19" s="9" t="s">
        <v>42</v>
      </c>
      <c r="I19" s="9" t="s">
        <v>42</v>
      </c>
      <c r="J19" s="9" t="s">
        <v>42</v>
      </c>
      <c r="K19" s="9" t="s">
        <v>42</v>
      </c>
      <c r="L19" s="9" t="s">
        <v>42</v>
      </c>
      <c r="M19" s="9" t="s">
        <v>42</v>
      </c>
      <c r="N19" s="9" t="s">
        <v>42</v>
      </c>
      <c r="O19" s="9" t="s">
        <v>42</v>
      </c>
      <c r="P19" s="9" t="s">
        <v>42</v>
      </c>
      <c r="Q19" s="9" t="s">
        <v>42</v>
      </c>
      <c r="R19" s="9" t="s">
        <v>42</v>
      </c>
      <c r="S19" s="9" t="s">
        <v>42</v>
      </c>
      <c r="T19" s="9" t="s">
        <v>42</v>
      </c>
      <c r="U19" s="9" t="s">
        <v>42</v>
      </c>
      <c r="V19" s="9" t="s">
        <v>42</v>
      </c>
      <c r="W19" s="9" t="s">
        <v>42</v>
      </c>
      <c r="X19" s="9" t="s">
        <v>42</v>
      </c>
      <c r="Y19" s="9" t="s">
        <v>42</v>
      </c>
      <c r="Z19" s="9" t="s">
        <v>42</v>
      </c>
      <c r="AA19" s="9" t="s">
        <v>42</v>
      </c>
      <c r="AB19" s="9" t="s">
        <v>42</v>
      </c>
      <c r="AC19" s="9" t="s">
        <v>42</v>
      </c>
      <c r="AD19" s="9" t="s">
        <v>42</v>
      </c>
      <c r="AE19" s="9" t="s">
        <v>42</v>
      </c>
      <c r="AF19" s="9" t="s">
        <v>42</v>
      </c>
    </row>
    <row r="20" spans="1:32" x14ac:dyDescent="0.25">
      <c r="A20" s="10" t="s">
        <v>57</v>
      </c>
      <c r="B20" s="11">
        <v>177488484</v>
      </c>
      <c r="C20" s="11">
        <v>181470082</v>
      </c>
      <c r="D20" s="11">
        <v>205345286</v>
      </c>
      <c r="E20" s="11">
        <v>219016574</v>
      </c>
      <c r="F20" s="11">
        <v>225905190</v>
      </c>
      <c r="G20" s="11">
        <v>230583822</v>
      </c>
      <c r="H20" s="11">
        <v>232926669</v>
      </c>
      <c r="I20" s="11">
        <v>231258488</v>
      </c>
      <c r="J20" s="11">
        <v>234402668</v>
      </c>
      <c r="K20" s="11">
        <v>238976375</v>
      </c>
      <c r="L20" s="11">
        <v>239499450</v>
      </c>
      <c r="M20" s="11">
        <v>240583487</v>
      </c>
      <c r="N20" s="11">
        <v>248104619</v>
      </c>
      <c r="O20" s="11">
        <v>243033693</v>
      </c>
      <c r="P20" s="11">
        <v>239307133</v>
      </c>
      <c r="Q20" s="11">
        <v>228581569</v>
      </c>
      <c r="R20" s="11">
        <v>225895922</v>
      </c>
      <c r="S20" s="11">
        <v>217640863</v>
      </c>
      <c r="T20" s="11">
        <v>212571987</v>
      </c>
      <c r="U20" s="11">
        <v>237660910</v>
      </c>
      <c r="V20" s="11">
        <v>221322575</v>
      </c>
      <c r="W20" s="11">
        <v>211981140</v>
      </c>
      <c r="X20" s="11">
        <v>226395687</v>
      </c>
      <c r="Y20" s="11">
        <v>227876239</v>
      </c>
      <c r="Z20" s="11">
        <v>218112485</v>
      </c>
      <c r="AA20" s="11">
        <v>212604724</v>
      </c>
      <c r="AB20" s="11">
        <v>213684302</v>
      </c>
      <c r="AC20" s="11">
        <v>210499926</v>
      </c>
      <c r="AD20" s="11">
        <v>213447241</v>
      </c>
      <c r="AE20" s="11">
        <v>208650489</v>
      </c>
      <c r="AF20" s="11">
        <v>211092922</v>
      </c>
    </row>
    <row r="21" spans="1:32" x14ac:dyDescent="0.25">
      <c r="A21" s="10" t="s">
        <v>58</v>
      </c>
      <c r="B21" s="11">
        <v>70724016</v>
      </c>
      <c r="C21" s="11">
        <v>66918218</v>
      </c>
      <c r="D21" s="11">
        <v>47954696</v>
      </c>
      <c r="E21" s="11">
        <v>36314488</v>
      </c>
      <c r="F21" s="11">
        <v>29284561</v>
      </c>
      <c r="G21" s="11">
        <v>28822648</v>
      </c>
      <c r="H21" s="11">
        <v>26993982</v>
      </c>
      <c r="I21" s="11">
        <v>25552182</v>
      </c>
      <c r="J21" s="11">
        <v>24193157</v>
      </c>
      <c r="K21" s="11">
        <v>22120408</v>
      </c>
      <c r="L21" s="11">
        <v>17576741</v>
      </c>
      <c r="M21" s="11">
        <v>16923930</v>
      </c>
      <c r="N21" s="11">
        <v>18661682</v>
      </c>
      <c r="O21" s="11">
        <v>19618460</v>
      </c>
      <c r="P21" s="11">
        <v>21223282</v>
      </c>
      <c r="Q21" s="11">
        <v>23406325</v>
      </c>
      <c r="R21" s="11">
        <v>24625312</v>
      </c>
      <c r="S21" s="11">
        <v>23896284</v>
      </c>
      <c r="T21" s="11">
        <v>22641345</v>
      </c>
      <c r="U21" s="11">
        <v>10097868</v>
      </c>
      <c r="V21" s="11">
        <v>22734627</v>
      </c>
      <c r="W21" s="11">
        <v>22849739</v>
      </c>
      <c r="X21" s="11">
        <v>10038283</v>
      </c>
      <c r="Y21" s="11">
        <v>3887</v>
      </c>
      <c r="Z21" s="11">
        <v>0</v>
      </c>
      <c r="AA21" s="11">
        <v>0</v>
      </c>
      <c r="AB21" s="11">
        <v>0</v>
      </c>
      <c r="AC21" s="11">
        <v>0</v>
      </c>
      <c r="AD21" s="11">
        <v>0</v>
      </c>
      <c r="AE21" s="11">
        <v>0</v>
      </c>
      <c r="AF21" s="11">
        <v>0</v>
      </c>
    </row>
    <row r="22" spans="1:32" x14ac:dyDescent="0.25">
      <c r="A22" s="10" t="s">
        <v>59</v>
      </c>
      <c r="B22" s="11">
        <v>1962172</v>
      </c>
      <c r="C22" s="11">
        <v>1990410</v>
      </c>
      <c r="D22" s="11">
        <v>1924290</v>
      </c>
      <c r="E22" s="11">
        <v>1936875</v>
      </c>
      <c r="F22" s="11">
        <v>1656884</v>
      </c>
      <c r="G22" s="11">
        <v>1763967</v>
      </c>
      <c r="H22" s="11">
        <v>2664135</v>
      </c>
      <c r="I22" s="11">
        <v>4521789</v>
      </c>
      <c r="J22" s="11">
        <v>942213</v>
      </c>
      <c r="K22" s="11">
        <v>844917</v>
      </c>
      <c r="L22" s="11">
        <v>1454701</v>
      </c>
      <c r="M22" s="11">
        <v>2076259</v>
      </c>
      <c r="N22" s="11">
        <v>1388918</v>
      </c>
      <c r="O22" s="11">
        <v>1582758</v>
      </c>
      <c r="P22" s="11">
        <v>2428113</v>
      </c>
      <c r="Q22" s="11">
        <v>2261613</v>
      </c>
      <c r="R22" s="11">
        <v>1504739</v>
      </c>
      <c r="S22" s="11">
        <v>1684169</v>
      </c>
      <c r="T22" s="11">
        <v>855473</v>
      </c>
      <c r="U22" s="11">
        <v>0</v>
      </c>
      <c r="V22" s="11">
        <v>0</v>
      </c>
      <c r="W22" s="11">
        <v>0</v>
      </c>
      <c r="X22" s="11">
        <v>0</v>
      </c>
      <c r="Y22" s="11">
        <v>0</v>
      </c>
      <c r="Z22" s="11">
        <v>0</v>
      </c>
      <c r="AA22" s="11">
        <v>0</v>
      </c>
      <c r="AB22" s="11">
        <v>0</v>
      </c>
      <c r="AC22" s="11">
        <v>0</v>
      </c>
      <c r="AD22" s="11">
        <v>0</v>
      </c>
      <c r="AE22" s="11">
        <v>0</v>
      </c>
      <c r="AF22" s="11">
        <v>0</v>
      </c>
    </row>
    <row r="23" spans="1:32" x14ac:dyDescent="0.25">
      <c r="A23" s="12" t="s">
        <v>60</v>
      </c>
      <c r="B23" s="13">
        <v>250174672</v>
      </c>
      <c r="C23" s="13">
        <v>250378710</v>
      </c>
      <c r="D23" s="13">
        <v>255224272</v>
      </c>
      <c r="E23" s="13">
        <v>257267937</v>
      </c>
      <c r="F23" s="13">
        <v>256846635</v>
      </c>
      <c r="G23" s="13">
        <v>261170437</v>
      </c>
      <c r="H23" s="13">
        <v>262584786</v>
      </c>
      <c r="I23" s="13">
        <v>261332459</v>
      </c>
      <c r="J23" s="13">
        <v>259538038</v>
      </c>
      <c r="K23" s="13">
        <v>261941700</v>
      </c>
      <c r="L23" s="13">
        <v>258530892</v>
      </c>
      <c r="M23" s="13">
        <v>259583676</v>
      </c>
      <c r="N23" s="13">
        <v>268155219</v>
      </c>
      <c r="O23" s="13">
        <v>264234911</v>
      </c>
      <c r="P23" s="13">
        <v>262958528</v>
      </c>
      <c r="Q23" s="13">
        <v>254249507</v>
      </c>
      <c r="R23" s="13">
        <v>252025973</v>
      </c>
      <c r="S23" s="13">
        <v>243221316</v>
      </c>
      <c r="T23" s="13">
        <v>236068805</v>
      </c>
      <c r="U23" s="13">
        <v>247758778</v>
      </c>
      <c r="V23" s="13">
        <v>244057202</v>
      </c>
      <c r="W23" s="13">
        <v>234830879</v>
      </c>
      <c r="X23" s="13">
        <v>236433970</v>
      </c>
      <c r="Y23" s="13">
        <v>227880126</v>
      </c>
      <c r="Z23" s="13">
        <v>218112485</v>
      </c>
      <c r="AA23" s="13">
        <v>212604724</v>
      </c>
      <c r="AB23" s="13">
        <v>213684302</v>
      </c>
      <c r="AC23" s="13">
        <v>210499926</v>
      </c>
      <c r="AD23" s="13">
        <v>213447241</v>
      </c>
      <c r="AE23" s="13">
        <v>208650489</v>
      </c>
      <c r="AF23" s="13">
        <v>211092922</v>
      </c>
    </row>
    <row r="24" spans="1:32" x14ac:dyDescent="0.25">
      <c r="A24" s="12" t="s">
        <v>61</v>
      </c>
      <c r="B24" s="13">
        <v>12545279</v>
      </c>
      <c r="C24" s="13">
        <v>12951845</v>
      </c>
      <c r="D24" s="13">
        <v>12859245</v>
      </c>
      <c r="E24" s="13">
        <v>12794860</v>
      </c>
      <c r="F24" s="13">
        <v>12289369</v>
      </c>
      <c r="G24" s="13">
        <v>11510704</v>
      </c>
      <c r="H24" s="13">
        <v>11180448</v>
      </c>
      <c r="I24" s="13">
        <v>12077629</v>
      </c>
      <c r="J24" s="13">
        <v>10750313</v>
      </c>
      <c r="K24" s="13">
        <v>10195768</v>
      </c>
      <c r="L24" s="13">
        <v>10073764</v>
      </c>
      <c r="M24" s="13">
        <v>10035114</v>
      </c>
      <c r="N24" s="13">
        <v>13462354</v>
      </c>
      <c r="O24" s="13">
        <v>9146403</v>
      </c>
      <c r="P24" s="13">
        <v>14030060</v>
      </c>
      <c r="Q24" s="13">
        <v>11672828</v>
      </c>
      <c r="R24" s="13">
        <v>15199327</v>
      </c>
      <c r="S24" s="13">
        <v>15183496</v>
      </c>
      <c r="T24" s="13">
        <v>14993111</v>
      </c>
      <c r="U24" s="13">
        <v>14674123</v>
      </c>
      <c r="V24" s="13">
        <v>14598510</v>
      </c>
      <c r="W24" s="13">
        <v>16951018</v>
      </c>
      <c r="X24" s="13">
        <v>13870511</v>
      </c>
      <c r="Y24" s="13">
        <v>12576708</v>
      </c>
      <c r="Z24" s="13">
        <v>12033448</v>
      </c>
      <c r="AA24" s="13">
        <v>10615263</v>
      </c>
      <c r="AB24" s="13">
        <v>10369644</v>
      </c>
      <c r="AC24" s="13">
        <v>10771434</v>
      </c>
      <c r="AD24" s="13">
        <v>10049616</v>
      </c>
      <c r="AE24" s="13">
        <v>10339906</v>
      </c>
      <c r="AF24" s="13">
        <v>9653985</v>
      </c>
    </row>
    <row r="25" spans="1:32" x14ac:dyDescent="0.25">
      <c r="A25" s="12" t="s">
        <v>62</v>
      </c>
      <c r="B25" s="13">
        <v>1056413</v>
      </c>
      <c r="C25" s="13">
        <v>1956310</v>
      </c>
      <c r="D25" s="13">
        <v>5606943</v>
      </c>
      <c r="E25" s="13">
        <v>459224</v>
      </c>
      <c r="F25" s="13">
        <v>1581634</v>
      </c>
      <c r="G25" s="13">
        <v>149197</v>
      </c>
      <c r="H25" s="13">
        <v>60333</v>
      </c>
      <c r="I25" s="13">
        <v>60525</v>
      </c>
      <c r="J25" s="13">
        <v>272295</v>
      </c>
      <c r="K25" s="13">
        <v>384207</v>
      </c>
      <c r="L25" s="13">
        <v>401156</v>
      </c>
      <c r="M25" s="13">
        <v>518488</v>
      </c>
      <c r="N25" s="13">
        <v>674638</v>
      </c>
      <c r="O25" s="13">
        <v>292736</v>
      </c>
      <c r="P25" s="13">
        <v>564692</v>
      </c>
      <c r="Q25" s="13">
        <v>103051</v>
      </c>
      <c r="R25" s="13">
        <v>48074</v>
      </c>
      <c r="S25" s="13">
        <v>22510</v>
      </c>
      <c r="T25" s="13">
        <v>196923</v>
      </c>
      <c r="U25" s="13">
        <v>365041</v>
      </c>
      <c r="V25" s="13">
        <v>2126103</v>
      </c>
      <c r="W25" s="13">
        <v>1263940</v>
      </c>
      <c r="X25" s="13">
        <v>1968578</v>
      </c>
      <c r="Y25" s="13">
        <v>351817</v>
      </c>
      <c r="Z25" s="13">
        <v>283356</v>
      </c>
      <c r="AA25" s="13">
        <v>228484</v>
      </c>
      <c r="AB25" s="13">
        <v>101410</v>
      </c>
      <c r="AC25" s="13">
        <v>45872</v>
      </c>
      <c r="AD25" s="13">
        <v>25311</v>
      </c>
      <c r="AE25" s="13">
        <v>167628</v>
      </c>
      <c r="AF25" s="13">
        <v>523792</v>
      </c>
    </row>
    <row r="26" spans="1:32" x14ac:dyDescent="0.25">
      <c r="A26" s="12" t="s">
        <v>63</v>
      </c>
      <c r="B26" s="13">
        <v>13933295</v>
      </c>
      <c r="C26" s="13">
        <v>13576506</v>
      </c>
      <c r="D26" s="13">
        <v>13163869</v>
      </c>
      <c r="E26" s="13">
        <v>13994972</v>
      </c>
      <c r="F26" s="13">
        <v>13405104</v>
      </c>
      <c r="G26" s="13">
        <v>13025469</v>
      </c>
      <c r="H26" s="13">
        <v>13672774</v>
      </c>
      <c r="I26" s="13">
        <v>14038685</v>
      </c>
      <c r="J26" s="13">
        <v>14055012</v>
      </c>
      <c r="K26" s="13">
        <v>16186330</v>
      </c>
      <c r="L26" s="13">
        <v>15971461</v>
      </c>
      <c r="M26" s="13">
        <v>16524428</v>
      </c>
      <c r="N26" s="13">
        <v>17081619</v>
      </c>
      <c r="O26" s="13">
        <v>16724081</v>
      </c>
      <c r="P26" s="13">
        <v>17049934</v>
      </c>
      <c r="Q26" s="13">
        <v>16992953</v>
      </c>
      <c r="R26" s="13">
        <v>18467454</v>
      </c>
      <c r="S26" s="13">
        <v>17859286</v>
      </c>
      <c r="T26" s="13">
        <v>17707433</v>
      </c>
      <c r="U26" s="13">
        <v>19375594</v>
      </c>
      <c r="V26" s="13">
        <v>18983567</v>
      </c>
      <c r="W26" s="13">
        <v>18422982</v>
      </c>
      <c r="X26" s="13">
        <v>16812276</v>
      </c>
      <c r="Y26" s="13">
        <v>17181465</v>
      </c>
      <c r="Z26" s="13">
        <v>16930260</v>
      </c>
      <c r="AA26" s="13">
        <v>16227105</v>
      </c>
      <c r="AB26" s="13">
        <v>16232813</v>
      </c>
      <c r="AC26" s="13">
        <v>16847078</v>
      </c>
      <c r="AD26" s="13">
        <v>16873811</v>
      </c>
      <c r="AE26" s="13">
        <v>16021185</v>
      </c>
      <c r="AF26" s="13">
        <v>16026342</v>
      </c>
    </row>
    <row r="27" spans="1:32" x14ac:dyDescent="0.25">
      <c r="A27" s="12" t="s">
        <v>64</v>
      </c>
      <c r="B27" s="13">
        <v>-560631</v>
      </c>
      <c r="C27" s="13">
        <v>381571</v>
      </c>
      <c r="D27" s="13">
        <v>1402305</v>
      </c>
      <c r="E27" s="13">
        <v>1711561</v>
      </c>
      <c r="F27" s="13">
        <v>3125445</v>
      </c>
      <c r="G27" s="13">
        <v>3996048</v>
      </c>
      <c r="H27" s="13">
        <v>3398079</v>
      </c>
      <c r="I27" s="13">
        <v>3942270</v>
      </c>
      <c r="J27" s="13">
        <v>4438193</v>
      </c>
      <c r="K27" s="13">
        <v>1659416</v>
      </c>
      <c r="L27" s="13">
        <v>2268548</v>
      </c>
      <c r="M27" s="13">
        <v>2340007</v>
      </c>
      <c r="N27" s="13">
        <v>3501921</v>
      </c>
      <c r="O27" s="13">
        <v>4211279</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row>
    <row r="28" spans="1:32" x14ac:dyDescent="0.25">
      <c r="A28" s="12" t="s">
        <v>65</v>
      </c>
      <c r="B28" s="13">
        <v>0</v>
      </c>
      <c r="C28" s="13">
        <v>0</v>
      </c>
      <c r="D28" s="13">
        <v>0</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0</v>
      </c>
      <c r="X28" s="13">
        <v>0</v>
      </c>
      <c r="Y28" s="13">
        <v>0</v>
      </c>
      <c r="Z28" s="13">
        <v>0</v>
      </c>
      <c r="AA28" s="13">
        <v>0</v>
      </c>
      <c r="AB28" s="13">
        <v>0</v>
      </c>
      <c r="AC28" s="13">
        <v>0</v>
      </c>
      <c r="AD28" s="13">
        <v>0</v>
      </c>
      <c r="AE28" s="13">
        <v>0</v>
      </c>
      <c r="AF28" s="13">
        <v>0</v>
      </c>
    </row>
    <row r="29" spans="1:32" x14ac:dyDescent="0.25">
      <c r="A29" s="14" t="s">
        <v>66</v>
      </c>
      <c r="B29" s="15">
        <v>277149028</v>
      </c>
      <c r="C29" s="15">
        <v>279244942</v>
      </c>
      <c r="D29" s="15">
        <v>288256634</v>
      </c>
      <c r="E29" s="15">
        <v>286228553</v>
      </c>
      <c r="F29" s="15">
        <v>287248186</v>
      </c>
      <c r="G29" s="15">
        <v>289851855</v>
      </c>
      <c r="H29" s="15">
        <v>290896420</v>
      </c>
      <c r="I29" s="15">
        <v>291451569</v>
      </c>
      <c r="J29" s="15">
        <v>289053852</v>
      </c>
      <c r="K29" s="15">
        <v>290367420</v>
      </c>
      <c r="L29" s="15">
        <v>287245821</v>
      </c>
      <c r="M29" s="15">
        <v>289001713</v>
      </c>
      <c r="N29" s="15">
        <v>302875751</v>
      </c>
      <c r="O29" s="15">
        <v>294609411</v>
      </c>
      <c r="P29" s="15">
        <v>293162640</v>
      </c>
      <c r="Q29" s="15">
        <v>283485344</v>
      </c>
      <c r="R29" s="15">
        <v>283002426</v>
      </c>
      <c r="S29" s="15">
        <v>270837638</v>
      </c>
      <c r="T29" s="15">
        <v>262974733</v>
      </c>
      <c r="U29" s="15">
        <v>274574169</v>
      </c>
      <c r="V29" s="15">
        <v>275754450</v>
      </c>
      <c r="W29" s="15">
        <v>265311450</v>
      </c>
      <c r="X29" s="15">
        <v>266066429</v>
      </c>
      <c r="Y29" s="15">
        <v>255767005</v>
      </c>
      <c r="Z29" s="15">
        <v>245292778</v>
      </c>
      <c r="AA29" s="15">
        <v>239549653</v>
      </c>
      <c r="AB29" s="15">
        <v>239768378</v>
      </c>
      <c r="AC29" s="15">
        <v>237217913</v>
      </c>
      <c r="AD29" s="15">
        <v>240228346</v>
      </c>
      <c r="AE29" s="15">
        <v>233872528</v>
      </c>
      <c r="AF29" s="15">
        <v>237014131</v>
      </c>
    </row>
    <row r="30" spans="1:32" x14ac:dyDescent="0.25">
      <c r="A30" s="12" t="s">
        <v>67</v>
      </c>
      <c r="B30" s="13">
        <v>-79780605</v>
      </c>
      <c r="C30" s="13">
        <v>-70788026</v>
      </c>
      <c r="D30" s="13">
        <v>-86659837</v>
      </c>
      <c r="E30" s="13">
        <v>-65379515</v>
      </c>
      <c r="F30" s="13">
        <v>-73317016</v>
      </c>
      <c r="G30" s="13">
        <v>-79365599</v>
      </c>
      <c r="H30" s="13">
        <v>-79719494</v>
      </c>
      <c r="I30" s="13">
        <v>-80363665</v>
      </c>
      <c r="J30" s="13">
        <v>-80660537</v>
      </c>
      <c r="K30" s="13">
        <v>-83293067</v>
      </c>
      <c r="L30" s="13">
        <v>-79646642</v>
      </c>
      <c r="M30" s="13">
        <v>-81178433</v>
      </c>
      <c r="N30" s="13">
        <v>-89521954</v>
      </c>
      <c r="O30" s="13">
        <v>-77964366</v>
      </c>
      <c r="P30" s="13">
        <v>-73427499</v>
      </c>
      <c r="Q30" s="13">
        <v>-77562381</v>
      </c>
      <c r="R30" s="13">
        <v>-86931066</v>
      </c>
      <c r="S30" s="13">
        <v>-73900695</v>
      </c>
      <c r="T30" s="13">
        <v>-76698186</v>
      </c>
      <c r="U30" s="13">
        <v>-72558322</v>
      </c>
      <c r="V30" s="13">
        <v>-62164770</v>
      </c>
      <c r="W30" s="13">
        <v>-75539862</v>
      </c>
      <c r="X30" s="13">
        <v>-75113861</v>
      </c>
      <c r="Y30" s="13">
        <v>-81298045</v>
      </c>
      <c r="Z30" s="13">
        <v>-68517774</v>
      </c>
      <c r="AA30" s="13">
        <v>-56119146</v>
      </c>
      <c r="AB30" s="13">
        <v>-51419244</v>
      </c>
      <c r="AC30" s="13">
        <v>-48214715</v>
      </c>
      <c r="AD30" s="13">
        <v>-60974474</v>
      </c>
      <c r="AE30" s="13">
        <v>-71767013</v>
      </c>
      <c r="AF30" s="13">
        <v>-66087034</v>
      </c>
    </row>
    <row r="31" spans="1:32" x14ac:dyDescent="0.25">
      <c r="A31" s="16" t="s">
        <v>68</v>
      </c>
      <c r="B31" s="17">
        <v>0.71</v>
      </c>
      <c r="C31" s="17">
        <v>0.75</v>
      </c>
      <c r="D31" s="17">
        <v>0.7</v>
      </c>
      <c r="E31" s="17">
        <v>0.77</v>
      </c>
      <c r="F31" s="17">
        <v>0.74</v>
      </c>
      <c r="G31" s="17">
        <v>0.73</v>
      </c>
      <c r="H31" s="17">
        <v>0.73</v>
      </c>
      <c r="I31" s="17">
        <v>0.72</v>
      </c>
      <c r="J31" s="17">
        <v>0.72</v>
      </c>
      <c r="K31" s="17">
        <v>0.71</v>
      </c>
      <c r="L31" s="17">
        <v>0.72</v>
      </c>
      <c r="M31" s="17">
        <v>0.72</v>
      </c>
      <c r="N31" s="17">
        <v>0.7</v>
      </c>
      <c r="O31" s="17">
        <v>0.74</v>
      </c>
      <c r="P31" s="17">
        <v>0.75</v>
      </c>
      <c r="Q31" s="17">
        <v>0.73</v>
      </c>
      <c r="R31" s="17">
        <v>0.69</v>
      </c>
      <c r="S31" s="17">
        <v>0.73</v>
      </c>
      <c r="T31" s="17">
        <v>0.71</v>
      </c>
      <c r="U31" s="17">
        <v>0.74</v>
      </c>
      <c r="V31" s="17">
        <v>0.77</v>
      </c>
      <c r="W31" s="17">
        <v>0.72</v>
      </c>
      <c r="X31" s="17">
        <v>0.72</v>
      </c>
      <c r="Y31" s="17">
        <v>0.68</v>
      </c>
      <c r="Z31" s="17">
        <v>0.72</v>
      </c>
      <c r="AA31" s="17">
        <v>0.77</v>
      </c>
      <c r="AB31" s="17">
        <v>0.79</v>
      </c>
      <c r="AC31" s="17">
        <v>0.8</v>
      </c>
      <c r="AD31" s="17">
        <v>0.75</v>
      </c>
      <c r="AE31" s="17">
        <v>0.69</v>
      </c>
      <c r="AF31" s="17">
        <v>0.72</v>
      </c>
    </row>
    <row r="32" spans="1:32" ht="84" customHeight="1" x14ac:dyDescent="0.25">
      <c r="A32" s="18" t="s">
        <v>69</v>
      </c>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row>
    <row r="36" spans="2:2" x14ac:dyDescent="0.25">
      <c r="B36" s="5">
        <f>B26/B17</f>
        <v>5.0273656380999468E-2</v>
      </c>
    </row>
  </sheetData>
  <mergeCells count="4">
    <mergeCell ref="A1:AF1"/>
    <mergeCell ref="A2:AF2"/>
    <mergeCell ref="A3:AF3"/>
    <mergeCell ref="A32:AF32"/>
  </mergeCells>
  <pageMargins left="0.75" right="0.75" top="1" bottom="1" header="0.5" footer="0.5"/>
  <pageSetup fitToWidth="100" fitToHeight="100"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tabSelected="1" workbookViewId="0">
      <selection activeCell="B2" sqref="B2:AK2"/>
    </sheetView>
  </sheetViews>
  <sheetFormatPr defaultRowHeight="15" x14ac:dyDescent="0.25"/>
  <cols>
    <col min="1" max="1" width="20.42578125" customWidth="1"/>
    <col min="2" max="2" width="9" customWidth="1"/>
  </cols>
  <sheetData>
    <row r="1" spans="1:37" x14ac:dyDescent="0.25">
      <c r="A1" t="s">
        <v>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30" x14ac:dyDescent="0.25">
      <c r="A2" s="3" t="s">
        <v>5</v>
      </c>
      <c r="B2" s="19">
        <f>'10. Source-Disposition'!B26/'10. Source-Disposition'!B17</f>
        <v>5.0273656380999468E-2</v>
      </c>
      <c r="C2" s="19">
        <f>$B2</f>
        <v>5.0273656380999468E-2</v>
      </c>
      <c r="D2" s="19">
        <f t="shared" ref="D2:AK2" si="0">$B2</f>
        <v>5.0273656380999468E-2</v>
      </c>
      <c r="E2" s="19">
        <f t="shared" si="0"/>
        <v>5.0273656380999468E-2</v>
      </c>
      <c r="F2" s="19">
        <f t="shared" si="0"/>
        <v>5.0273656380999468E-2</v>
      </c>
      <c r="G2" s="19">
        <f t="shared" si="0"/>
        <v>5.0273656380999468E-2</v>
      </c>
      <c r="H2" s="19">
        <f t="shared" si="0"/>
        <v>5.0273656380999468E-2</v>
      </c>
      <c r="I2" s="19">
        <f t="shared" si="0"/>
        <v>5.0273656380999468E-2</v>
      </c>
      <c r="J2" s="19">
        <f t="shared" si="0"/>
        <v>5.0273656380999468E-2</v>
      </c>
      <c r="K2" s="19">
        <f t="shared" si="0"/>
        <v>5.0273656380999468E-2</v>
      </c>
      <c r="L2" s="19">
        <f t="shared" si="0"/>
        <v>5.0273656380999468E-2</v>
      </c>
      <c r="M2" s="19">
        <f t="shared" si="0"/>
        <v>5.0273656380999468E-2</v>
      </c>
      <c r="N2" s="19">
        <f t="shared" si="0"/>
        <v>5.0273656380999468E-2</v>
      </c>
      <c r="O2" s="19">
        <f t="shared" si="0"/>
        <v>5.0273656380999468E-2</v>
      </c>
      <c r="P2" s="19">
        <f t="shared" si="0"/>
        <v>5.0273656380999468E-2</v>
      </c>
      <c r="Q2" s="19">
        <f t="shared" si="0"/>
        <v>5.0273656380999468E-2</v>
      </c>
      <c r="R2" s="19">
        <f t="shared" si="0"/>
        <v>5.0273656380999468E-2</v>
      </c>
      <c r="S2" s="19">
        <f t="shared" si="0"/>
        <v>5.0273656380999468E-2</v>
      </c>
      <c r="T2" s="19">
        <f t="shared" si="0"/>
        <v>5.0273656380999468E-2</v>
      </c>
      <c r="U2" s="19">
        <f t="shared" si="0"/>
        <v>5.0273656380999468E-2</v>
      </c>
      <c r="V2" s="19">
        <f t="shared" si="0"/>
        <v>5.0273656380999468E-2</v>
      </c>
      <c r="W2" s="19">
        <f t="shared" si="0"/>
        <v>5.0273656380999468E-2</v>
      </c>
      <c r="X2" s="19">
        <f t="shared" si="0"/>
        <v>5.0273656380999468E-2</v>
      </c>
      <c r="Y2" s="19">
        <f t="shared" si="0"/>
        <v>5.0273656380999468E-2</v>
      </c>
      <c r="Z2" s="19">
        <f t="shared" si="0"/>
        <v>5.0273656380999468E-2</v>
      </c>
      <c r="AA2" s="19">
        <f t="shared" si="0"/>
        <v>5.0273656380999468E-2</v>
      </c>
      <c r="AB2" s="19">
        <f t="shared" si="0"/>
        <v>5.0273656380999468E-2</v>
      </c>
      <c r="AC2" s="19">
        <f t="shared" si="0"/>
        <v>5.0273656380999468E-2</v>
      </c>
      <c r="AD2" s="19">
        <f t="shared" si="0"/>
        <v>5.0273656380999468E-2</v>
      </c>
      <c r="AE2" s="19">
        <f t="shared" si="0"/>
        <v>5.0273656380999468E-2</v>
      </c>
      <c r="AF2" s="19">
        <f t="shared" si="0"/>
        <v>5.0273656380999468E-2</v>
      </c>
      <c r="AG2" s="19">
        <f t="shared" si="0"/>
        <v>5.0273656380999468E-2</v>
      </c>
      <c r="AH2" s="19">
        <f t="shared" si="0"/>
        <v>5.0273656380999468E-2</v>
      </c>
      <c r="AI2" s="19">
        <f t="shared" si="0"/>
        <v>5.0273656380999468E-2</v>
      </c>
      <c r="AJ2" s="19">
        <f t="shared" si="0"/>
        <v>5.0273656380999468E-2</v>
      </c>
      <c r="AK2" s="19">
        <f t="shared" si="0"/>
        <v>5.0273656380999468E-2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About</vt:lpstr>
      <vt:lpstr>10. Source-Disposition</vt:lpstr>
      <vt:lpstr>BTaDLP</vt:lpstr>
      <vt:lpstr>'10. Source-Disposition'!Print_Titles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2015-06-09T20:22:53Z</dcterms:created>
  <dcterms:modified xsi:type="dcterms:W3CDTF">2022-05-17T17:08:55Z</dcterms:modified>
</cp:coreProperties>
</file>