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elec/PMCCS/"/>
    </mc:Choice>
  </mc:AlternateContent>
  <xr:revisionPtr revIDLastSave="0" documentId="8_{C6220E73-D865-1044-8818-B77928C948E9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4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<sst xmlns="http://schemas.openxmlformats.org/spreadsheetml/2006/main" count="13572" uniqueCount="2651">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</sst>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2602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CA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CA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554.29999999999995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36.799999999999997</v>
      </c>
      <c r="C34">
        <f>SUMIFS(BPMCCS!E$2:E$817,BPMCCS!$B$2:$B$817,Calculations!$A$27,BPMCCS!$A$2:$A$817,$A34)</f>
        <v>1</v>
      </c>
      <c r="D34">
        <f>SUMIFS(BPMCCS!F$2:F$817,BPMCCS!$B$2:$B$817,Calculations!$A$27,BPMCCS!$A$2:$A$817,$A34)</f>
        <v>1.4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277.7</v>
      </c>
      <c r="D35">
        <f>SUMIFS(BPMCCS!F$2:F$817,BPMCCS!$B$2:$B$817,Calculations!$A$27,BPMCCS!$A$2:$A$817,$A35)</f>
        <v>5.6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1700.5</v>
      </c>
      <c r="C36">
        <f>SUMIFS(BPMCCS!E$2:E$817,BPMCCS!$B$2:$B$817,Calculations!$A$27,BPMCCS!$A$2:$A$817,$A36)</f>
        <v>1230.0999999999999</v>
      </c>
      <c r="D36">
        <f>SUMIFS(BPMCCS!F$2:F$817,BPMCCS!$B$2:$B$817,Calculations!$A$27,BPMCCS!$A$2:$A$817,$A36)</f>
        <v>1369.6</v>
      </c>
      <c r="E36">
        <f>SUMIFS(BPMCCS!G$2:G$817,BPMCCS!$B$2:$B$817,Calculations!$A$27,BPMCCS!$A$2:$A$817,$A36)</f>
        <v>480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13.7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199.7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20.100000000000001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310</v>
      </c>
      <c r="C51">
        <f>SUMIFS('Planned Additions'!$O:$O,'Planned Additions'!$K:$K,Calculations!$A51,'Planned Additions'!$G:$G,Calculations!$A$27,'Planned Additions'!$P:$P,"Yes",'Planned Additions'!$A:$A,Calculations!C$49)</f>
        <v>664.5</v>
      </c>
      <c r="D51">
        <f>SUMIFS('Planned Additions'!$O:$O,'Planned Additions'!$K:$K,Calculations!$A51,'Planned Additions'!$G:$G,Calculations!$A$27,'Planned Additions'!$P:$P,"Yes",'Planned Additions'!$A:$A,Calculations!D$49)</f>
        <v>232.3</v>
      </c>
      <c r="E51">
        <f>SUMIFS('Planned Additions'!$O:$O,'Planned Additions'!$K:$K,Calculations!$A51,'Planned Additions'!$G:$G,Calculations!$A$27,'Planned Additions'!$P:$P,"Yes",'Planned Additions'!$A:$A,Calculations!E$49)</f>
        <v>150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2.4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25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10.5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3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131.5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15.5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326.2</v>
      </c>
      <c r="C66">
        <f>SUMIFS('Planned Additions'!$O:$O,'Planned Additions'!$K:$K,Calculations!$A66,'Planned Additions'!$G:$G,Calculations!$A$27,'Planned Additions'!$P:$P,"Yes",'Planned Additions'!$A:$A,Calculations!C$49)</f>
        <v>139.80000000000001</v>
      </c>
      <c r="D66">
        <f>SUMIFS('Planned Additions'!$O:$O,'Planned Additions'!$K:$K,Calculations!$A66,'Planned Additions'!$G:$G,Calculations!$A$27,'Planned Additions'!$P:$P,"Yes",'Planned Additions'!$A:$A,Calculations!D$49)</f>
        <v>587.5</v>
      </c>
      <c r="E66">
        <f>SUMIFS('Planned Additions'!$O:$O,'Planned Additions'!$K:$K,Calculations!$A66,'Planned Additions'!$G:$G,Calculations!$A$27,'Planned Additions'!$P:$P,"Yes",'Planned Additions'!$A:$A,Calculations!E$49)</f>
        <v>200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310</v>
      </c>
      <c r="D3">
        <f>IF(Calculations!B32-SUMIFS(Calculations!C$50:C$67,Calculations!$K$50:$K$67,$A3)&lt;0,0,Calculations!B32-SUMIFS(Calculations!C$50:C$67,Calculations!$K$50:$K$67,$A3))</f>
        <v>554.29999999999995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36.799999999999997</v>
      </c>
      <c r="E5">
        <f>Calculations!C34</f>
        <v>1</v>
      </c>
      <c r="F5">
        <f>Calculations!D34</f>
        <v>1.4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277.7</v>
      </c>
      <c r="F6">
        <f>Calculations!D35</f>
        <v>5.6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1700.5</v>
      </c>
      <c r="E7">
        <f>Calculations!C36</f>
        <v>1230.0999999999999</v>
      </c>
      <c r="F7">
        <f>Calculations!D36</f>
        <v>1369.6</v>
      </c>
      <c r="G7">
        <f>Calculations!E36</f>
        <v>480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10.5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13.7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196.7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2021-11-16T04:10:56Z</dcterms:modified>
</cp:coreProperties>
</file>