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RM\"/>
    </mc:Choice>
  </mc:AlternateContent>
  <xr:revisionPtr revIDLastSave="0" documentId="13_ncr:1_{25F2E58D-FD54-4BA9-89F6-9FCB1A0DDFBE}" xr6:coauthVersionLast="47" xr6:coauthVersionMax="47" xr10:uidLastSave="{00000000-0000-0000-0000-000000000000}"/>
  <bookViews>
    <workbookView xWindow="300" yWindow="190" windowWidth="14330" windowHeight="13600" activeTab="1" xr2:uid="{00000000-000D-0000-FFFF-FFFF00000000}"/>
    <workbookView xWindow="12240" yWindow="110" windowWidth="12840" windowHeight="13600" activeTab="2" xr2:uid="{C6334F97-81B9-476F-A909-EC45C19E39D9}"/>
  </bookViews>
  <sheets>
    <sheet name="About" sheetId="1" r:id="rId1"/>
    <sheet name="Sheet1" sheetId="3" r:id="rId2"/>
    <sheet name="R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2" l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O2" i="2"/>
  <c r="N2" i="2"/>
  <c r="J2" i="2"/>
  <c r="K2" i="2"/>
  <c r="L2" i="2"/>
  <c r="M2" i="2"/>
  <c r="F2" i="2"/>
  <c r="E2" i="2" s="1"/>
  <c r="D2" i="2" s="1"/>
  <c r="C2" i="2" s="1"/>
  <c r="B2" i="2" s="1"/>
  <c r="G2" i="2"/>
  <c r="H2" i="2"/>
  <c r="I2" i="2"/>
</calcChain>
</file>

<file path=xl/sharedStrings.xml><?xml version="1.0" encoding="utf-8"?>
<sst xmlns="http://schemas.openxmlformats.org/spreadsheetml/2006/main" count="61" uniqueCount="41">
  <si>
    <t>RM Reserve Margin</t>
  </si>
  <si>
    <t>Source:</t>
  </si>
  <si>
    <t xml:space="preserve">North American Electrict Reliability Coorporation </t>
  </si>
  <si>
    <t>http://www.nerc.com/pa/RAPA/ra/Reliability%20Assessments%20DL/2015_Summer_Reliability_Assessment.pdf</t>
  </si>
  <si>
    <t>p.3, Table 1: Projected Demand, Resources, and Planning Reserve Margins, NERC Reference Margin Level (%)</t>
  </si>
  <si>
    <t>2015 Summer Reliability Assessment</t>
  </si>
  <si>
    <t>Reserve Margin</t>
  </si>
  <si>
    <t>Notes</t>
  </si>
  <si>
    <t xml:space="preserve">The reserve margin (difference between the total generation available and the forecasted peak demand) in the U.S. </t>
  </si>
  <si>
    <t xml:space="preserve">dataset doesn't vary by year, but the RM Reserve Margin variable is a time series to support countries that project </t>
  </si>
  <si>
    <t>changes in future reserve margin by year.</t>
  </si>
  <si>
    <t>(dimensionless)</t>
  </si>
  <si>
    <t>Planning Reserve Margin Summary</t>
  </si>
  <si>
    <t>Metric</t>
  </si>
  <si>
    <t>Unit</t>
  </si>
  <si>
    <t>Peak Load</t>
  </si>
  <si>
    <t>MW</t>
  </si>
  <si>
    <t>Reserve Margin Requirement</t>
  </si>
  <si>
    <t>%</t>
  </si>
  <si>
    <t>Total Reserve Margin Requirement (incl. Reliability Adjustments)</t>
  </si>
  <si>
    <t>Firm Capacity</t>
  </si>
  <si>
    <t>CCGT</t>
  </si>
  <si>
    <t>Peaker</t>
  </si>
  <si>
    <t>Steam Turbine</t>
  </si>
  <si>
    <t>CHP</t>
  </si>
  <si>
    <t>Hydro (small + large)</t>
  </si>
  <si>
    <t>Nuclear</t>
  </si>
  <si>
    <t>Coal</t>
  </si>
  <si>
    <t>Geothermal</t>
  </si>
  <si>
    <t>Biomass</t>
  </si>
  <si>
    <t>Shed DR</t>
  </si>
  <si>
    <t>Reliability Adjustment (Imports + BTM Resources)</t>
  </si>
  <si>
    <t>Reliability Adjustment (MTR LLT Delay)</t>
  </si>
  <si>
    <t>Storage</t>
  </si>
  <si>
    <t>Battery (incl. BTM)</t>
  </si>
  <si>
    <t>Pumped Storage</t>
  </si>
  <si>
    <t>Variable Renewable ELCC (Incl. BTM)</t>
  </si>
  <si>
    <t>Total Available Capacity</t>
  </si>
  <si>
    <t>Actual Reserve Margin</t>
  </si>
  <si>
    <t>Marginal PRM Cost</t>
  </si>
  <si>
    <t>$/kW-yr.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</si>
</sst>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F17" sqref="F17"/>
    </sheetView>
    <sheetView workbookViewId="1"/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s="2">
        <v>2015</v>
      </c>
    </row>
    <row r="5" spans="1:2" x14ac:dyDescent="0.35">
      <c r="B5" s="2" t="s">
        <v>5</v>
      </c>
    </row>
    <row r="6" spans="1:2" x14ac:dyDescent="0.35">
      <c r="B6" t="s">
        <v>3</v>
      </c>
    </row>
    <row r="7" spans="1:2" x14ac:dyDescent="0.35">
      <c r="B7" t="s">
        <v>4</v>
      </c>
    </row>
    <row r="9" spans="1:2" x14ac:dyDescent="0.35">
      <c r="A9" s="1" t="s">
        <v>7</v>
      </c>
    </row>
    <row r="10" spans="1:2" x14ac:dyDescent="0.35">
      <c r="A10" t="s">
        <v>8</v>
      </c>
    </row>
    <row r="11" spans="1:2" x14ac:dyDescent="0.35">
      <c r="A11" t="s">
        <v>9</v>
      </c>
    </row>
    <row r="12" spans="1:2" x14ac:dyDescent="0.35">
      <c r="A1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1822-4F94-4F45-9BB9-906ED248FFCD}">
  <dimension ref="B2:O27"/>
  <sheetViews>
    <sheetView tabSelected="1" topLeftCell="C1" workbookViewId="0">
      <selection activeCell="C6" sqref="C6"/>
    </sheetView>
    <sheetView workbookViewId="1"/>
  </sheetViews>
  <sheetFormatPr defaultRowHeight="14.5" x14ac:dyDescent="0.35"/>
  <cols>
    <col min="3" max="3" width="18.6328125" customWidth="1"/>
  </cols>
  <sheetData>
    <row r="2" spans="2:15" x14ac:dyDescent="0.35">
      <c r="B2" t="s">
        <v>12</v>
      </c>
    </row>
    <row r="4" spans="2:15" x14ac:dyDescent="0.35">
      <c r="C4" t="s">
        <v>13</v>
      </c>
      <c r="D4" t="s">
        <v>14</v>
      </c>
      <c r="E4" s="1">
        <v>2022</v>
      </c>
      <c r="F4" s="1">
        <v>2023</v>
      </c>
      <c r="G4" s="1">
        <v>2024</v>
      </c>
      <c r="H4" s="1">
        <v>2025</v>
      </c>
      <c r="I4" s="1">
        <v>2026</v>
      </c>
      <c r="J4" s="1">
        <v>2028</v>
      </c>
      <c r="K4" s="1">
        <v>2030</v>
      </c>
      <c r="L4" s="1">
        <v>2032</v>
      </c>
      <c r="M4" s="1">
        <v>2035</v>
      </c>
      <c r="N4" s="1">
        <v>2040</v>
      </c>
      <c r="O4" s="1">
        <v>2045</v>
      </c>
    </row>
    <row r="5" spans="2:15" x14ac:dyDescent="0.35">
      <c r="C5" t="s">
        <v>15</v>
      </c>
      <c r="D5" t="s">
        <v>16</v>
      </c>
      <c r="E5">
        <v>45601.64</v>
      </c>
      <c r="F5">
        <v>45950.43</v>
      </c>
      <c r="G5">
        <v>46607.25</v>
      </c>
      <c r="H5">
        <v>46943.98</v>
      </c>
      <c r="I5">
        <v>47373.33</v>
      </c>
      <c r="J5">
        <v>47801.17</v>
      </c>
      <c r="K5">
        <v>48476.22</v>
      </c>
      <c r="L5">
        <v>49361.88</v>
      </c>
      <c r="M5">
        <v>50955.13</v>
      </c>
      <c r="N5">
        <v>53610.54</v>
      </c>
      <c r="O5">
        <v>56439.35</v>
      </c>
    </row>
    <row r="6" spans="2:15" x14ac:dyDescent="0.35">
      <c r="C6" s="4" t="s">
        <v>17</v>
      </c>
      <c r="D6" s="4" t="s">
        <v>18</v>
      </c>
      <c r="E6" s="5">
        <v>0.14899999999999999</v>
      </c>
      <c r="F6" s="5">
        <v>0.14899999999999999</v>
      </c>
      <c r="G6" s="5">
        <v>0.225467758820564</v>
      </c>
      <c r="H6" s="5">
        <v>0.19950063800975928</v>
      </c>
      <c r="I6" s="5">
        <v>0.18324991177455729</v>
      </c>
      <c r="J6" s="5">
        <v>0.225467758820564</v>
      </c>
      <c r="K6" s="5">
        <v>0.225467758820564</v>
      </c>
      <c r="L6" s="5">
        <v>0.225467758820564</v>
      </c>
      <c r="M6" s="5">
        <v>0.225467758820564</v>
      </c>
      <c r="N6" s="5">
        <v>0.225467758820564</v>
      </c>
      <c r="O6" s="5">
        <v>0.225467758820564</v>
      </c>
    </row>
    <row r="7" spans="2:15" x14ac:dyDescent="0.35">
      <c r="C7" t="s">
        <v>19</v>
      </c>
      <c r="D7" t="s">
        <v>16</v>
      </c>
      <c r="E7">
        <v>53088.874359999994</v>
      </c>
      <c r="F7">
        <v>53690.264070000005</v>
      </c>
      <c r="G7">
        <v>59069.49220228973</v>
      </c>
      <c r="H7">
        <v>58394.303960717385</v>
      </c>
      <c r="I7">
        <v>58274.488542966988</v>
      </c>
      <c r="J7">
        <v>61011.332668900781</v>
      </c>
      <c r="K7">
        <v>61983.5646794926</v>
      </c>
      <c r="L7">
        <v>63068.912454769619</v>
      </c>
      <c r="M7">
        <v>65021.388961510478</v>
      </c>
      <c r="N7">
        <v>68275.50830296021</v>
      </c>
      <c r="O7">
        <v>71742.123753789405</v>
      </c>
    </row>
    <row r="8" spans="2:15" x14ac:dyDescent="0.35">
      <c r="C8" t="s">
        <v>20</v>
      </c>
      <c r="D8" t="s">
        <v>16</v>
      </c>
      <c r="E8">
        <v>40913.649999999994</v>
      </c>
      <c r="F8">
        <v>41004.590000000004</v>
      </c>
      <c r="G8">
        <v>37263.97</v>
      </c>
      <c r="H8">
        <v>35408.94</v>
      </c>
      <c r="I8">
        <v>35339.929999999993</v>
      </c>
      <c r="J8">
        <v>36221.24</v>
      </c>
      <c r="K8">
        <v>36219.43</v>
      </c>
      <c r="L8">
        <v>35983.93</v>
      </c>
      <c r="M8">
        <v>35617.47</v>
      </c>
      <c r="N8">
        <v>35002.18</v>
      </c>
      <c r="O8">
        <v>35921.280000000006</v>
      </c>
    </row>
    <row r="9" spans="2:15" x14ac:dyDescent="0.35">
      <c r="C9" t="s">
        <v>21</v>
      </c>
      <c r="D9" t="s">
        <v>16</v>
      </c>
      <c r="E9">
        <v>15805.04</v>
      </c>
      <c r="F9">
        <v>15805.04</v>
      </c>
      <c r="G9">
        <v>15805.04</v>
      </c>
      <c r="H9">
        <v>15805.04</v>
      </c>
      <c r="I9">
        <v>15853.43</v>
      </c>
      <c r="J9">
        <v>15853.73</v>
      </c>
      <c r="K9">
        <v>15853.73</v>
      </c>
      <c r="L9">
        <v>15853.73</v>
      </c>
      <c r="M9">
        <v>15853.73</v>
      </c>
      <c r="N9">
        <v>15853.73</v>
      </c>
      <c r="O9">
        <v>16733.080000000002</v>
      </c>
    </row>
    <row r="10" spans="2:15" x14ac:dyDescent="0.35">
      <c r="C10" t="s">
        <v>22</v>
      </c>
      <c r="D10" t="s">
        <v>16</v>
      </c>
      <c r="E10">
        <v>8161.21</v>
      </c>
      <c r="F10">
        <v>8161.21</v>
      </c>
      <c r="G10">
        <v>8161.21</v>
      </c>
      <c r="H10">
        <v>7887.2699999999995</v>
      </c>
      <c r="I10">
        <v>7793.87</v>
      </c>
      <c r="J10">
        <v>7793.93</v>
      </c>
      <c r="K10">
        <v>7793.94</v>
      </c>
      <c r="L10">
        <v>7793.94</v>
      </c>
      <c r="M10">
        <v>7793.94</v>
      </c>
      <c r="N10">
        <v>7793.94</v>
      </c>
      <c r="O10">
        <v>7793.93</v>
      </c>
    </row>
    <row r="11" spans="2:15" x14ac:dyDescent="0.35">
      <c r="C11" t="s">
        <v>23</v>
      </c>
      <c r="D11" t="s">
        <v>16</v>
      </c>
      <c r="E11">
        <v>2860.59</v>
      </c>
      <c r="F11">
        <v>2860.59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35">
      <c r="C12" t="s">
        <v>24</v>
      </c>
      <c r="D12" t="s">
        <v>16</v>
      </c>
      <c r="E12">
        <v>1365.87</v>
      </c>
      <c r="F12">
        <v>1341.45</v>
      </c>
      <c r="G12">
        <v>1311.45</v>
      </c>
      <c r="H12">
        <v>1243.03</v>
      </c>
      <c r="I12">
        <v>1177.5</v>
      </c>
      <c r="J12">
        <v>1177.5</v>
      </c>
      <c r="K12">
        <v>1177.5</v>
      </c>
      <c r="L12">
        <v>942</v>
      </c>
      <c r="M12">
        <v>588.75</v>
      </c>
      <c r="N12">
        <v>0</v>
      </c>
      <c r="O12">
        <v>0</v>
      </c>
    </row>
    <row r="13" spans="2:15" x14ac:dyDescent="0.35">
      <c r="C13" t="s">
        <v>25</v>
      </c>
      <c r="D13" t="s">
        <v>16</v>
      </c>
      <c r="E13">
        <v>5205.5300000000007</v>
      </c>
      <c r="F13">
        <v>5205.5300000000007</v>
      </c>
      <c r="G13">
        <v>5205.5300000000007</v>
      </c>
      <c r="H13">
        <v>5205.5300000000007</v>
      </c>
      <c r="I13">
        <v>5205.5300000000007</v>
      </c>
      <c r="J13">
        <v>5205.5300000000007</v>
      </c>
      <c r="K13">
        <v>5205.13</v>
      </c>
      <c r="L13">
        <v>5205.13</v>
      </c>
      <c r="M13">
        <v>5205.13</v>
      </c>
      <c r="N13">
        <v>5205.13</v>
      </c>
      <c r="O13">
        <v>5205.13</v>
      </c>
    </row>
    <row r="14" spans="2:15" x14ac:dyDescent="0.35">
      <c r="C14" t="s">
        <v>26</v>
      </c>
      <c r="D14" t="s">
        <v>16</v>
      </c>
      <c r="E14">
        <v>2915</v>
      </c>
      <c r="F14">
        <v>2915</v>
      </c>
      <c r="G14">
        <v>1772.84</v>
      </c>
      <c r="H14">
        <v>630.66999999999996</v>
      </c>
      <c r="I14">
        <v>630.66999999999996</v>
      </c>
      <c r="J14">
        <v>630.66999999999996</v>
      </c>
      <c r="K14">
        <v>630.66999999999996</v>
      </c>
      <c r="L14">
        <v>630.66999999999996</v>
      </c>
      <c r="M14">
        <v>630.66999999999996</v>
      </c>
      <c r="N14">
        <v>630.66999999999996</v>
      </c>
      <c r="O14">
        <v>630.66999999999996</v>
      </c>
    </row>
    <row r="15" spans="2:15" x14ac:dyDescent="0.35">
      <c r="C15" t="s">
        <v>27</v>
      </c>
      <c r="D15" t="s">
        <v>16</v>
      </c>
      <c r="E15">
        <v>479</v>
      </c>
      <c r="F15">
        <v>479</v>
      </c>
      <c r="G15">
        <v>479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5" x14ac:dyDescent="0.35">
      <c r="C16" t="s">
        <v>28</v>
      </c>
      <c r="D16" t="s">
        <v>16</v>
      </c>
      <c r="E16">
        <v>1214.5199999999998</v>
      </c>
      <c r="F16">
        <v>1302.6199999999999</v>
      </c>
      <c r="G16">
        <v>1302.6199999999999</v>
      </c>
      <c r="H16">
        <v>1302.6199999999999</v>
      </c>
      <c r="I16">
        <v>1365.5999999999997</v>
      </c>
      <c r="J16">
        <v>2202.1999999999998</v>
      </c>
      <c r="K16">
        <v>2202.1999999999998</v>
      </c>
      <c r="L16">
        <v>2202.1999999999998</v>
      </c>
      <c r="M16">
        <v>2202.1999999999998</v>
      </c>
      <c r="N16">
        <v>2202.1999999999998</v>
      </c>
      <c r="O16">
        <v>2202.1999999999998</v>
      </c>
    </row>
    <row r="17" spans="3:15" x14ac:dyDescent="0.35">
      <c r="C17" t="s">
        <v>29</v>
      </c>
      <c r="D17" t="s">
        <v>16</v>
      </c>
      <c r="E17">
        <v>636.39</v>
      </c>
      <c r="F17">
        <v>662.86</v>
      </c>
      <c r="G17">
        <v>678.27</v>
      </c>
      <c r="H17">
        <v>698.67000000000007</v>
      </c>
      <c r="I17">
        <v>698.67000000000007</v>
      </c>
      <c r="J17">
        <v>721.57</v>
      </c>
      <c r="K17">
        <v>720.15</v>
      </c>
      <c r="L17">
        <v>720.15</v>
      </c>
      <c r="M17">
        <v>720.15</v>
      </c>
      <c r="N17">
        <v>720.15</v>
      </c>
      <c r="O17">
        <v>720.16</v>
      </c>
    </row>
    <row r="18" spans="3:15" x14ac:dyDescent="0.35">
      <c r="C18" t="s">
        <v>30</v>
      </c>
      <c r="D18" t="s">
        <v>16</v>
      </c>
      <c r="E18">
        <v>2270.5</v>
      </c>
      <c r="F18">
        <v>2271.29</v>
      </c>
      <c r="G18">
        <v>2548.0099999999998</v>
      </c>
      <c r="H18">
        <v>2636.1099999999997</v>
      </c>
      <c r="I18">
        <v>2614.66</v>
      </c>
      <c r="J18">
        <v>2636.1099999999997</v>
      </c>
      <c r="K18">
        <v>2636.1099999999997</v>
      </c>
      <c r="L18">
        <v>2636.1099999999997</v>
      </c>
      <c r="M18">
        <v>2622.8999999999996</v>
      </c>
      <c r="N18">
        <v>2596.3599999999997</v>
      </c>
      <c r="O18">
        <v>2636.1099999999997</v>
      </c>
    </row>
    <row r="19" spans="3:15" x14ac:dyDescent="0.35">
      <c r="C19" t="s">
        <v>31</v>
      </c>
      <c r="D19" t="s">
        <v>16</v>
      </c>
      <c r="E19">
        <v>-692.59</v>
      </c>
      <c r="F19">
        <v>-893.22</v>
      </c>
      <c r="G19">
        <v>-1953.81</v>
      </c>
      <c r="H19">
        <v>-2084.9700000000003</v>
      </c>
      <c r="I19">
        <v>-2220</v>
      </c>
      <c r="J19">
        <v>-2432.54</v>
      </c>
      <c r="K19">
        <v>-2577.52</v>
      </c>
      <c r="L19">
        <v>-2577.52</v>
      </c>
      <c r="M19">
        <v>-2577.52</v>
      </c>
      <c r="N19">
        <v>-2577.52</v>
      </c>
      <c r="O19">
        <v>-2577.52</v>
      </c>
    </row>
    <row r="20" spans="3:15" x14ac:dyDescent="0.35">
      <c r="C20" t="s">
        <v>32</v>
      </c>
      <c r="D20" t="s">
        <v>16</v>
      </c>
      <c r="H20">
        <v>-1219</v>
      </c>
      <c r="I20">
        <v>-2000</v>
      </c>
    </row>
    <row r="21" spans="3:15" x14ac:dyDescent="0.35">
      <c r="C21" t="s">
        <v>33</v>
      </c>
      <c r="D21" t="s">
        <v>16</v>
      </c>
      <c r="E21">
        <v>4806.71</v>
      </c>
      <c r="F21">
        <v>6142.08</v>
      </c>
      <c r="G21">
        <v>12745.08</v>
      </c>
      <c r="H21">
        <v>13864.29</v>
      </c>
      <c r="I21">
        <v>13772.62</v>
      </c>
      <c r="J21">
        <v>15420.93</v>
      </c>
      <c r="K21">
        <v>15671.720000000001</v>
      </c>
      <c r="L21">
        <v>16442.849999999999</v>
      </c>
      <c r="M21">
        <v>18674.84</v>
      </c>
      <c r="N21">
        <v>22437.74</v>
      </c>
      <c r="O21">
        <v>24380.48</v>
      </c>
    </row>
    <row r="22" spans="3:15" x14ac:dyDescent="0.35">
      <c r="C22" t="s">
        <v>34</v>
      </c>
      <c r="D22" t="s">
        <v>16</v>
      </c>
      <c r="E22">
        <v>2908.21</v>
      </c>
      <c r="F22">
        <v>4243.58</v>
      </c>
      <c r="G22">
        <v>10846.58</v>
      </c>
      <c r="H22">
        <v>11965.79</v>
      </c>
      <c r="I22">
        <v>11694.45</v>
      </c>
      <c r="J22">
        <v>12522.43</v>
      </c>
      <c r="K22">
        <v>12772.94</v>
      </c>
      <c r="L22">
        <v>13544.07</v>
      </c>
      <c r="M22">
        <v>15799.94</v>
      </c>
      <c r="N22">
        <v>19621.240000000002</v>
      </c>
      <c r="O22">
        <v>21481.7</v>
      </c>
    </row>
    <row r="23" spans="3:15" x14ac:dyDescent="0.35">
      <c r="C23" t="s">
        <v>35</v>
      </c>
      <c r="D23" t="s">
        <v>16</v>
      </c>
      <c r="E23">
        <v>1898.5</v>
      </c>
      <c r="F23">
        <v>1898.5</v>
      </c>
      <c r="G23">
        <v>1898.5</v>
      </c>
      <c r="H23">
        <v>1898.5</v>
      </c>
      <c r="I23">
        <v>2078.17</v>
      </c>
      <c r="J23">
        <v>2898.5</v>
      </c>
      <c r="K23">
        <v>2898.7799999999997</v>
      </c>
      <c r="L23">
        <v>2898.7799999999997</v>
      </c>
      <c r="M23">
        <v>2874.8999999999996</v>
      </c>
      <c r="N23">
        <v>2816.5</v>
      </c>
      <c r="O23">
        <v>2898.7799999999997</v>
      </c>
    </row>
    <row r="24" spans="3:15" x14ac:dyDescent="0.35">
      <c r="C24" t="s">
        <v>36</v>
      </c>
      <c r="D24" t="s">
        <v>16</v>
      </c>
      <c r="E24">
        <v>8898.77</v>
      </c>
      <c r="F24">
        <v>8968.26</v>
      </c>
      <c r="G24">
        <v>9060.4699999999993</v>
      </c>
      <c r="H24">
        <v>9121.08</v>
      </c>
      <c r="I24">
        <v>9254.66</v>
      </c>
      <c r="J24">
        <v>9369.15</v>
      </c>
      <c r="K24">
        <v>10092.42</v>
      </c>
      <c r="L24">
        <v>10642.14</v>
      </c>
      <c r="M24">
        <v>10788</v>
      </c>
      <c r="N24">
        <v>11159.54</v>
      </c>
      <c r="O24">
        <v>11440.37</v>
      </c>
    </row>
    <row r="25" spans="3:15" x14ac:dyDescent="0.35">
      <c r="C25" t="s">
        <v>37</v>
      </c>
      <c r="D25" t="s">
        <v>16</v>
      </c>
      <c r="E25">
        <v>53926.539999999994</v>
      </c>
      <c r="F25">
        <v>55221.710000000006</v>
      </c>
      <c r="G25">
        <v>57115.710000000006</v>
      </c>
      <c r="H25">
        <v>56309.340000000004</v>
      </c>
      <c r="I25">
        <v>56147.209999999992</v>
      </c>
      <c r="J25">
        <v>58578.78</v>
      </c>
      <c r="K25">
        <v>59406.05</v>
      </c>
      <c r="L25">
        <v>60491.4</v>
      </c>
      <c r="M25">
        <v>62502.790000000008</v>
      </c>
      <c r="N25">
        <v>66021.94</v>
      </c>
      <c r="O25">
        <v>69164.61</v>
      </c>
    </row>
    <row r="26" spans="3:15" x14ac:dyDescent="0.35">
      <c r="C26" t="s">
        <v>38</v>
      </c>
      <c r="D26" t="s">
        <v>18</v>
      </c>
      <c r="E26">
        <v>0.18255703084362751</v>
      </c>
      <c r="F26">
        <v>0.20176699108147633</v>
      </c>
      <c r="G26">
        <v>0.2254683552451604</v>
      </c>
      <c r="H26">
        <v>0.19950076665847249</v>
      </c>
      <c r="I26">
        <v>0.18520716192000841</v>
      </c>
      <c r="J26">
        <v>0.22546749378728603</v>
      </c>
      <c r="K26">
        <v>0.22546786857556134</v>
      </c>
      <c r="L26">
        <v>0.22546791167597346</v>
      </c>
      <c r="M26">
        <v>0.22662409064602551</v>
      </c>
      <c r="N26">
        <v>0.23151044552060096</v>
      </c>
      <c r="O26">
        <v>0.22546786949176423</v>
      </c>
    </row>
    <row r="27" spans="3:15" x14ac:dyDescent="0.35">
      <c r="C27" t="s">
        <v>39</v>
      </c>
      <c r="D27" t="s">
        <v>40</v>
      </c>
      <c r="E27">
        <v>1.0000000000000001E-5</v>
      </c>
      <c r="F27">
        <v>1.0000000000000001E-5</v>
      </c>
      <c r="G27">
        <v>273.32565999999997</v>
      </c>
      <c r="H27">
        <v>527.63913000000002</v>
      </c>
      <c r="I27">
        <v>7.0000000000000007E-5</v>
      </c>
      <c r="J27">
        <v>216.50995999999998</v>
      </c>
      <c r="K27">
        <v>71.152160000000009</v>
      </c>
      <c r="L27">
        <v>21.935400000000001</v>
      </c>
      <c r="M27">
        <v>5.0000000000000002E-5</v>
      </c>
      <c r="N27">
        <v>1.0000000000000001E-5</v>
      </c>
      <c r="O27">
        <v>74.562080000000009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workbookViewId="0">
      <selection activeCell="K2" sqref="K2"/>
    </sheetView>
    <sheetView tabSelected="1" workbookViewId="1">
      <selection activeCell="A2" sqref="A2"/>
    </sheetView>
  </sheetViews>
  <sheetFormatPr defaultRowHeight="14.5" x14ac:dyDescent="0.35"/>
  <cols>
    <col min="1" max="1" width="18" customWidth="1"/>
  </cols>
  <sheetData>
    <row r="1" spans="1:37" x14ac:dyDescent="0.35">
      <c r="A1" t="s">
        <v>11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6</v>
      </c>
      <c r="B2" s="3">
        <f t="shared" ref="B2:G2" si="0">C2</f>
        <v>0.14899999999999999</v>
      </c>
      <c r="C2" s="3">
        <f t="shared" si="0"/>
        <v>0.14899999999999999</v>
      </c>
      <c r="D2" s="3">
        <f t="shared" si="0"/>
        <v>0.14899999999999999</v>
      </c>
      <c r="E2" s="3">
        <f t="shared" si="0"/>
        <v>0.14899999999999999</v>
      </c>
      <c r="F2" s="3">
        <f t="shared" si="0"/>
        <v>0.14899999999999999</v>
      </c>
      <c r="G2" s="3">
        <f t="shared" si="0"/>
        <v>0.14899999999999999</v>
      </c>
      <c r="H2" s="3">
        <f>I2</f>
        <v>0.14899999999999999</v>
      </c>
      <c r="I2" s="3">
        <f>Sheet1!E6</f>
        <v>0.14899999999999999</v>
      </c>
      <c r="J2" s="3">
        <f>Sheet1!F6</f>
        <v>0.14899999999999999</v>
      </c>
      <c r="K2" s="3">
        <f>Sheet1!G6</f>
        <v>0.225467758820564</v>
      </c>
      <c r="L2" s="3">
        <f>Sheet1!H6</f>
        <v>0.19950063800975928</v>
      </c>
      <c r="M2" s="3">
        <f>Sheet1!I6</f>
        <v>0.18324991177455729</v>
      </c>
      <c r="N2" s="3">
        <f>Sheet1!J6</f>
        <v>0.225467758820564</v>
      </c>
      <c r="O2" s="3">
        <f>N2</f>
        <v>0.225467758820564</v>
      </c>
      <c r="P2" s="3">
        <f t="shared" ref="P2:AK2" si="1">O2</f>
        <v>0.225467758820564</v>
      </c>
      <c r="Q2" s="3">
        <f t="shared" si="1"/>
        <v>0.225467758820564</v>
      </c>
      <c r="R2" s="3">
        <f t="shared" si="1"/>
        <v>0.225467758820564</v>
      </c>
      <c r="S2" s="3">
        <f t="shared" si="1"/>
        <v>0.225467758820564</v>
      </c>
      <c r="T2" s="3">
        <f t="shared" si="1"/>
        <v>0.225467758820564</v>
      </c>
      <c r="U2" s="3">
        <f t="shared" si="1"/>
        <v>0.225467758820564</v>
      </c>
      <c r="V2" s="3">
        <f t="shared" si="1"/>
        <v>0.225467758820564</v>
      </c>
      <c r="W2" s="3">
        <f t="shared" si="1"/>
        <v>0.225467758820564</v>
      </c>
      <c r="X2" s="3">
        <f t="shared" si="1"/>
        <v>0.225467758820564</v>
      </c>
      <c r="Y2" s="3">
        <f t="shared" si="1"/>
        <v>0.225467758820564</v>
      </c>
      <c r="Z2" s="3">
        <f t="shared" si="1"/>
        <v>0.225467758820564</v>
      </c>
      <c r="AA2" s="3">
        <f t="shared" si="1"/>
        <v>0.225467758820564</v>
      </c>
      <c r="AB2" s="3">
        <f t="shared" si="1"/>
        <v>0.225467758820564</v>
      </c>
      <c r="AC2" s="3">
        <f t="shared" si="1"/>
        <v>0.225467758820564</v>
      </c>
      <c r="AD2" s="3">
        <f t="shared" si="1"/>
        <v>0.225467758820564</v>
      </c>
      <c r="AE2" s="3">
        <f t="shared" si="1"/>
        <v>0.225467758820564</v>
      </c>
      <c r="AF2" s="3">
        <f t="shared" si="1"/>
        <v>0.225467758820564</v>
      </c>
      <c r="AG2" s="3">
        <f t="shared" si="1"/>
        <v>0.225467758820564</v>
      </c>
      <c r="AH2" s="3">
        <f t="shared" si="1"/>
        <v>0.225467758820564</v>
      </c>
      <c r="AI2" s="3">
        <f t="shared" si="1"/>
        <v>0.225467758820564</v>
      </c>
      <c r="AJ2" s="3">
        <f t="shared" si="1"/>
        <v>0.225467758820564</v>
      </c>
      <c r="AK2" s="3">
        <f t="shared" si="1"/>
        <v>0.225467758820564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2016-03-08T00:16:42Z</dcterms:created>
  <dcterms:modified xsi:type="dcterms:W3CDTF">2022-04-18T17:50:05Z</dcterms:modified>
</cp:coreProperties>
</file>